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comments5.xml" ContentType="application/vnd.openxmlformats-officedocument.spreadsheetml.comments+xml"/>
  <Override PartName="/xl/drawings/drawing10.xml" ContentType="application/vnd.openxmlformats-officedocument.drawing+xml"/>
  <Override PartName="/xl/tables/table8.xml" ContentType="application/vnd.openxmlformats-officedocument.spreadsheetml.table+xml"/>
  <Override PartName="/xl/comments6.xml" ContentType="application/vnd.openxmlformats-officedocument.spreadsheetml.comments+xml"/>
  <Override PartName="/xl/drawings/drawing11.xml" ContentType="application/vnd.openxmlformats-officedocument.drawing+xml"/>
  <Override PartName="/xl/tables/table9.xml" ContentType="application/vnd.openxmlformats-officedocument.spreadsheetml.table+xml"/>
  <Override PartName="/xl/comments7.xml" ContentType="application/vnd.openxmlformats-officedocument.spreadsheetml.comments+xml"/>
  <Override PartName="/xl/drawings/drawing12.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omments8.xml" ContentType="application/vnd.openxmlformats-officedocument.spreadsheetml.comments+xml"/>
  <Override PartName="/xl/drawings/drawing13.xml" ContentType="application/vnd.openxmlformats-officedocument.drawing+xml"/>
  <Override PartName="/xl/tables/table16.xml" ContentType="application/vnd.openxmlformats-officedocument.spreadsheetml.table+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Otros ordenadores\Mi portátil\Datos\IDMM 2024\NORMOGRAMA 2025\"/>
    </mc:Choice>
  </mc:AlternateContent>
  <xr:revisionPtr revIDLastSave="0" documentId="8_{7908D918-2443-4B47-99EF-78C8294958E3}" xr6:coauthVersionLast="47" xr6:coauthVersionMax="47" xr10:uidLastSave="{00000000-0000-0000-0000-000000000000}"/>
  <bookViews>
    <workbookView xWindow="-108" yWindow="-108" windowWidth="23256" windowHeight="12456" activeTab="2" xr2:uid="{00000000-000D-0000-FFFF-FFFF00000000}"/>
  </bookViews>
  <sheets>
    <sheet name="Normas Generales" sheetId="1" r:id="rId1"/>
    <sheet name="Planeación" sheetId="2" r:id="rId2"/>
    <sheet name="G. Comunicaciones " sheetId="3" r:id="rId3"/>
    <sheet name="G. Talento Humano" sheetId="4" r:id="rId4"/>
    <sheet name="Servicio al ciu" sheetId="5" r:id="rId5"/>
    <sheet name="Control Inter Disciplinario" sheetId="6" r:id="rId6"/>
    <sheet name="Gestión de Mejora" sheetId="7" r:id="rId7"/>
    <sheet name="Evaluación Ind. G" sheetId="8" r:id="rId8"/>
    <sheet name="Transformación cultural" sheetId="9" r:id="rId9"/>
    <sheet name="Gestión Documental" sheetId="10" r:id="rId10"/>
    <sheet name="Rec. Fisicos" sheetId="11" r:id="rId11"/>
    <sheet name="G. Financiera" sheetId="12" r:id="rId12"/>
    <sheet name="Gestión TIC" sheetId="13" r:id="rId13"/>
    <sheet name="G. Jurídica" sheetId="14" r:id="rId14"/>
    <sheet name="Hoja1" sheetId="15" state="hidden" r:id="rId15"/>
  </sheets>
  <definedNames>
    <definedName name="_0" localSheetId="5">#REF!</definedName>
    <definedName name="_0" localSheetId="7">#REF!</definedName>
    <definedName name="_0" localSheetId="2">#REF!</definedName>
    <definedName name="_0" localSheetId="11">#REF!</definedName>
    <definedName name="_0" localSheetId="13">#REF!</definedName>
    <definedName name="_0" localSheetId="3">#REF!</definedName>
    <definedName name="_0" localSheetId="6">#REF!</definedName>
    <definedName name="_0" localSheetId="9">#REF!</definedName>
    <definedName name="_0" localSheetId="12">#REF!</definedName>
    <definedName name="_0" localSheetId="1">#REF!</definedName>
    <definedName name="_0" localSheetId="10">#REF!</definedName>
    <definedName name="_0" localSheetId="4">#REF!</definedName>
    <definedName name="_0" localSheetId="8">#REF!</definedName>
    <definedName name="_0">#REF!</definedName>
    <definedName name="_xlnm._FilterDatabase" localSheetId="14" hidden="1">Hoja1!$A$2:$G$6</definedName>
    <definedName name="_xlnm._FilterDatabase" localSheetId="1" hidden="1">Planeación!$A$6:$Z$78</definedName>
    <definedName name="Excel_BuiltIn_Print_Area" localSheetId="5">'Control Inter Disciplinario'!$A$1:$H$66</definedName>
    <definedName name="Excel_BuiltIn_Print_Area" localSheetId="7">'Evaluación Ind. G'!$A$1:$I$47</definedName>
    <definedName name="Excel_BuiltIn_Print_Area" localSheetId="2">'G. Comunicaciones '!$A$1:$I$25</definedName>
    <definedName name="Excel_BuiltIn_Print_Area" localSheetId="11">#REF!</definedName>
    <definedName name="Excel_BuiltIn_Print_Area" localSheetId="13">#REF!</definedName>
    <definedName name="Excel_BuiltIn_Print_Area" localSheetId="3">#REF!</definedName>
    <definedName name="Excel_BuiltIn_Print_Area" localSheetId="12">#REF!</definedName>
    <definedName name="Excel_BuiltIn_Print_Area" localSheetId="1">#REF!</definedName>
    <definedName name="Excel_BuiltIn_Print_Area" localSheetId="4">#REF!</definedName>
    <definedName name="Excel_BuiltIn_Print_Area" localSheetId="8">'Transformación cultural'!$A$1:$I$69</definedName>
    <definedName name="Excel_BuiltIn_Print_Area">#REF!</definedName>
    <definedName name="Excel_BuiltIn_Print_Titles" localSheetId="5">'Control Inter Disciplinario'!$3:$4</definedName>
    <definedName name="Excel_BuiltIn_Print_Titles" localSheetId="7">'Evaluación Ind. G'!$3:$4</definedName>
    <definedName name="Excel_BuiltIn_Print_Titles" localSheetId="2">'G. Comunicaciones '!$A$3:$IU$4</definedName>
    <definedName name="Excel_BuiltIn_Print_Titles" localSheetId="11">#REF!</definedName>
    <definedName name="Excel_BuiltIn_Print_Titles" localSheetId="13">#REF!</definedName>
    <definedName name="Excel_BuiltIn_Print_Titles" localSheetId="3">#REF!</definedName>
    <definedName name="Excel_BuiltIn_Print_Titles" localSheetId="12">#REF!</definedName>
    <definedName name="Excel_BuiltIn_Print_Titles" localSheetId="1">#REF!</definedName>
    <definedName name="Excel_BuiltIn_Print_Titles" localSheetId="4">#REF!</definedName>
    <definedName name="Excel_BuiltIn_Print_Titles" localSheetId="8">'Transformación cultural'!$3:$4</definedName>
    <definedName name="Excel_BuiltIn_Print_Titles">#REF!</definedName>
    <definedName name="g" localSheetId="5">#REF!</definedName>
    <definedName name="g" localSheetId="7">#REF!</definedName>
    <definedName name="g" localSheetId="2">#REF!</definedName>
    <definedName name="g" localSheetId="11">#REF!</definedName>
    <definedName name="g" localSheetId="13">#REF!</definedName>
    <definedName name="g" localSheetId="3">#REF!</definedName>
    <definedName name="g" localSheetId="6">#REF!</definedName>
    <definedName name="g" localSheetId="9">#REF!</definedName>
    <definedName name="g" localSheetId="12">#REF!</definedName>
    <definedName name="g" localSheetId="1">#REF!</definedName>
    <definedName name="g" localSheetId="10">#REF!</definedName>
    <definedName name="g" localSheetId="4">#REF!</definedName>
    <definedName name="g" localSheetId="8">#REF!</definedName>
    <definedName name="g">#REF!</definedName>
    <definedName name="Google_Sheet_Link_1525119559_2029086149" hidden="1">Excel_BuiltIn_Print_Titles</definedName>
    <definedName name="Google_Sheet_Link_1578036437_634894956" hidden="1">Excel_BuiltIn_Print_Titles</definedName>
    <definedName name="Google_Sheet_Link_1736967339_2007069370" hidden="1">Excel_BuiltIn_Print_Titles</definedName>
    <definedName name="Google_Sheet_Link_1799222815_171646873" hidden="1">Excel_BuiltIn_Print_Area</definedName>
    <definedName name="Google_Sheet_Link_1875513735_171646873" hidden="1">Excel_BuiltIn_Print_Titles</definedName>
    <definedName name="Google_Sheet_Link_1899697624_2007069370" hidden="1">Excel_BuiltIn_Print_Area</definedName>
    <definedName name="Google_Sheet_Link_264935404_634894956" hidden="1">Excel_BuiltIn_Print_Area</definedName>
    <definedName name="Google_Sheet_Link_310441265_2029086149" hidden="1">Excel_BuiltIn_Print_Area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9" roundtripDataChecksum="iwpj8UGXGKIU4gEuakmqn/GIjZmMDAFNrIvSPUDbCaY="/>
    </ext>
  </extLst>
</workbook>
</file>

<file path=xl/calcChain.xml><?xml version="1.0" encoding="utf-8"?>
<calcChain xmlns="http://schemas.openxmlformats.org/spreadsheetml/2006/main">
  <c r="F7" i="15" l="1"/>
  <c r="F6" i="15"/>
  <c r="F5" i="15"/>
  <c r="F4" i="15"/>
  <c r="F3" i="15"/>
  <c r="E61" i="11"/>
  <c r="E58" i="11"/>
  <c r="E57" i="11"/>
  <c r="E55" i="11"/>
  <c r="E53" i="11"/>
  <c r="E52" i="11"/>
  <c r="E50" i="11"/>
  <c r="E49" i="11"/>
  <c r="E48" i="11"/>
  <c r="E47" i="11"/>
  <c r="E46" i="11"/>
  <c r="E45" i="11"/>
  <c r="E44" i="11"/>
  <c r="E43" i="11"/>
  <c r="E42" i="11"/>
  <c r="E40" i="11"/>
  <c r="E39" i="11"/>
  <c r="E38" i="11"/>
  <c r="E37" i="11"/>
  <c r="E36" i="11"/>
  <c r="E34" i="11"/>
  <c r="E32" i="11"/>
  <c r="E31" i="11"/>
  <c r="E30" i="11"/>
  <c r="E29" i="11"/>
  <c r="E28" i="11"/>
  <c r="E19" i="11"/>
  <c r="E18" i="11"/>
  <c r="E14" i="11"/>
  <c r="E1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8" authorId="0" shapeId="0" xr:uid="{00000000-0006-0000-0000-000001000000}">
      <text>
        <r>
          <rPr>
            <sz val="10"/>
            <color rgb="FF000000"/>
            <rFont val="Arial"/>
            <scheme val="minor"/>
          </rPr>
          <t>======
ID#AAABOxUKrV8
Usuario    (2024-07-31 04:04:51)
¿En algun documento de nosotros decimos que aplicamos esas políticas?</t>
        </r>
      </text>
    </comment>
    <comment ref="I20" authorId="0" shapeId="0" xr:uid="{00000000-0006-0000-0000-000002000000}">
      <text>
        <r>
          <rPr>
            <sz val="10"/>
            <color rgb="FF000000"/>
            <rFont val="Arial"/>
            <scheme val="minor"/>
          </rPr>
          <t>======
ID#AAABOxUKrT0
Usuario    (2024-07-31 04:04:51)
Esos convenios los aplicamos en la entidad ?</t>
        </r>
      </text>
    </comment>
  </commentList>
  <extLst>
    <ext xmlns:r="http://schemas.openxmlformats.org/officeDocument/2006/relationships" uri="GoogleSheetsCustomDataVersion2">
      <go:sheetsCustomData xmlns:go="http://customooxmlschemas.google.com/" r:id="rId1" roundtripDataSignature="AMtx7mgLKxFal9Dyz7qY89Vt99NewvQ5ZQ=="/>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D00-000006000000}">
      <text>
        <r>
          <rPr>
            <sz val="10"/>
            <color rgb="FF000000"/>
            <rFont val="Arial"/>
            <scheme val="minor"/>
          </rPr>
          <t>======
ID#AAABOxUKrUY
    (2023-04-24 16:43:29)
En esta columna se identifica la temática específica a la que hace referencia el requisito legal y/o normativo</t>
        </r>
      </text>
    </comment>
    <comment ref="B4" authorId="0" shapeId="0" xr:uid="{00000000-0006-0000-0D00-000007000000}">
      <text>
        <r>
          <rPr>
            <sz val="10"/>
            <color rgb="FF000000"/>
            <rFont val="Arial"/>
            <scheme val="minor"/>
          </rPr>
          <t>======
ID#AAABOxUKrVQ
    (2023-04-24 16:43:29)
Orden de la norma NACIONAL
DISTRITAL
INSTITUCIONAL</t>
        </r>
      </text>
    </comment>
    <comment ref="C4" authorId="0" shapeId="0" xr:uid="{00000000-0006-0000-0D00-000004000000}">
      <text>
        <r>
          <rPr>
            <sz val="10"/>
            <color rgb="FF000000"/>
            <rFont val="Arial"/>
            <scheme val="minor"/>
          </rPr>
          <t>======
ID#AAABOxUKrS4
User    (2023-04-24 16:43:30)
ENTIDAD QUE GENERA LA NORMA</t>
        </r>
      </text>
    </comment>
    <comment ref="D4" authorId="0" shapeId="0" xr:uid="{00000000-0006-0000-0D00-000008000000}">
      <text>
        <r>
          <rPr>
            <sz val="10"/>
            <color rgb="FF000000"/>
            <rFont val="Arial"/>
            <scheme val="minor"/>
          </rPr>
          <t>======
ID#AAABOxUKrXA
En esta columna se identifica el tipo de norma, la cual puede corresponder a las siguientes    (2023-04-24 16:43:29)
Constitución
LEY
DECRETO
ACUERDO
RESOLUCIÓN
CIRCULAR
ORDENANZA
ACTO ADMINISTRATIVO DE CARÁCTER GENERAL 
Etc.</t>
        </r>
      </text>
    </comment>
    <comment ref="E4" authorId="0" shapeId="0" xr:uid="{00000000-0006-0000-0D00-000001000000}">
      <text>
        <r>
          <rPr>
            <sz val="10"/>
            <color rgb="FF000000"/>
            <rFont val="Arial"/>
            <scheme val="minor"/>
          </rPr>
          <t>======
ID#AAABOxUKrWo
User    (2023-04-24 16:43:30)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D00-000003000000}">
      <text>
        <r>
          <rPr>
            <sz val="10"/>
            <color rgb="FF000000"/>
            <rFont val="Arial"/>
            <scheme val="minor"/>
          </rPr>
          <t>======
ID#AAABOxUKrVc
Deisy Estupiñan    (2023-04-24 16:43:30)
Colocar la fecha de expedición de la norma con un formato de día/ mes / año</t>
        </r>
      </text>
    </comment>
    <comment ref="G4" authorId="0" shapeId="0" xr:uid="{00000000-0006-0000-0D00-000005000000}">
      <text>
        <r>
          <rPr>
            <sz val="10"/>
            <color rgb="FF000000"/>
            <rFont val="Arial"/>
            <scheme val="minor"/>
          </rPr>
          <t>======
ID#AAABOxUKrVo
    (2023-04-24 16:43:30)
En esta columna transcriba el enunciado de la norma, así: (“Por medio de la cual...”)</t>
        </r>
      </text>
    </comment>
    <comment ref="H4" authorId="0" shapeId="0" xr:uid="{00000000-0006-0000-0D00-000002000000}">
      <text>
        <r>
          <rPr>
            <sz val="10"/>
            <color rgb="FF000000"/>
            <rFont val="Arial"/>
            <scheme val="minor"/>
          </rPr>
          <t>======
ID#AAABOxUKrXY
User    (2023-04-24 16:43:30)
Escriba cambios en la vigencia de la  norma  por ejemplo: si se encuentra suspendido, derogado u otros 
derogado,</t>
        </r>
      </text>
    </comment>
  </commentList>
  <extLst>
    <ext xmlns:r="http://schemas.openxmlformats.org/officeDocument/2006/relationships" uri="GoogleSheetsCustomDataVersion2">
      <go:sheetsCustomData xmlns:go="http://customooxmlschemas.google.com/" r:id="rId1" roundtripDataSignature="AMtx7mi3C5UdqkXI5AheIeD4bcSJaY9Ff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200-000009000000}">
      <text>
        <r>
          <rPr>
            <sz val="10"/>
            <color rgb="FF000000"/>
            <rFont val="Arial"/>
            <scheme val="minor"/>
          </rPr>
          <t>======
ID#AAABOxUKrWY
    (2021-06-04 19:20:32)
En esta columna se identifica la temática específica a la que hace referencia el requisito legal y/o normativo</t>
        </r>
      </text>
    </comment>
    <comment ref="B4" authorId="0" shapeId="0" xr:uid="{00000000-0006-0000-0200-000006000000}">
      <text>
        <r>
          <rPr>
            <sz val="10"/>
            <color rgb="FF000000"/>
            <rFont val="Arial"/>
            <scheme val="minor"/>
          </rPr>
          <t>======
ID#AAABOxUKrVE
    (2021-06-04 19:20:32)
Orden de la norma NACIONAL
DISTRITAL
INSTITUCIONAL</t>
        </r>
      </text>
    </comment>
    <comment ref="C4" authorId="0" shapeId="0" xr:uid="{00000000-0006-0000-0200-000007000000}">
      <text>
        <r>
          <rPr>
            <sz val="10"/>
            <color rgb="FF000000"/>
            <rFont val="Arial"/>
            <scheme val="minor"/>
          </rPr>
          <t>======
ID#AAABOxUKrWM
User    (2021-06-04 19:20:32)
ENTIDAD QUE GENERA LA NORMA</t>
        </r>
      </text>
    </comment>
    <comment ref="D4" authorId="0" shapeId="0" xr:uid="{00000000-0006-0000-0200-000001000000}">
      <text>
        <r>
          <rPr>
            <sz val="10"/>
            <color rgb="FF000000"/>
            <rFont val="Arial"/>
            <scheme val="minor"/>
          </rPr>
          <t>======
ID#AAABOxUKrU0
En esta columna se identifica el tipo de norma, la cual puede corresponder a las siguientes    (2021-06-04 19:20:32)
Constitución
LEY
DECRETO
ACUERDO
RESOLUCIÓN
CIRCULAR
ORDENANZA
ACTO ADMINISTRATIVO DE CARÁCTER GENERAL 
Etc.</t>
        </r>
      </text>
    </comment>
    <comment ref="E4" authorId="0" shapeId="0" xr:uid="{00000000-0006-0000-0200-000003000000}">
      <text>
        <r>
          <rPr>
            <sz val="10"/>
            <color rgb="FF000000"/>
            <rFont val="Arial"/>
            <scheme val="minor"/>
          </rPr>
          <t>======
ID#AAABOxUKrTs
User    (2021-06-04 19:20:32)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200-000004000000}">
      <text>
        <r>
          <rPr>
            <sz val="10"/>
            <color rgb="FF000000"/>
            <rFont val="Arial"/>
            <scheme val="minor"/>
          </rPr>
          <t>======
ID#AAABOxUKrW0
Deisy Estupiñan    (2021-06-04 19:20:32)
Colocar la fecha de expedición de la norma con un formato de día/ mes / año</t>
        </r>
      </text>
    </comment>
    <comment ref="G4" authorId="0" shapeId="0" xr:uid="{00000000-0006-0000-0200-000005000000}">
      <text>
        <r>
          <rPr>
            <sz val="10"/>
            <color rgb="FF000000"/>
            <rFont val="Arial"/>
            <scheme val="minor"/>
          </rPr>
          <t>======
ID#AAABOxUKrUo
    (2021-06-04 19:20:32)
En esta columna transcriba el enunciado de la norma, así: (“Por medio de la cual...”)</t>
        </r>
      </text>
    </comment>
    <comment ref="H4" authorId="0" shapeId="0" xr:uid="{00000000-0006-0000-0200-000008000000}">
      <text>
        <r>
          <rPr>
            <sz val="10"/>
            <color rgb="FF000000"/>
            <rFont val="Arial"/>
            <scheme val="minor"/>
          </rPr>
          <t>======
ID#AAABOxUKrT4
User    (2021-06-04 19:20:32)
Escriba cambios en la vigencia de la  norma  por ejemplo: si se encuentra suspendido, derogado u otros 
derogado,</t>
        </r>
      </text>
    </comment>
    <comment ref="I4" authorId="0" shapeId="0" xr:uid="{00000000-0006-0000-0200-000002000000}">
      <text>
        <r>
          <rPr>
            <sz val="10"/>
            <color rgb="FF000000"/>
            <rFont val="Arial"/>
            <scheme val="minor"/>
          </rPr>
          <t>======
ID#AAABOxUKrWs
    (2021-06-04 19:20:32)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g3xjcRN4dr7u/XSSJtyzRgm0KjV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300-000006000000}">
      <text>
        <r>
          <rPr>
            <sz val="10"/>
            <color rgb="FF000000"/>
            <rFont val="Arial"/>
            <scheme val="minor"/>
          </rPr>
          <t>======
ID#AAABOxUKrVY
    (2024-07-31 04:04:51)
En esta columna se identifica la temática específica a la que hace referencia el requisito legal y/o normativo</t>
        </r>
      </text>
    </comment>
    <comment ref="B4" authorId="0" shapeId="0" xr:uid="{00000000-0006-0000-0300-000007000000}">
      <text>
        <r>
          <rPr>
            <sz val="10"/>
            <color rgb="FF000000"/>
            <rFont val="Arial"/>
            <scheme val="minor"/>
          </rPr>
          <t>======
ID#AAABOxUKrUc
User    (2024-07-31 04:04:51)
Orden de la norma NACIONAL
DISTRITAL
INSTITUCIONAL</t>
        </r>
      </text>
    </comment>
    <comment ref="C4" authorId="0" shapeId="0" xr:uid="{00000000-0006-0000-0300-000004000000}">
      <text>
        <r>
          <rPr>
            <sz val="10"/>
            <color rgb="FF000000"/>
            <rFont val="Arial"/>
            <scheme val="minor"/>
          </rPr>
          <t>======
ID#AAABOxUKrVk
User    (2024-07-31 04:04:51)
ENTIDAD QUE GENERA LA NORMA</t>
        </r>
      </text>
    </comment>
    <comment ref="D4" authorId="0" shapeId="0" xr:uid="{00000000-0006-0000-0300-000003000000}">
      <text>
        <r>
          <rPr>
            <sz val="10"/>
            <color rgb="FF000000"/>
            <rFont val="Arial"/>
            <scheme val="minor"/>
          </rPr>
          <t>======
ID#AAABOxUKrWQ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300-000008000000}">
      <text>
        <r>
          <rPr>
            <sz val="10"/>
            <color rgb="FF000000"/>
            <rFont val="Arial"/>
            <scheme val="minor"/>
          </rPr>
          <t>======
ID#AAABOxUKrUQ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300-000002000000}">
      <text>
        <r>
          <rPr>
            <sz val="10"/>
            <color rgb="FF000000"/>
            <rFont val="Arial"/>
            <scheme val="minor"/>
          </rPr>
          <t>======
ID#AAABOxUKrWU
Deisy Estupiñan    (2024-07-31 04:04:51)
Colocar la fecha de expedición de la norma con un formato de día/ mes / año</t>
        </r>
      </text>
    </comment>
    <comment ref="G4" authorId="0" shapeId="0" xr:uid="{00000000-0006-0000-0300-000005000000}">
      <text>
        <r>
          <rPr>
            <sz val="10"/>
            <color rgb="FF000000"/>
            <rFont val="Arial"/>
            <scheme val="minor"/>
          </rPr>
          <t>======
ID#AAABOxUKrVg
User    (2024-07-31 04:04:51)
En esta columna transcriba el enunciado de la norma, así: (“Por medio de la cual...”)</t>
        </r>
      </text>
    </comment>
    <comment ref="H4" authorId="0" shapeId="0" xr:uid="{00000000-0006-0000-0300-000001000000}">
      <text>
        <r>
          <rPr>
            <sz val="10"/>
            <color rgb="FF000000"/>
            <rFont val="Arial"/>
            <scheme val="minor"/>
          </rPr>
          <t>======
ID#AAABOxUKrXE
User    (2024-07-31 04:04:51)
Escriba cambios en la vigencia de la  norma  por ejemplo: si se encuentra suspendido, derogado u otros 
derogado,</t>
        </r>
      </text>
    </comment>
    <comment ref="I4" authorId="0" shapeId="0" xr:uid="{00000000-0006-0000-0300-000009000000}">
      <text>
        <r>
          <rPr>
            <sz val="10"/>
            <color rgb="FF000000"/>
            <rFont val="Arial"/>
            <scheme val="minor"/>
          </rPr>
          <t>======
ID#AAABOxUKrTU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hPLcvKXMQR/G1lSEBMSqP1oUtsw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400-000006000000}">
      <text>
        <r>
          <rPr>
            <sz val="10"/>
            <color rgb="FF000000"/>
            <rFont val="Arial"/>
            <scheme val="minor"/>
          </rPr>
          <t>======
ID#AAABOxUKrTw
    (2024-07-31 04:04:51)
En esta columna se identifica la temática específica a la que hace referencia el requisito legal y/o normativo</t>
        </r>
      </text>
    </comment>
    <comment ref="B4" authorId="0" shapeId="0" xr:uid="{00000000-0006-0000-0400-000005000000}">
      <text>
        <r>
          <rPr>
            <sz val="10"/>
            <color rgb="FF000000"/>
            <rFont val="Arial"/>
            <scheme val="minor"/>
          </rPr>
          <t>======
ID#AAABOxUKrUI
User    (2024-07-31 04:04:51)
Orden de la norma NACIONAL
DISTRITAL
INSTITUCIONAL</t>
        </r>
      </text>
    </comment>
    <comment ref="C4" authorId="0" shapeId="0" xr:uid="{00000000-0006-0000-0400-000002000000}">
      <text>
        <r>
          <rPr>
            <sz val="10"/>
            <color rgb="FF000000"/>
            <rFont val="Arial"/>
            <scheme val="minor"/>
          </rPr>
          <t>======
ID#AAABOxUKrW8
User    (2024-07-31 04:04:51)
ENTIDAD QUE GENERA LA NORMA</t>
        </r>
      </text>
    </comment>
    <comment ref="D4" authorId="0" shapeId="0" xr:uid="{00000000-0006-0000-0400-000003000000}">
      <text>
        <r>
          <rPr>
            <sz val="10"/>
            <color rgb="FF000000"/>
            <rFont val="Arial"/>
            <scheme val="minor"/>
          </rPr>
          <t>======
ID#AAABOxUKrWc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400-000009000000}">
      <text>
        <r>
          <rPr>
            <sz val="10"/>
            <color rgb="FF000000"/>
            <rFont val="Arial"/>
            <scheme val="minor"/>
          </rPr>
          <t>======
ID#AAABOxUKrTE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400-000008000000}">
      <text>
        <r>
          <rPr>
            <sz val="10"/>
            <color rgb="FF000000"/>
            <rFont val="Arial"/>
            <scheme val="minor"/>
          </rPr>
          <t>======
ID#AAABOxUKrTI
Deisy Estupiñan    (2024-07-31 04:04:51)
Colocar la fecha de expedición de la norma con un formato de día/ mes / año</t>
        </r>
      </text>
    </comment>
    <comment ref="G4" authorId="0" shapeId="0" xr:uid="{00000000-0006-0000-0400-000001000000}">
      <text>
        <r>
          <rPr>
            <sz val="10"/>
            <color rgb="FF000000"/>
            <rFont val="Arial"/>
            <scheme val="minor"/>
          </rPr>
          <t>======
ID#AAABOxUKrXU
User    (2024-07-31 04:04:51)
En esta columna transcriba el enunciado de la norma, así: (“Por medio de la cual...”)</t>
        </r>
      </text>
    </comment>
    <comment ref="H4" authorId="0" shapeId="0" xr:uid="{00000000-0006-0000-0400-000007000000}">
      <text>
        <r>
          <rPr>
            <sz val="10"/>
            <color rgb="FF000000"/>
            <rFont val="Arial"/>
            <scheme val="minor"/>
          </rPr>
          <t>======
ID#AAABOxUKrTg
User    (2024-07-31 04:04:51)
Escriba cambios en la vigencia de la  norma  por ejemplo: si se encuentra suspendido, derogado u otros 
derogado,</t>
        </r>
      </text>
    </comment>
    <comment ref="I4" authorId="0" shapeId="0" xr:uid="{00000000-0006-0000-0400-000004000000}">
      <text>
        <r>
          <rPr>
            <sz val="10"/>
            <color rgb="FF000000"/>
            <rFont val="Arial"/>
            <scheme val="minor"/>
          </rPr>
          <t>======
ID#AAABOxUKrV0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inB47KlwWCDUR/hDKXWQrK7ZOpx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800-000008000000}">
      <text>
        <r>
          <rPr>
            <sz val="10"/>
            <color rgb="FF000000"/>
            <rFont val="Arial"/>
            <scheme val="minor"/>
          </rPr>
          <t>======
ID#AAABOxUKrTQ
     (2024-07-31 04:04:51)
En esta columna se identifica la temática específica a la que hace referencia el requisito legal y/o normativo</t>
        </r>
      </text>
    </comment>
    <comment ref="B4" authorId="0" shapeId="0" xr:uid="{00000000-0006-0000-0800-000006000000}">
      <text>
        <r>
          <rPr>
            <sz val="10"/>
            <color rgb="FF000000"/>
            <rFont val="Arial"/>
            <scheme val="minor"/>
          </rPr>
          <t>======
ID#AAABOxUKrTo
     (2024-07-31 04:04:51)
Orden de la norma NACIONAL
DISTRITAL
INSTITUCIONAL</t>
        </r>
      </text>
    </comment>
    <comment ref="C4" authorId="0" shapeId="0" xr:uid="{00000000-0006-0000-0800-000009000000}">
      <text>
        <r>
          <rPr>
            <sz val="10"/>
            <color rgb="FF000000"/>
            <rFont val="Arial"/>
            <scheme val="minor"/>
          </rPr>
          <t>======
ID#AAABOxUKrS8
User    (2024-07-31 04:04:51)
ENTIDAD QUE GENERA LA NORMA</t>
        </r>
      </text>
    </comment>
    <comment ref="D4" authorId="0" shapeId="0" xr:uid="{00000000-0006-0000-0800-000003000000}">
      <text>
        <r>
          <rPr>
            <sz val="10"/>
            <color rgb="FF000000"/>
            <rFont val="Arial"/>
            <scheme val="minor"/>
          </rPr>
          <t>======
ID#AAABOxUKrVU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800-000007000000}">
      <text>
        <r>
          <rPr>
            <sz val="10"/>
            <color rgb="FF000000"/>
            <rFont val="Arial"/>
            <scheme val="minor"/>
          </rPr>
          <t>======
ID#AAABOxUKrTc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800-000005000000}">
      <text>
        <r>
          <rPr>
            <sz val="10"/>
            <color rgb="FF000000"/>
            <rFont val="Arial"/>
            <scheme val="minor"/>
          </rPr>
          <t>======
ID#AAABOxUKrT8
Deisy Estupiñan    (2024-07-31 04:04:51)
Colocar la fecha de expedición de la norma con un formato de día/ mes / año</t>
        </r>
      </text>
    </comment>
    <comment ref="G4" authorId="0" shapeId="0" xr:uid="{00000000-0006-0000-0800-000001000000}">
      <text>
        <r>
          <rPr>
            <sz val="10"/>
            <color rgb="FF000000"/>
            <rFont val="Arial"/>
            <scheme val="minor"/>
          </rPr>
          <t>======
ID#AAABOxUKrXc
     (2024-07-31 04:04:51)
En esta columna transcriba el enunciado de la norma, así: (“Por medio de la cual...”)</t>
        </r>
      </text>
    </comment>
    <comment ref="H4" authorId="0" shapeId="0" xr:uid="{00000000-0006-0000-0800-000004000000}">
      <text>
        <r>
          <rPr>
            <sz val="10"/>
            <color rgb="FF000000"/>
            <rFont val="Arial"/>
            <scheme val="minor"/>
          </rPr>
          <t>======
ID#AAABOxUKrVI
User    (2024-07-31 04:04:51)
Escriba cambios en la vigencia de la  norma  por ejemplo: si se encuentra suspendido, derogado u otros 
derogado,</t>
        </r>
      </text>
    </comment>
    <comment ref="I4" authorId="0" shapeId="0" xr:uid="{00000000-0006-0000-0800-000002000000}">
      <text>
        <r>
          <rPr>
            <sz val="10"/>
            <color rgb="FF000000"/>
            <rFont val="Arial"/>
            <scheme val="minor"/>
          </rPr>
          <t>======
ID#AAABOxUKrW4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hX1QIHeenzKQas/GEGgRSR8Fif2w=="/>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900-000001000000}">
      <text>
        <r>
          <rPr>
            <sz val="10"/>
            <color rgb="FF000000"/>
            <rFont val="Arial"/>
            <scheme val="minor"/>
          </rPr>
          <t>======
ID#AAABOxUKrWw
    (2024-07-31 04:04:51)
En esta columna se identifica la temática específica a la que hace referencia el requisito legal y/o normativo</t>
        </r>
      </text>
    </comment>
    <comment ref="B4" authorId="0" shapeId="0" xr:uid="{00000000-0006-0000-0900-000002000000}">
      <text>
        <r>
          <rPr>
            <sz val="10"/>
            <color rgb="FF000000"/>
            <rFont val="Arial"/>
            <scheme val="minor"/>
          </rPr>
          <t>======
ID#AAABOxUKrWk
User    (2024-07-31 04:04:51)
Orden de la norma NACIONAL
DISTRITAL
INSTITUCIONAL</t>
        </r>
      </text>
    </comment>
    <comment ref="C4" authorId="0" shapeId="0" xr:uid="{00000000-0006-0000-0900-000006000000}">
      <text>
        <r>
          <rPr>
            <sz val="10"/>
            <color rgb="FF000000"/>
            <rFont val="Arial"/>
            <scheme val="minor"/>
          </rPr>
          <t>======
ID#AAABOxUKrWA
User    (2024-07-31 04:04:51)
ENTIDAD QUE GENERA LA NORMA</t>
        </r>
      </text>
    </comment>
    <comment ref="D4" authorId="0" shapeId="0" xr:uid="{00000000-0006-0000-0900-000003000000}">
      <text>
        <r>
          <rPr>
            <sz val="10"/>
            <color rgb="FF000000"/>
            <rFont val="Arial"/>
            <scheme val="minor"/>
          </rPr>
          <t>======
ID#AAABOxUKrWg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900-000008000000}">
      <text>
        <r>
          <rPr>
            <sz val="10"/>
            <color rgb="FF000000"/>
            <rFont val="Arial"/>
            <scheme val="minor"/>
          </rPr>
          <t>======
ID#AAABOxUKrUM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900-000004000000}">
      <text>
        <r>
          <rPr>
            <sz val="10"/>
            <color rgb="FF000000"/>
            <rFont val="Arial"/>
            <scheme val="minor"/>
          </rPr>
          <t>======
ID#AAABOxUKrWE
Deisy Estupiñan    (2024-07-31 04:04:51)
Colocar la fecha de expedición de la norma con un formato de día/ mes / año</t>
        </r>
      </text>
    </comment>
    <comment ref="G4" authorId="0" shapeId="0" xr:uid="{00000000-0006-0000-0900-000009000000}">
      <text>
        <r>
          <rPr>
            <sz val="10"/>
            <color rgb="FF000000"/>
            <rFont val="Arial"/>
            <scheme val="minor"/>
          </rPr>
          <t>======
ID#AAABOxUKrUE
User    (2024-07-31 04:04:51)
En esta columna transcriba el enunciado de la norma, así: (“Por medio de la cual...”)</t>
        </r>
      </text>
    </comment>
    <comment ref="H4" authorId="0" shapeId="0" xr:uid="{00000000-0006-0000-0900-000005000000}">
      <text>
        <r>
          <rPr>
            <sz val="10"/>
            <color rgb="FF000000"/>
            <rFont val="Arial"/>
            <scheme val="minor"/>
          </rPr>
          <t>======
ID#AAABOxUKrV4
User    (2024-07-31 04:04:51)
Escriba cambios en la vigencia de la  norma  por ejemplo: si se encuentra suspendido, derogado u otros 
derogado,</t>
        </r>
      </text>
    </comment>
    <comment ref="I4" authorId="0" shapeId="0" xr:uid="{00000000-0006-0000-0900-000007000000}">
      <text>
        <r>
          <rPr>
            <sz val="10"/>
            <color rgb="FF000000"/>
            <rFont val="Arial"/>
            <scheme val="minor"/>
          </rPr>
          <t>======
ID#AAABOxUKrVM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hrkfVXaGsjsA+tY8TDtL27u5iff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A00-000003000000}">
      <text>
        <r>
          <rPr>
            <sz val="10"/>
            <color rgb="FF000000"/>
            <rFont val="Arial"/>
            <scheme val="minor"/>
          </rPr>
          <t>======
ID#AAABOxUKrU4
    (2020-04-07 20:56:58)
En esta columna se identifica la temática específica a la que hace referencia el requisito legal y/o normativo</t>
        </r>
      </text>
    </comment>
    <comment ref="B4" authorId="0" shapeId="0" xr:uid="{00000000-0006-0000-0A00-000001000000}">
      <text>
        <r>
          <rPr>
            <sz val="10"/>
            <color rgb="FF000000"/>
            <rFont val="Arial"/>
            <scheme val="minor"/>
          </rPr>
          <t>======
ID#AAABOxUKrTM
User    (2020-04-07 20:56:58)
Orden de la norma NACIONAL
DISTRITAL
INSTITUCIONAL</t>
        </r>
      </text>
    </comment>
    <comment ref="C4" authorId="0" shapeId="0" xr:uid="{00000000-0006-0000-0A00-000005000000}">
      <text>
        <r>
          <rPr>
            <sz val="10"/>
            <color rgb="FF000000"/>
            <rFont val="Arial"/>
            <scheme val="minor"/>
          </rPr>
          <t>======
ID#AAABOxUKrXg
User    (2020-04-07 20:56:58)
ENTIDAD QUE GENERA LA NORMA</t>
        </r>
      </text>
    </comment>
    <comment ref="D4" authorId="0" shapeId="0" xr:uid="{00000000-0006-0000-0A00-000004000000}">
      <text>
        <r>
          <rPr>
            <sz val="10"/>
            <color rgb="FF000000"/>
            <rFont val="Arial"/>
            <scheme val="minor"/>
          </rPr>
          <t>======
ID#AAABOxUKrU8
En esta columna se identifica el tipo de norma, la cual puede corresponder a las siguientes    (2020-04-07 20:56:58)
Constitución
LEY
DECRETO
ACUERDO
RESOLUCIÓN
CIRCULAR
ORDENANZA
ACTO ADMINISTRATIVO DE CARÁCTER GENERAL 
Etc.</t>
        </r>
      </text>
    </comment>
    <comment ref="E4" authorId="0" shapeId="0" xr:uid="{00000000-0006-0000-0A00-000007000000}">
      <text>
        <r>
          <rPr>
            <sz val="10"/>
            <color rgb="FF000000"/>
            <rFont val="Arial"/>
            <scheme val="minor"/>
          </rPr>
          <t>======
ID#AAABOxUKrUs
User    (2020-04-07 20:56:58)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A00-000008000000}">
      <text>
        <r>
          <rPr>
            <sz val="10"/>
            <color rgb="FF000000"/>
            <rFont val="Arial"/>
            <scheme val="minor"/>
          </rPr>
          <t>======
ID#AAABOxUKrVs
Deisy Estupiñan    (2020-04-07 20:56:58)
Colocar la fecha de expedición de la norma con un formato de día/ mes / año</t>
        </r>
      </text>
    </comment>
    <comment ref="G4" authorId="0" shapeId="0" xr:uid="{00000000-0006-0000-0A00-000009000000}">
      <text>
        <r>
          <rPr>
            <sz val="10"/>
            <color rgb="FF000000"/>
            <rFont val="Arial"/>
            <scheme val="minor"/>
          </rPr>
          <t>======
ID#AAABOxUKrTA
User    (2020-04-07 20:56:58)
En esta columna transcriba el enunciado de la norma, así: (“Por medio de la cual...”)</t>
        </r>
      </text>
    </comment>
    <comment ref="H4" authorId="0" shapeId="0" xr:uid="{00000000-0006-0000-0A00-000006000000}">
      <text>
        <r>
          <rPr>
            <sz val="10"/>
            <color rgb="FF000000"/>
            <rFont val="Arial"/>
            <scheme val="minor"/>
          </rPr>
          <t>======
ID#AAABOxUKrUk
User    (2020-04-07 20:56:58)
Escriba cambios en la vigencia de la  norma  por ejemplo: si se encuentra suspendido, derogado u otros 
derogado,</t>
        </r>
      </text>
    </comment>
    <comment ref="I4" authorId="0" shapeId="0" xr:uid="{00000000-0006-0000-0A00-000002000000}">
      <text>
        <r>
          <rPr>
            <sz val="10"/>
            <color rgb="FF000000"/>
            <rFont val="Arial"/>
            <scheme val="minor"/>
          </rPr>
          <t>======
ID#AAABOxUKrXI
    (2020-04-07 20:56:58)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jj5PuPzuPa/omTixoqWltKrF+7u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B00-000003000000}">
      <text>
        <r>
          <rPr>
            <sz val="10"/>
            <color rgb="FF000000"/>
            <rFont val="Arial"/>
            <scheme val="minor"/>
          </rPr>
          <t>======
ID#AAABOxUKrVw
    (2024-07-31 04:04:51)
En esta columna se identifica la temática específica a la que hace referencia el requisito legal y/o normativo</t>
        </r>
      </text>
    </comment>
    <comment ref="B4" authorId="0" shapeId="0" xr:uid="{00000000-0006-0000-0B00-000006000000}">
      <text>
        <r>
          <rPr>
            <sz val="10"/>
            <color rgb="FF000000"/>
            <rFont val="Arial"/>
            <scheme val="minor"/>
          </rPr>
          <t>======
ID#AAABOxUKrUg
User    (2024-07-31 04:04:51)
Orden de la norma NACIONAL
DISTRITAL
INSTITUCIONAL</t>
        </r>
      </text>
    </comment>
    <comment ref="C4" authorId="0" shapeId="0" xr:uid="{00000000-0006-0000-0B00-000008000000}">
      <text>
        <r>
          <rPr>
            <sz val="10"/>
            <color rgb="FF000000"/>
            <rFont val="Arial"/>
            <scheme val="minor"/>
          </rPr>
          <t>======
ID#AAABOxUKrTk
User    (2024-07-31 04:04:51)
ENTIDAD QUE GENERA LA NORMA</t>
        </r>
      </text>
    </comment>
    <comment ref="D4" authorId="0" shapeId="0" xr:uid="{00000000-0006-0000-0B00-000005000000}">
      <text>
        <r>
          <rPr>
            <sz val="10"/>
            <color rgb="FF000000"/>
            <rFont val="Arial"/>
            <scheme val="minor"/>
          </rPr>
          <t>======
ID#AAABOxUKrUw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B00-000002000000}">
      <text>
        <r>
          <rPr>
            <sz val="10"/>
            <color rgb="FF000000"/>
            <rFont val="Arial"/>
            <scheme val="minor"/>
          </rPr>
          <t>======
ID#AAABOxUKrWI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B00-000004000000}">
      <text>
        <r>
          <rPr>
            <sz val="10"/>
            <color rgb="FF000000"/>
            <rFont val="Arial"/>
            <scheme val="minor"/>
          </rPr>
          <t>======
ID#AAABOxUKrVA
Deisy Estupiñan    (2024-07-31 04:04:51)
Colocar la fecha de expedición de la norma con un formato de día/ mes / año</t>
        </r>
      </text>
    </comment>
    <comment ref="G4" authorId="0" shapeId="0" xr:uid="{00000000-0006-0000-0B00-000007000000}">
      <text>
        <r>
          <rPr>
            <sz val="10"/>
            <color rgb="FF000000"/>
            <rFont val="Arial"/>
            <scheme val="minor"/>
          </rPr>
          <t>======
ID#AAABOxUKrUA
User    (2024-07-31 04:04:51)
En esta columna transcriba el enunciado de la norma, así: (“Por medio de la cual...”)</t>
        </r>
      </text>
    </comment>
    <comment ref="H4" authorId="0" shapeId="0" xr:uid="{00000000-0006-0000-0B00-000001000000}">
      <text>
        <r>
          <rPr>
            <sz val="10"/>
            <color rgb="FF000000"/>
            <rFont val="Arial"/>
            <scheme val="minor"/>
          </rPr>
          <t>======
ID#AAABOxUKrXQ
User    (2024-07-31 04:04:51)
Escriba cambios en la vigencia de la  norma  por ejemplo: si se encuentra suspendido, derogado u otros 
derogado,</t>
        </r>
      </text>
    </comment>
    <comment ref="I4" authorId="0" shapeId="0" xr:uid="{00000000-0006-0000-0B00-000009000000}">
      <text>
        <r>
          <rPr>
            <sz val="10"/>
            <color rgb="FF000000"/>
            <rFont val="Arial"/>
            <scheme val="minor"/>
          </rPr>
          <t>======
ID#AAABOxUKrTY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gsgff+sh+JWAw+jdIY37K0tHg1fQ=="/>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00000000-0006-0000-0C00-000001000000}">
      <text>
        <r>
          <rPr>
            <sz val="10"/>
            <color rgb="FF000000"/>
            <rFont val="Arial"/>
            <scheme val="minor"/>
          </rPr>
          <t>======
ID#AAABOxUKrUU
    (2024-07-31 04:04:51)
En esta columna se registra el mecanismo por medio del cual la  FUGA da cumplimiento al requisito; por ejemplo: Procesos; Procedimiento; Instructivo; Guia y registros en serie documetnal orfeo ACTAS XXX, etc .</t>
        </r>
      </text>
    </comment>
  </commentList>
  <extLst>
    <ext xmlns:r="http://schemas.openxmlformats.org/officeDocument/2006/relationships" uri="GoogleSheetsCustomDataVersion2">
      <go:sheetsCustomData xmlns:go="http://customooxmlschemas.google.com/" r:id="rId1" roundtripDataSignature="AMtx7mg57JL4DaXJiYixYfkfApheO0lIYg=="/>
    </ext>
  </extLst>
</comments>
</file>

<file path=xl/sharedStrings.xml><?xml version="1.0" encoding="utf-8"?>
<sst xmlns="http://schemas.openxmlformats.org/spreadsheetml/2006/main" count="6239" uniqueCount="2140">
  <si>
    <t>POLITICA MIPG:</t>
  </si>
  <si>
    <t>NA</t>
  </si>
  <si>
    <t>PROCESO:</t>
  </si>
  <si>
    <t>Todos los procesos de la FUGA</t>
  </si>
  <si>
    <t>IDENTIFICACIÓN DE REQUISITOS LEGALES Y/O NORMATIVOS IDENTIFICACIÓN DEL REQUISITO</t>
  </si>
  <si>
    <t>APLICACIÓN DEL REQUISITO LEGAL Y/O NORMATIVO</t>
  </si>
  <si>
    <t>TEMÁTICA</t>
  </si>
  <si>
    <t>NIVEL</t>
  </si>
  <si>
    <t>NOMBRE DE LA ENTIDAD</t>
  </si>
  <si>
    <t>CLASIFICACIÓN NORMATIVA 
 (TIPO DE REQUISITO LEGAL)</t>
  </si>
  <si>
    <t>No. REQUISITO LEGAL U OTRO</t>
  </si>
  <si>
    <t>FECHA DE EXPEDICIÓN</t>
  </si>
  <si>
    <t>TÍTULO DEL REQUISITO LEGAL U OTRO</t>
  </si>
  <si>
    <t>NOTAS DE VIGENCIA Y APLICABILIDAD</t>
  </si>
  <si>
    <t>MECANISMOS DE CUMPLIMIENTO</t>
  </si>
  <si>
    <t>Normas Generales</t>
  </si>
  <si>
    <t>Distrital</t>
  </si>
  <si>
    <t>Secretaría General de la Alcaldía Mayor de Bogotá</t>
  </si>
  <si>
    <t>Decreto</t>
  </si>
  <si>
    <t xml:space="preserve">479 de 2024 </t>
  </si>
  <si>
    <t xml:space="preserve">Por medio del cual se expide el Decreto Único Distrital del Sector Gestión Jurídica
 </t>
  </si>
  <si>
    <t xml:space="preserve"> El presente decreto rige a partir del día siguiente de su publicación en el Registro Distrital. </t>
  </si>
  <si>
    <t xml:space="preserve">Defensa judicial </t>
  </si>
  <si>
    <t>Alcaldía Mayor de Bogotá, D.C.</t>
  </si>
  <si>
    <t xml:space="preserve">Decreto 
</t>
  </si>
  <si>
    <t>375 de 2024</t>
  </si>
  <si>
    <t>“Por medio del cual se reglamenta el Comité Estratégico de Gobernanza y Gestión del Espacio Público y se dictan otras disposiciones”</t>
  </si>
  <si>
    <r>
      <rPr>
        <sz val="11"/>
        <color rgb="FF000000"/>
        <rFont val="Arial"/>
      </rPr>
      <t xml:space="preserve">El presente decreto rige a partir del día siguiente a su </t>
    </r>
    <r>
      <rPr>
        <u/>
        <sz val="12"/>
        <color rgb="FF1155CC"/>
        <rFont val="Arial, sans-serif"/>
      </rPr>
      <t>publicación</t>
    </r>
    <r>
      <rPr>
        <sz val="11"/>
        <color rgb="FF000000"/>
        <rFont val="Arial"/>
      </rPr>
      <t xml:space="preserve"> en el Registro Distrital.</t>
    </r>
  </si>
  <si>
    <t xml:space="preserve">Agenda regulatoria </t>
  </si>
  <si>
    <t xml:space="preserve">Nacional </t>
  </si>
  <si>
    <t xml:space="preserve">Presidencia dela República </t>
  </si>
  <si>
    <t xml:space="preserve">Directiva presidencial </t>
  </si>
  <si>
    <t xml:space="preserve">Buenas Prácticas para el ahorro de energía y agua
</t>
  </si>
  <si>
    <t>Diario Oficial No. 52714 del 1 de abril de 2024.</t>
  </si>
  <si>
    <t>Procesos y Procedimientos</t>
  </si>
  <si>
    <t>Normas generales</t>
  </si>
  <si>
    <t xml:space="preserve">Circular </t>
  </si>
  <si>
    <t xml:space="preserve">
 Socialización de la Circular No. 02 del 27 de septiembre de 2024 expedida por la comisión seccional de disciplina judicial de bogotá </t>
  </si>
  <si>
    <t>N/A</t>
  </si>
  <si>
    <t xml:space="preserve">DECRETO </t>
  </si>
  <si>
    <t xml:space="preserve">62 DE 2025
</t>
  </si>
  <si>
    <t xml:space="preserve">
Por el cual se decreta el estado de conmoción interior en la región del Catatumbo, los municipios del área metropolitana de Cúcuta y los municipios de Río de Oro y González del departamento del Cesar</t>
  </si>
  <si>
    <t xml:space="preserve">El presente decreto rige a partir de la fecha de su publicación. </t>
  </si>
  <si>
    <t>Directiva</t>
  </si>
  <si>
    <r>
      <rPr>
        <sz val="11"/>
        <color rgb="FF333333"/>
        <rFont val="Arial"/>
      </rPr>
      <t xml:space="preserve">Derogatoria de la Directiva </t>
    </r>
    <r>
      <rPr>
        <u/>
        <sz val="11"/>
        <color rgb="FF1155CC"/>
        <rFont val="Arial"/>
      </rPr>
      <t>007</t>
    </r>
    <r>
      <rPr>
        <sz val="11"/>
        <color rgb="FF333333"/>
        <rFont val="Arial"/>
      </rPr>
      <t xml:space="preserve"> de 2013.</t>
    </r>
  </si>
  <si>
    <t>Concejo de Bogotá</t>
  </si>
  <si>
    <t>Acuerdo distrital</t>
  </si>
  <si>
    <t>927-2024</t>
  </si>
  <si>
    <t xml:space="preserve"> Por medio del cual se adopta el Plan de Desarrollo económico, social, ambiental y de obras públicas del Distrito Capital 2024-2027 "Bogotá Camina Segura."</t>
  </si>
  <si>
    <t>A través de la difusión de las acciones, actividades y programas de la entidad que están enmarcados en el PDD</t>
  </si>
  <si>
    <t>Alcaldía Mayor de Bogotá</t>
  </si>
  <si>
    <t>Por el cual se ordena implementar medidas de austeridad y eficiencia del gasto público en las entidades y organismos de la administración distrital</t>
  </si>
  <si>
    <t>El presente Decreto rige a partir del día siguiente a la fecha de su publicación, deja sin efecto la Circular Conjunta 004 de 2022 y deroga cI Decreto Distrítal 492 de 2019 modificado por el Decreto Distrilal 587 de 2022: y las disposiciones cue le sean contrarias.</t>
  </si>
  <si>
    <t>Austeridad del Gasto en el Distrito Capital</t>
  </si>
  <si>
    <t>Nacional</t>
  </si>
  <si>
    <t>El Congreso de Colombia</t>
  </si>
  <si>
    <t>Ley</t>
  </si>
  <si>
    <t>Por el cual se expide el Plan Nacional de Desarrollo 2022-2026 "Colombia Potencia Mundial de la Vida”</t>
  </si>
  <si>
    <t>La presente Ley rige a partir de su publicación y deroga todas las disposiciones que le sean contrarias.</t>
  </si>
  <si>
    <t xml:space="preserve">Contratacion Estatal </t>
  </si>
  <si>
    <t>Secretaria Juridica Distrital</t>
  </si>
  <si>
    <t>ADOPCIÓN DE LA POLÍTICA DE COMPRAS Y CONTRATACIÓN PÚBLICA PARA EL DISTRITO CAPITAL.</t>
  </si>
  <si>
    <t>Politica de compras publicas del distrito.</t>
  </si>
  <si>
    <t>Por medio del cual se reglamenta el Acuerdo 813 de 2021 y se dictan otras disposiciones</t>
  </si>
  <si>
    <t>reglamenta el Acuerdo 813 de 2021 y se dictan otras disposiciones</t>
  </si>
  <si>
    <t>Presidente de la República</t>
  </si>
  <si>
    <t>Por el cual se modifica y adiciona el Decreto 1082 de 2015, Único Reglamentario del Sector Administrativo de Planeación Nacional para promover el acceso al sistema de Compras Públicas de las Mipymes, las Cooperativas y demás entidades de la economía solidaria, se incorporan criterios sociales y ambientales en los Procesos de Contratación de las Entidades Estatales, se incluye el Título de emprendimiento comunal y se dictan otras disposiciones</t>
  </si>
  <si>
    <t>Convenios Solidarios</t>
  </si>
  <si>
    <t>Transparencia</t>
  </si>
  <si>
    <t>Procuraduría General</t>
  </si>
  <si>
    <t>Modificación del plazo para el diligenciamiento de la Información en el Índice de Información y Acceso a la información  Pública (ITA) de conformidad con las disposiciones del artículo 23 de la ley 1712 de 2014</t>
  </si>
  <si>
    <t>Amplia el plazo señalado en la directiva 014 de 2022</t>
  </si>
  <si>
    <t>Procedimiento de Transparencia  y procesos</t>
  </si>
  <si>
    <t>Diligenciamiento de la Información en el Índice de Información y Acceso a la información  Pública (ITA) de conformidad con las disposiciones del artículo 23 de la ley 1712 de 2014</t>
  </si>
  <si>
    <t>Congreso de Colombia</t>
  </si>
  <si>
    <t>Por medio de la cual se adoptan medidas en materia de transparencia, prevención y lucha contra la corrupción y se dictan otras disposiciones.</t>
  </si>
  <si>
    <t>Modifica apartados de la Ley 1474 de 2011 - Ley de transparencia</t>
  </si>
  <si>
    <t>PAAC - Procedimiento de Transparencia</t>
  </si>
  <si>
    <t>Gobierno Abierto</t>
  </si>
  <si>
    <t>El Consejo Nacional de Política Económica y Social - República de Colombia;  Departamento Nacional de Planeación - DAFP</t>
  </si>
  <si>
    <t>Conpes</t>
  </si>
  <si>
    <t xml:space="preserve">Lineamientos de política para la implementación de un modelo de estado Abierto </t>
  </si>
  <si>
    <t>Vigencia inicial de 2021 a 2025</t>
  </si>
  <si>
    <t>PAAC - Transparencia; Plan de datos abiertos FUGA; Plan de Gobierno Abierto Bogotá</t>
  </si>
  <si>
    <t>Normas Generales - Plan Anticorrupción y Atención al Ciudadano</t>
  </si>
  <si>
    <t>Departamento Administrativo de la Función Pública</t>
  </si>
  <si>
    <t>Circular Externa</t>
  </si>
  <si>
    <t>001-020</t>
  </si>
  <si>
    <t>Lineamientos para la Formulación de la Racionalización de trámites, Rendición de Cuentas, Servicio al Ciudadano en el Plan anticorrupción y atención al ciudadano vigencia 2022</t>
  </si>
  <si>
    <t>Modificó los lineamientos de formulación PAAC de 2015</t>
  </si>
  <si>
    <t>Procesos y Procedimientos /Plan Anticorrupción y de Atención al ciudadano</t>
  </si>
  <si>
    <t>Apertura datos - Datos Abiertos</t>
  </si>
  <si>
    <t>Secretaría General Alcaldía Mayor de Bogotá, D.C.</t>
  </si>
  <si>
    <t>Circular</t>
  </si>
  <si>
    <t xml:space="preserve">Guía orientadora apertura y aprovechamiento de datos abiertos </t>
  </si>
  <si>
    <t>Por medio de la cual se reforma la Ley 1952 de 2019 y se dictan otras disposiciones</t>
  </si>
  <si>
    <t>Norma que amplió la vigencia de la Ley 1952 de 2019 hasta el 29/03/2022, a excepción de loas artículos 69 y 74, vigentes desde 30/06/2021 y el Artículo 7 de esta norma que entra en vigencia el 29/12/2023</t>
  </si>
  <si>
    <t>Rendición de cuentas</t>
  </si>
  <si>
    <t>Protocolo para la Rendición de Cuentas permanente e integral en las entidades del Distrito Capital.</t>
  </si>
  <si>
    <t>PAAC- Procedimiento Rendición de Cuentas</t>
  </si>
  <si>
    <t>Normas Generales Instancias de Coordinación</t>
  </si>
  <si>
    <t>Resolución</t>
  </si>
  <si>
    <t>Por la cual se modifica la Resolución 233 del 08 de junio de 2018 “Por la cual se expiden lineamientos para el funcionamiento, operación, seguimiento e informes de las Instancias de Coordinación del Distrito Capital”</t>
  </si>
  <si>
    <t>Página web de la Entidad y Procesos y Procedimientos</t>
  </si>
  <si>
    <t>Alcaldesa Mayor de Bogotá</t>
  </si>
  <si>
    <t>Directrices sobre Gobierno Abierto Bogotá</t>
  </si>
  <si>
    <t>Ley de transparencia/Gestión del Conocimiento, Gobierno Digital, Gestión Contractual, Conflictos de Interés, Gestión PQRS /Plan Anticorrupción y de Atención al ciudadano</t>
  </si>
  <si>
    <t>Trámites y Servicios</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</si>
  <si>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</si>
  <si>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PAAC</t>
  </si>
  <si>
    <t>El Ministro De Tecnologías de La Información y las Comunicaciones</t>
  </si>
  <si>
    <t>Por la cual se definen los estándares y directrices para publicar la información señalada en la Ley 1712 del 2014 y se definen los requisitos materia de acceso a la información pública, accesibilidad web, seguridad digital, y datos abiertos.</t>
  </si>
  <si>
    <t>Derogó la Resolución Mintic 3564 de 2015</t>
  </si>
  <si>
    <t>Página web de la Entidad y Procesos y Procedimientos /Plan Anticorrupción y de Atención al ciudadano</t>
  </si>
  <si>
    <t>Normas Generales - Anticorrupción</t>
  </si>
  <si>
    <t>La Alcaldesa Mayor de Bogotá D.C</t>
  </si>
  <si>
    <t>Por el cual se expiden lineamientos generales sobre transparencia, integridad y medidas anticorrupción en las entidades y organismos del orden distrital y se dictan otras disposiciones</t>
  </si>
  <si>
    <t>Normas Generales - Conflictos de interés y declaración de bienes y rentas</t>
  </si>
  <si>
    <t>El Congreso de la República</t>
  </si>
  <si>
    <t>Por medio del cual se busca garantizar el cumplimiento de los principios de transparencia y publicidad mediante la publicación de las declaraciones de bienes, renta y el registro de los conflictos de interés.</t>
  </si>
  <si>
    <t>El Presidente de la República de Colombia,</t>
  </si>
  <si>
    <t>Por el cual se dictan normas para simplificar, suprimir y reformar trámites, procesos y procedimientos innecesarios existentes en la administración pública</t>
  </si>
  <si>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</si>
  <si>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entraran a regir a partir del 30 de Junio de 2021, y el Articulo 7 de la Ley 2094 de 2021 entrara a regir el 29 de diciembre del 2023, de acuerdo con el Articulo 73 de la Ley 2094 de 2021</t>
  </si>
  <si>
    <t>Por la cual se expiden lineamientos para el funcionamiento, operación, seguimiento e informes de las Instancias de Coordinación del Distrito Capital</t>
  </si>
  <si>
    <t>Modificado por la Resolución 753 de 2020</t>
  </si>
  <si>
    <t>Normas Generales -Integración de Planes Institucionales</t>
  </si>
  <si>
    <t>Por e cuasi se fijan directrices para a integración de los planes institucionales y estratégicos al Plan de Acción por parte de las entidades del Estado</t>
  </si>
  <si>
    <t>Planes Institucionales</t>
  </si>
  <si>
    <t>Por medio del cual se modifica el Decreto 1083 de 2015, Decreto Único Reglamentario del Sector Función Pública, en lo relacionado con el Sistema de Gestión establecido en el artículo 133 de la Ley 1753 de 2015</t>
  </si>
  <si>
    <t>Documentación Sig</t>
  </si>
  <si>
    <t>El Alcalde Mayor de Bogotá, D.C.</t>
  </si>
  <si>
    <t>Por medio del cual se modifica la Estructura Organizacional de la Secretaría General de la Alcaldía Mayor de Bogotá D.C.</t>
  </si>
  <si>
    <t>Por el cual se sustituye el Título 4 de la Parte 1 del Libro 2 del Decreto 1081 de 2015, relativo al "Plan Anticorrupción y de Atención al Ciudadanía.</t>
  </si>
  <si>
    <t>Derechos de Petición</t>
  </si>
  <si>
    <t>Por medio de la cual se regula el Derecho Fundamental de Petición y se sustituye un título del Código de Procedimiento Administrativo y de lo Contencioso Administrativo.</t>
  </si>
  <si>
    <t>Plan Anticorrupción y de Atención al Ciudadano</t>
  </si>
  <si>
    <t>Por la cual se dictan disposiciones en materia de promoción y protección del derecho a la participación democrática</t>
  </si>
  <si>
    <t>Por medio del cual se expide el Decreto Único Reglamentario del Sector Cultura</t>
  </si>
  <si>
    <t>Por medio del cual se expide el Decreto Reglamentario Único del Sector Presidencia de la República</t>
  </si>
  <si>
    <t>Por el cual se actualiza el Modelo Estándar de Control Interno -MECI</t>
  </si>
  <si>
    <t>Ley Estatutaria</t>
  </si>
  <si>
    <t>Por medio de la cual se crea la Ley de Transparencia y del Derecho de Acceso a la Información Pública Nacional y se dictan otras disposiciones.</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</si>
  <si>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</si>
  <si>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Normas Generales - Protección de Datos Personales</t>
  </si>
  <si>
    <t>Por la cual se dictan disposiciones generales para la protección de datos personales.</t>
  </si>
  <si>
    <t>Por medio de la cual se expide el Código General del Proceso y se dictan otras disposiciones.</t>
  </si>
  <si>
    <t>Por el cual se reglamenta el Decreto Ley 019 de 2012</t>
  </si>
  <si>
    <t>Decreto Ley</t>
  </si>
  <si>
    <t>Por el cual se dictan normas para suprimir o reformar regulaciones, procedimientos y trámites innecesarios existentes en la Administración Pública.</t>
  </si>
  <si>
    <t>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1753 de 2015, 'por la cual se expide el Plan Nacional de Desarrollo 2014-2018 “Todos por un nuevo país”', publicada en el Diario Oficial No. 49.538 de 9 de junio de 2015.
 - Modificado por la Ley 1607 de 2012, 'por la cual se expiden normas en materia tributaria y se dictan otras disposiciones', publicada en el Diario Oficial No. 48.655 de 26 de diciembre de 2012
 - Modificado por la Ley 1564 de 2012, 'por medio de la cual se expide el Código General del Proceso y se dictan otras disposiciones' publicada en el Diario Oficial No. 48.489 de 12 de julio de 2012. Consultar los artículos 626 y 627 sobre las fechas y reglas de entrada en vigencia.
 - Modificado por la Ley 1562 de 2012, publicada en el Diario Oficial No. 48.488 de 11 de julio de 2012, 'por la cual se modifica el Sistema de Riesgos Laborales y se dictan otras disposiciones en materia de Salud Ocupacional'.
 - Mediante el Decreto 53 de 2012, publicado en el Diario Oficial No. 48.311 de 13 de enero de 2012, 'se corrigen unos yerros en el Decreto Legislativo 19 de 2012, “por el cual se dictan normas para suprimir o reformar regulaciones, procedimientos y trámites innecesarios existentes en la Administración Pública'.</t>
  </si>
  <si>
    <t>Por la cual se dictan normas orientadas a fortalecer los mecanismos de prevención, investigación y sanción de actos de corrupción y la efectividad del control de la gestión pública</t>
  </si>
  <si>
    <t>República de Colombia-Gobierno Nacional</t>
  </si>
  <si>
    <t>Por medio de la cual se reforma el Código Penal, el Código de Procedimiento Penal, el Código de Infancia y Adolescencia, las reglas sobre extinción de dominio y se dictan otras disposiciones en materia de seguridad.</t>
  </si>
  <si>
    <t>Por la cual se expide el Código de Procedimiento Administrativo y de lo Contencioso Administrativo.</t>
  </si>
  <si>
    <t>Modificada por la Ley 1755 de 2015, 'por medio de la cual se regula el Derecho Fundamental de Petición y se sustituye un título del Código de Procedimiento Administrativo y de lo Contencioso Administrativo', publicada en el Diario Oficial No. 49.559 de 30 de junio de 2015.
 - Modificada por la Ley 1564 de 2012, publicada en el Diario Oficial No. 48.489 de 12 de julio de 2012, 'Por medio de la cual se expide el Código General del Proceso y se dictan otras disposiciones.'
 - Modificada por la Ley 1450 de 2011, publicada en el Diario Oficial No. 48.102 de 16 de junio de 2011, 'Por la cual se expide el Plan Nacional de Desarrollo, 2010-2014'</t>
  </si>
  <si>
    <t>EL Concejo de BOGOTÁ, D.C.,</t>
  </si>
  <si>
    <t>Acuerdo</t>
  </si>
  <si>
    <t>Por el cual se dictan normas básicas sobre la estructura, organización y funcionamiento de los organismos y de las entidades de Bogotá, Distrito Capital, y se expiden otras disposiciones</t>
  </si>
  <si>
    <t>Modificado por los Acuerdos Distritales 637 de 2016, 638 de 2016 y 641 de 2016</t>
  </si>
  <si>
    <t>por la cual se dictan disposiciones sobre racionalización de trámites y procedimientos administrativos de los organismos y entidades del Estado y de los particulares que ejercen funciones públicas o prestan servicios públicos.</t>
  </si>
  <si>
    <t>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el Decreto Ley 19 de 2012, publicado en el Diario Oficial No. 48.308 de 10 de enero de 2012, 'Por el cual se dictan normas para suprimir o reformar regulaciones, procedimientos y trámites innecesarios existentes en la Administración Pública'
 - Modificada por la Ley 1481 de 2011, publicada en el Diario Oficial No. 48.262 de 23 de noviembre de 2011, 'Por medio de la cual adiciona un capítulo a la Ley 962 de 2005 y se dictan otras disposiciones'
 - Modificada por la Ley 1447 de 2011, publicada en el Diario Oficial No. 48.095 de 9 de junio de 2011, 'Por la cual se desarrolla el artículo 290 de la Constitución Política de Colombia'
 - Modificada por la Ley 1437 de 2011, publicada en el Diario Oficial No. 47.956 de 18 de enero de 2011, 'Por la cual se expide el Código de Procedimiento Administrativo y de lo Contencioso Administrativo'. Rige a partir del dos (2) de julio del año 2012.
 - Modificada por la Ley 1212 de 2008, publicada en el Diario Oficial No. 47.052 de 16 de julio de 2008, 'Por medio de la cual se regulan las tasas que se cobran por la prestación de los servicios del Ministerio de Relaciones Exteriores con destino al Fondo Rotatorio del Ministerio de Relaciones Exteriores'
 - En criterio del editor, para la interpretación del Artículo 82 de esta ley, debe tenerse en cuenta lo dispuesto por el Artículo 110 de la Ley 1098 de 2006, 'por la cual se expide el Código de la Infancia y la Adolescencia', publicada en el Diario Oficial No. 46.446 de 8 de noviembre de 2006.
 - Corregida por el Decreto 3075 de 2005, publicado en el Diario Oficial No. 46.023 de 06 de septiembre de 2005, 'Por el cual se corrige un yerro en el artículo 75 de la Ley 962 de 2005, por la cual se dictan disposiciones sobre racionalización de trámites y procedimientos administrativos de los organismos y entidades del Estado y de los particulares que ejercen funciones públicas o presta</t>
  </si>
  <si>
    <t>Normas Generales - Veedurías Ciudadanas</t>
  </si>
  <si>
    <t>Por medio de la cual se reglamentan las veedurías ciudadanas.</t>
  </si>
  <si>
    <t>Plan de Participación Ciudadana - Procesos de Contratación</t>
  </si>
  <si>
    <t>Por la cual se expide el Código Disciplinario Único.</t>
  </si>
  <si>
    <t>El plazo de entrada en vigencia de la Ley 1952 de 2019 se prorroga hasta el 1 de julio de 2021 por el artículo 140 de la Ley 1955 de 2019, 'por el cual se expide el Plan Nacional de Desarrollo 2018-2022. “Pacto por Colombia, Pacto por la Equidad”', publicada en el Diario Oficial No. 50.964 de 25 de mayo 2019.
 - Ley derogada, a partir del 28 de mayo de 2019, por el artículo 265 de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 Modificada por la Ley 1709 de 2014, 'por medio de la cual se reforman algunos artículos de la Ley 65 de 1993, de la Ley 599 de 2000, de la Ley 55 de 1985 y se dictan otras disposiciones', publicada en el Diario Oficial No. 49.039 de 20 de enero de 2014. (…)</t>
  </si>
  <si>
    <t>Políticas de Manejo de Bienes</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</si>
  <si>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</si>
  <si>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Modificada por la Ley 1753 de 2015, 'por la cual se expide el Plan Nacional de Desarrollo 2014-2018 “Todos por un nuevo país', publicada en el Diario Oficial No. 49.538 de 9 de junio de 2015.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t>
  </si>
  <si>
    <t>Por la cual se expide el Estatuto General de Contratación de la Administración Pública</t>
  </si>
  <si>
    <t>Reglamentada por el Decreto Nacional 734 de 2012, Modificada por la Ley 1150 de 2007, Reglamentada parcialmente por los Decretos Nacionales 679 de 1994, 626 de 2001, 2170 de 2002, 3629 y 3740 de 2004, 959, 2434 y 4375 de 2006; 2474 de 2008 y 2473 de 2010</t>
  </si>
  <si>
    <t>Por el cual se dicta el régimen especial para el Distrito Capital de Santafé de Bogotá</t>
  </si>
  <si>
    <t>Modificada por la Ley 1981 de 2019, 'por medio de la cual se modifica la Ley 136 de 1994, el Decreto Ley 1421 de 1993 y el Decreto Extraordinario 1222 de 1986, se dictan normas para crear la Comisión para la Equidad de la Mujer en los Concejos y Asambleas y se dictan otras disposiciones', publicada en el Diario Oficial No. 51.026 de 26 de julio 2019.
 - Modificado por la Ley 1136 de 2007, publicada en el Diario Oficial No. 46.667 de 22 de junio de 2007, 'Por la cual se modifica el inciso 1o del artículo 27 del Decreto número 1421 de 1993 sobre régimen especial para el Distrito Capital de Bogotá'
 - Modificado por la Ley 1031 de 2006, publicada en el Diario Oficial No. 46.307 de 22 de junio de 2006, 'Por la cual se modifica el período de los personeros municipales, distritales y el Distrito Capital'
 - Modificado por la Ley 633 de 2000, publicada en el Diario Oficial No. 44.275, del 29 de diciembre de 2000. 'Por la cual se expiden normas en materia tributaria, se dictan disposiciones sobre el tratamiento a los fondos obligatorios para la vivienda de interés social y se introducen normas para fortalecer las finanzas de la Rama Judicial'. (…)</t>
  </si>
  <si>
    <t>Constitución Política de Colombia</t>
  </si>
  <si>
    <t>Constitución Política</t>
  </si>
  <si>
    <t>Documentación SIG</t>
  </si>
  <si>
    <t>Elaborado por:</t>
  </si>
  <si>
    <t>Validado por Apoyo Jurídico</t>
  </si>
  <si>
    <t>Validado Segunda línea OAP</t>
  </si>
  <si>
    <t>Cargo y/o Rol</t>
  </si>
  <si>
    <t>Fecha:</t>
  </si>
  <si>
    <t>Comentarios</t>
  </si>
  <si>
    <t>Fecha :</t>
  </si>
  <si>
    <t>n</t>
  </si>
  <si>
    <t>POLÍTICA MIPG:</t>
  </si>
  <si>
    <t>Planeación institucional - Compras y Contratación Pública - Racionalización de Trámites - Participación ciudadana en la gestión pública - Seguimiento y Evaluación del Desempeño -Instituciona - Transparencia, Acceso a la Información Pública y Lucha Contra la Corrupción - Gestión del conocimiento y la innovación - Gestión de la Información Estadística - Control interno</t>
  </si>
  <si>
    <t>Planeación</t>
  </si>
  <si>
    <t>CLASIFICACIÓN NORMATIVA 
  (TIPO DE REQUISITO LEGAL)</t>
  </si>
  <si>
    <t>FECHA DE EXPEDICIÓN
  DD/MM/AA</t>
  </si>
  <si>
    <t>Veeduría Distrital</t>
  </si>
  <si>
    <t>"Por medio de la cual se expiden los lineamientos técnicos y metodológicos del proceso de rendición de cuentas de la Administración Distrital vigencia 2024 - 2027.</t>
  </si>
  <si>
    <t>Rendición de cuentas
de la Administración Distrital vigencia 2024 - 2027</t>
  </si>
  <si>
    <t>Programa de Transparencia y Ética Pública</t>
  </si>
  <si>
    <t>Secretaría Distrital de Planeación</t>
  </si>
  <si>
    <t>Lineamientos para el informe de rendición de cuentas del balance de resultados de la gestión contractual y administrativa del Plan de Desarrollo Distrital 2024 - 2027 “Bogotá Camina Segura -BCS”- vigencia 2024.</t>
  </si>
  <si>
    <t>Lineamientos Rendición de Cuentas</t>
  </si>
  <si>
    <t>Proyectos de Inversión e instrumentos de seguimiento</t>
  </si>
  <si>
    <t>Institucional</t>
  </si>
  <si>
    <t>Fundación Gilberto Alzate Avendaño</t>
  </si>
  <si>
    <t>Circular Interna 7 del 2025</t>
  </si>
  <si>
    <t>Por la cual se actualiza la circular No. 7 de 2025 para el seguimiento y reporte de los proyectos de inversión, planes institucionales y herramientas de gestión 2025,</t>
  </si>
  <si>
    <t>Nuevos lineamientos cada año</t>
  </si>
  <si>
    <t>Seguimiento a Proyectos de Inversión y herramientas de gestión</t>
  </si>
  <si>
    <t>Presupuesto</t>
  </si>
  <si>
    <t>“Por medio de la cual se crea y reglamenta el Comité del Plan Anual de Adquisiciones de la Fundación Gilberto Alzate Avendaño y se dictan otras disposiciones”</t>
  </si>
  <si>
    <t>Plan Anual de Adquisiciones y su comité</t>
  </si>
  <si>
    <t>Proyectos de Inversión</t>
  </si>
  <si>
    <t>Departamento Nacional de Planeación</t>
  </si>
  <si>
    <t>Lineamientos para la transición y puesta en marcha de la Plataforma Integrada de Inversión Pública - PIIP</t>
  </si>
  <si>
    <t>A nivel nacional se avanza en el diseño de la Pataforma PIIP que integra los diferentes sistemas de información que soportan el ciclo de la inversión pública, en particular MGA web, el SUIFP (PGN, SGR y Territorio), el SPI y el Gesproy. Para su funcionamiento es necesario surtir una etapa de transición entre los años 2023 y 2024, término durante el cual se migrarán de forma gradual hacia la nueva plataforma, los diferentes mecanismos de gestión de proyectos.</t>
  </si>
  <si>
    <t>Procedimientos de Formulación, Modificación y Seguimiento a Proyectos de Inversión.</t>
  </si>
  <si>
    <t>Plataforma Estratégica</t>
  </si>
  <si>
    <t>Resolución Interna</t>
  </si>
  <si>
    <t>“Por la cual se adopta la actualización de la Plataforma Estratégica de la Fundación Gilberto Álzate Avendaño y se deroga la Resolución 170 de 2022”</t>
  </si>
  <si>
    <t>Plataforma Estratégica; Plan estratégico Institucional y planes institucionales</t>
  </si>
  <si>
    <t>Secretaría Distrital de Hacienda</t>
  </si>
  <si>
    <r>
      <rPr>
        <b/>
        <u/>
        <sz val="11"/>
        <color rgb="FF4A86E8"/>
        <rFont val="Arial"/>
      </rPr>
      <t>DDP - 000</t>
    </r>
    <r>
      <rPr>
        <b/>
        <u/>
        <sz val="11"/>
        <color rgb="FF4A86E8"/>
        <rFont val="Arial"/>
      </rPr>
      <t>11</t>
    </r>
  </si>
  <si>
    <t>Guía de programación presupuestal vigencia 2025</t>
  </si>
  <si>
    <t>Presupuesto de gastos e inversiones 
  Plan Anual de Adquisiciones 
  Proyectos de inversión 
  Anteproyecto de presupuesto</t>
  </si>
  <si>
    <t>DDP-000004</t>
  </si>
  <si>
    <t>Directiva Lineamientos de política para el presupuesto anual 2025</t>
  </si>
  <si>
    <t>Gestión Territorial</t>
  </si>
  <si>
    <t>"Por medio de la cual se desarrolla el artículo 325 de la constitución política y se expide el régimen especial de la región metropolitana Bogotá - Cundinamarca"</t>
  </si>
  <si>
    <t>Principios que rigen el funcionamiento de la región metropolitana de Bogotá</t>
  </si>
  <si>
    <t>Tramítes y OPAS</t>
  </si>
  <si>
    <t>“Por la cual se dictan disposiciones sobre racionalización de trámites y procedimientos administrativos de los organismos y entidades del Estado y de los particulares que ejercen funciones públicas o prestan servicios públicos.”</t>
  </si>
  <si>
    <t>La presente ley rige a partir de su publicación y deroga las disposiciones que le sean contrarias. - Modificada parcialmente por Ley 2052 de 2020.</t>
  </si>
  <si>
    <t xml:space="preserve">Plan de racionalización </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</si>
  <si>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</si>
  <si>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La presente ley rige desde su promulgación, y deroga las normas que le sean contrarias. - Reglamentada por el Decreto 88 de 2022.</t>
  </si>
  <si>
    <t xml:space="preserve">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
 </t>
  </si>
  <si>
    <t>Titulo 20</t>
  </si>
  <si>
    <t xml:space="preserve">Resolución </t>
  </si>
  <si>
    <t>“Por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t>
  </si>
  <si>
    <t>La presente Resolución rige a partir de su publicación y deroga la Resolución 1099 de 2017</t>
  </si>
  <si>
    <t>El Consejo Nacional de Política Económica y Social - República de Colombia; Departamento Nacional de Planeación - DAFP</t>
  </si>
  <si>
    <t>Lineamientos de política para la implementación de un modelo de estado Abierto</t>
  </si>
  <si>
    <t>Autorización de Trámites</t>
  </si>
  <si>
    <t>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t>
  </si>
  <si>
    <t xml:space="preserve">Rige a partir de su publicación y deroga la Resolución 1099 de 2017.
 </t>
  </si>
  <si>
    <t>Procedimiento de Gestión de trámites, OPAs y servicios en la FUGA</t>
  </si>
  <si>
    <t>“Por medio de la cual se modifica el Capitulo Segundo de la Resolución 219 del 13 de noviembre 2018 “Por medio de la cual se reglamenta el Comité de Contratación, el Comité del Plan Anual de Adquisiciones y el Comité Evaluador de los Procesos Contractuales de la Fundación Gilberto Álzate Avendaño y se dictan otras disposiciones””</t>
  </si>
  <si>
    <t>Plan Anual de Adquisiciones</t>
  </si>
  <si>
    <t>SJD - 00006</t>
  </si>
  <si>
    <t>Guía de ejecución, seguimiento y cierre presupuestal 2025 y programación presupuestal de la vigencia 2026.</t>
  </si>
  <si>
    <t>Metodología para la implementación de trazadores presupuestales</t>
  </si>
  <si>
    <t>Anteproyecto de presupuesto
  Presupuesto de gastos e inversiones 
  Proyectos de inversión</t>
  </si>
  <si>
    <t>Rendición de Cuentas y Participación Democrática</t>
  </si>
  <si>
    <t>Por el cual se crea y organiza el Sistema Nacional de Rendición de Cuentas</t>
  </si>
  <si>
    <t>Disitrital</t>
  </si>
  <si>
    <t>Ley de transparencia y acceso a la información pública</t>
  </si>
  <si>
    <t>Derogó la Resolución Min tic 3564 de 2015. Todos sus requerimientos se vuelven obligatorios en enero 2022. En este momento las entidades deben hacer la transición para su aplicación.</t>
  </si>
  <si>
    <t>Procedimientos /Plan Anticorrupción y de Atención al ciudadano</t>
  </si>
  <si>
    <t>Por medio del cual se adopta el Modelo Distrital de Relacionamiento Integral con la Ciudadanía y se dictan otras disposiciones</t>
  </si>
  <si>
    <t>Ley de transparencia, Plan de participación ciudadana, racionalización de tramites</t>
  </si>
  <si>
    <t>Concejo de Bogotá D.C</t>
  </si>
  <si>
    <t>Por medio del cual se adopta el Plan de Desarrollo Económico, Social, Ambiental y de Obras Públicas del Distrito Capital 2024-2027 “Bogotá Camina Segura”</t>
  </si>
  <si>
    <t>Proyectos de inversión, Informes de gestión</t>
  </si>
  <si>
    <t>Participación Ciudadana</t>
  </si>
  <si>
    <t>El Alcalde Mayor de Bogotá D.C.</t>
  </si>
  <si>
    <t>Por medio del cual se actualiza el Sistema Distrital de Participación Ciudadana del Distrito Capital y se dictan otras disposiciones</t>
  </si>
  <si>
    <t>Plan de Participación</t>
  </si>
  <si>
    <t>Modelo Integrado de Planeación y Gestión</t>
  </si>
  <si>
    <t>Alcaldía Mayor de Bogotá D.C.</t>
  </si>
  <si>
    <t>Por medio del cual se reglamenta el Sistema de Gestión en el Distrito Capital, se deroga el Decreto Distrital 807 de 2019 y se dictan otras disposiciones</t>
  </si>
  <si>
    <t xml:space="preserve">Institucionalidad, operación, medición y seguimiento del Modelo integrado de Planeación y Gestión - MIPG </t>
  </si>
  <si>
    <t xml:space="preserve">Por medio del cual se reglamenta el Estatuto Orgánico del Presupuesto Distrital y se dictan otras disposiciones
</t>
  </si>
  <si>
    <t>(El Decreto 777 de 2019 de la Alcaldía Mayor de Bogotá, D.C. no se encuentra vigente. Fue derogado por el artículo 102 del Decreto Distrital 192 de 2021.)</t>
  </si>
  <si>
    <t>Anteproyecto de presupuesto</t>
  </si>
  <si>
    <t>Gestión territorial</t>
  </si>
  <si>
    <t>Secretaria Distrital de Gobierno</t>
  </si>
  <si>
    <t>Por medio del cual se reglamenta el Acuerdo 740 de 2019 y se dictan otras disposiciones sobre la organización y el funcionamiento de las localidades de Bogotá, D.C</t>
  </si>
  <si>
    <t>Deroga el Decreto Distrital 101 de 2010, a excepción del artículo décimo tercero.</t>
  </si>
  <si>
    <t>Datos abiertos</t>
  </si>
  <si>
    <t>Alta Consejería Distrital de Tecnologías de información y Comunicaciones y Unidad Administrativa Especial de Catastro Distrital</t>
  </si>
  <si>
    <t>Estandarización y publicación de datos abiertos</t>
  </si>
  <si>
    <t>ESTANDARIZACIÓN Y PUBLICACIÓN DE DATOS ABIERTOS</t>
  </si>
  <si>
    <t>Funcionamiento del Comité Institucional de Gestión y
  Desempeño MIPG y Funciones de los comités internos de la FUGA</t>
  </si>
  <si>
    <t>Por el cual se modifica y reglamenta el Comité Institucional de Gestión y Desempeño MIPG de la Fundación Gilberto Álzate Avendaño y se dictan otras disposiciones</t>
  </si>
  <si>
    <t>157 (20242300001575)</t>
  </si>
  <si>
    <t>"Por medio de la cual se conforma el Equipo de Gestores de Participación Ciudadana de la Fundación Gilberto Alzate Avendaño -FUGA"</t>
  </si>
  <si>
    <t>Procedimiento de Participación Ciudadana y Plan de Participación Ciudadana</t>
  </si>
  <si>
    <t>Ejecución presupuestal</t>
  </si>
  <si>
    <t>Por medio de la cual se modifica parcialmente el Manual de Programación, Ejecución y Cierre Presupuestal del Distrito Capital, adoptado y consolidado mediante Resolución No. SDH000191 del 22 de septiembre de 2017</t>
  </si>
  <si>
    <t>Manual único</t>
  </si>
  <si>
    <t>MURC</t>
  </si>
  <si>
    <t>Manual Único de Rendición de Cuentas V2. Lineamientos nacionales de Rendición de Cuentas</t>
  </si>
  <si>
    <t>Transparencia, integridad y lucha contra la corrupción</t>
  </si>
  <si>
    <t>Consejo Distrital de Política Económica y Social del Distrito Capital</t>
  </si>
  <si>
    <t>Conpes Distrital</t>
  </si>
  <si>
    <t>Política Pública Distrital de Transparencia, Integridad y no Tolerancia con la Corrupción /   Adenda Nro 1 febrero 2023</t>
  </si>
  <si>
    <t>El presente reglamento rige a partir de su publicación en el Registro distrital.</t>
  </si>
  <si>
    <t>PROCEDIMIENTO PARA LA FORMULACIÓN DE DOCUMENTOS CONPES D.C</t>
  </si>
  <si>
    <t>Participación Ciudadana
  Sistema de Arte, Cultura y Patrimonio</t>
  </si>
  <si>
    <t>Por medio del cual se modifica, adiciona y reglamenta el Decreto Distrital 627 de 2007 Por el cual se reforma el Sistema Distrital de Cultura y se establece el Sistema Distrital de Arte, Cultura y Patrimonio y se dictan otras disposiciones</t>
  </si>
  <si>
    <t>Plan de Participación Ciudadana</t>
  </si>
  <si>
    <t>Integración de Planes Institucionales</t>
  </si>
  <si>
    <t>Por eI cuaI se fijan directrices para a integración de los planes institucionales y estratégicos al Plan de Acción por parte de las entidades del Estado</t>
  </si>
  <si>
    <t xml:space="preserve">
Integran en MIPG (Decreto 1499/2017 y Decreto 1083/2015).</t>
  </si>
  <si>
    <t>Funciones y estructura organizacional FUGA</t>
  </si>
  <si>
    <t>Por el cual se modifica la estructura organizacional de la Fundación Gilberto Alzate Avendaño</t>
  </si>
  <si>
    <t>El presente Acuerdo rige a partir de la fecha de su publicación y deroga el artículo diez y seis del Acuerdo 002 de 1999, el artículo dos del Acuerdo 001 de 2011 y demás disposiciones que le sean contrarias.</t>
  </si>
  <si>
    <t>Plan Estratégico Institucional y plan de acción por dependencias</t>
  </si>
  <si>
    <t>Por medio de la cual se adopta y consolida el Manual de Programación, Ejecución y Cierre Presupuestal del Distrito Capital.</t>
  </si>
  <si>
    <t>Resolución SDH037 de 2019 " Por medio de la cual se modifica parcialmente el Manual de Programación, Ejecución y Cierre Presupuestal del Distrito Capital, adoptado y consolidado mediante Resolución No. SDH000191 del 22 de septiembre de 2017"</t>
  </si>
  <si>
    <t>Presidencia de la República</t>
  </si>
  <si>
    <t>Por medio del cual se modifica el Decreto 1083 de 2015, Decreto Único Reglamentario del Sector Función Pública, en lo relacionado con el Sistema de Gestión establecido en el artículo 133 de la Ley 1753 de 2015 y define el modelo integrado de planeación y gestión (MIPG) como: (…) un marco de referencia para dirigir, planear, ejecutar, hacer seguimiento, evaluar y controlar la gestión de las entidades y organismos públicos, con el fin de generar resultados que atiendan los planes de desarrollo y resuelvan las necesidades y problemas de los ciudadanos, con integridad y calidad en el servicio (art. 2.2.22.3.2).</t>
  </si>
  <si>
    <t>El presente decreto rige a partir de la fecha de su publicación, deroga el artículo 2.2.21.1.4, el segundo inciso del literal c. del artículo 2.2.21.2.2, el numeral 4 del artículo 2.2.21.2.4, el segundo y tercer incisos del literal e) del artículo 2.2.21.2.5, el artículo 2.2.24.3 y el Capítulo 6 del Título 21; sustituye los Títulos 22 y 23 y modifica el literal I) del artículo 2.2.21.3.9, los artículos 2.2.21.3.14 y 2.2.24.4 del Decreto 1083 de 2015; deroga el Decreto 1826 de 1994 así como las normas y disposiciones que le sean contrarias. De acuerdo con lo dispuesto en el artículo 133 de la Ley 1753 de 2015, una vez sea expedido el presente Decreto, quedan derogados los artículos 15 al 23 de la Ley 489 de 1998 y la Ley 872 de 2003.</t>
  </si>
  <si>
    <t xml:space="preserve">Planes de acción / Políticas de Gestión y Desempeño </t>
  </si>
  <si>
    <t>Por la cual se dictan los lineamientos para el registro de la información de inversión pública de la entidades territoriales</t>
  </si>
  <si>
    <t>Proyectos de inversión</t>
  </si>
  <si>
    <t>Por el cual se sustituye el Título IV de la Parte 1 del Libro 2 del Decreto 1081 de 2015, relativo al “Plan Anticorrupción y de Atención al Ciudadano</t>
  </si>
  <si>
    <t>Programa de Transparencia y Ètica Pública</t>
  </si>
  <si>
    <t>Link de transparencia
  Transparencia Pasiva -Atención a la ciudadanía (PQRS)</t>
  </si>
  <si>
    <t>Link de transparencia
  Transparencia Pasiva (PQRS)</t>
  </si>
  <si>
    <t>Política Pública Participación Incidente</t>
  </si>
  <si>
    <t>Por medio del cual se adopta la Política Pública de Participación Incidente del Distrito Capital 2023 - 2034 y se dictan otras disposiciones</t>
  </si>
  <si>
    <t xml:space="preserve">
  Plan de Participación Ciudadana</t>
  </si>
  <si>
    <t>Estatuto Anticorrupción</t>
  </si>
  <si>
    <t>Por la cual se dictan normas orientadas a fortalecer los mecanismos de prevención, investigación y sanción de actos de corrupción y la efectividad del control de la gestión pública.</t>
  </si>
  <si>
    <t>Consejo Nacional de Política Económica y Social República de Colombia Departamento Nacional de Planeación - DAFP</t>
  </si>
  <si>
    <t>CONPES</t>
  </si>
  <si>
    <t>Política de Rendición de Cuentas de la Rama Ejecutiva a los ciudadanos.</t>
  </si>
  <si>
    <t>Por el cual se modifica el Acuerdo 131 de 2004 -Rendición de Cuentas de la Alcaldía Mayor</t>
  </si>
  <si>
    <t>Ver Proyectos de Acuerdo 270, 340, 511 de 2008 y 019 de 2009 Concejo de Bogotá, D.C. Ver la Circular Distrital 021 de 2011</t>
  </si>
  <si>
    <t>Por el cual se modifica el artículo 1 y el parágrafo único del Acuerdo 63 de 2002</t>
  </si>
  <si>
    <t>Presupuesto de Inversión</t>
  </si>
  <si>
    <t>Por la cual se organizan metodologías, criterios y procedimientos que permitan integrar los Sistemas de Planeación y la Red Nacional de Bancos de Programas y Proyectos. .</t>
  </si>
  <si>
    <t>Formulación, registro y seguimiento de los proyectos de inversión de la entidad</t>
  </si>
  <si>
    <t>Proyectos de Inversión y Planeación Estratégica</t>
  </si>
  <si>
    <t>Por el cual se crea el Sistema de Información de Seguimiento a los Proyectos de Inversión Pública.</t>
  </si>
  <si>
    <t>Por medio del cual se busca garantizar el cumplimiento de los principios de transparencia y publicidad mediante la publicación de las declaraciones de bienes, renta y el registro de los conflictos de interés</t>
  </si>
  <si>
    <t>Programa de transparencia y ética pública</t>
  </si>
  <si>
    <t>Por el cual se definen los procedimientos de armonización del presupuesto con los planes de desarrollo</t>
  </si>
  <si>
    <t>Banco de proyectos</t>
  </si>
  <si>
    <t>Por el cual se actualizan los procedimientos del Banco Distrital de Programas y Proyectos.</t>
  </si>
  <si>
    <t>Por la cual se reglamenta el funcionamiento del Banco de Programas y Proyectos de la Administración Central y Descentralizada, Empresas y Localidades</t>
  </si>
  <si>
    <t>Por el cual se compilan el Acuerdo 24 de 1995 y Acuerdo 20 de 1996 que conforman el Estatuto Orgánico del Presupuesto Distrital</t>
  </si>
  <si>
    <t>Reglamentado por el Decreto Distrital 499 de 2003, Reglamentado por el Decreto Distrital 390 de 2008, Reglamentado por el Decreto Distrital 216 de 2017, Reglamentado por el Decreto Distrital 777 de 2019 " Por medio del cual se reglamenta el Estatuto Orgánico del Presupuesto Distrital y se dictan otras disposiciones"</t>
  </si>
  <si>
    <t>Trámites y procedimientos</t>
  </si>
  <si>
    <t>Por el cual se suprimen y reforman regulaciones, procedimientos o trámites innecesarios existentes en la Administración Pública.</t>
  </si>
  <si>
    <t>Ética en la administración Pública</t>
  </si>
  <si>
    <t>Por la cual se dictan normas tendientes a preservar la moralidad en la administración pública y se fijan disposiciones con el fin de erradicar la corrupción administrativa.</t>
  </si>
  <si>
    <t>Modificada por el Decreto 19 de 2012, publicado en el Diario Oficial No. 48.308 de 10 de enero de 2012, 'por el cual se dictan normas para suprimir o reformar regulaciones, procedimientos y trámites innecesarios existentes en la Administración Pública</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</si>
  <si>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</si>
  <si>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Reglamentado parcialmente por el Decreto Distrital 032 de 2007 "Por el cual se reglamenta el Acuerdo 12 de 1994, en lo referente al Consejo Territorial de Planeación Distrital"</t>
  </si>
  <si>
    <t>Plan de Desarrollo y Proyectos de Inversión</t>
  </si>
  <si>
    <t>Por la cual se dictan normas sobre mecanismos de participación ciudadana.</t>
  </si>
  <si>
    <t>Norma modificada por la Ley 1757 de 2015, por la cual se dictan disposiciones en materia de promoción y protección del derecho a la participación democrática.</t>
  </si>
  <si>
    <t xml:space="preserve">Información geoespacial </t>
  </si>
  <si>
    <t>Comisión Distrital de Transformación Digital</t>
  </si>
  <si>
    <t xml:space="preserve">Acuerdo </t>
  </si>
  <si>
    <t>Por el cual se establecen los lineamientos para la integración del componente geográfico dentro de los procesos institucionales de las entidades u organismos distritales para la implementación de la Política de Gestión de Información Geoespaciai para el Distrito Capital</t>
  </si>
  <si>
    <t>Norma modificada por el Acuerdo 001 de 2023  de la Comisión Distrita de Transformación Digital, "Por el cual se modifica el Acuerdo 002 de 2021 que establece los lineamientos para la integración del componente geográfico dentro de los procesos institucionales de las entidades u organismos distritales para la implementación de la Política de Gestión de Información Geoespacial para el Distrito Capital."</t>
  </si>
  <si>
    <t xml:space="preserve">Procedimientos institucionales </t>
  </si>
  <si>
    <t>Planes de desarrollo</t>
  </si>
  <si>
    <t>Por la cual se establece la Ley Orgánica del Plan de Desarrollo</t>
  </si>
  <si>
    <t>Norma modificada por el decreto legislativo 683 de 2020, 'por el cual se adoptan medidas relacionadas con la aprobación de los Planes de Desarrollo Territoriales para el periodo constitucional 2020-2023, en el marco del Estado de Emergencia Económica, Social y Ecológica', publicado en el Diario Oficial No. 51.321 de 21 de mayo de 2020.</t>
  </si>
  <si>
    <t>Planes de acción</t>
  </si>
  <si>
    <t xml:space="preserve">Ley de Estadísticas Oficiales de Colombia </t>
  </si>
  <si>
    <t xml:space="preserve">Congreso de la República de Colombia </t>
  </si>
  <si>
    <t xml:space="preserve">Ley </t>
  </si>
  <si>
    <t>Por la cual se expiden disposiciones sobre las estadísticas oficiales en el país</t>
  </si>
  <si>
    <t xml:space="preserve">Estrategia de Gestión de la Informacion Estadística </t>
  </si>
  <si>
    <t>Aprobado desde el proceso por:</t>
  </si>
  <si>
    <t xml:space="preserve">Contratistas OAP
Andres Leon
Xavier Ramos
Magda Yusef Rojas
</t>
  </si>
  <si>
    <t>Contratista Oficina Asesora de Planeación</t>
  </si>
  <si>
    <t>Cargo y/o Rol : Profesional Contratista MIPG - OAP</t>
  </si>
  <si>
    <t>Comentarios : Documento cumple con los lineamientos metodologicos documentales.</t>
  </si>
  <si>
    <t>Fecha : 09/12/2025</t>
  </si>
  <si>
    <t>Transparencia, Acceso a la Información Pública y Lucha Contra la Corrupción
Control Interno</t>
  </si>
  <si>
    <t>Gestión de las Comunicaciones</t>
  </si>
  <si>
    <t>IDENTIFICACIÓN DE REQUISITOS LEGALES Y/O NORMATIVOS  IDENTIFICACIÓN DEL REQUISITO</t>
  </si>
  <si>
    <t xml:space="preserve">  APLICACIÓN DEL REQUISITO LEGAL Y/O NORMATIVO</t>
  </si>
  <si>
    <t xml:space="preserve">NOMBRE DE LA ENTIDAD 
</t>
  </si>
  <si>
    <t>CLASIFICACIÓN NORMATIVA 
(TIPO DE REQUISITO LEGAL)</t>
  </si>
  <si>
    <t>FECHA DE EXPEDICIÓN
DD/MM/AA</t>
  </si>
  <si>
    <t>Ver Proyecto de Acuerdo 368 de 2024, Circular 026 de 2024, Secretaría Jurídica Distrital; Resolución 317 de 2024 Secretaría General Alcaldía Mayor de Bogotá, D.C.; Resolución 1289 de 2024 Instituto de Desarrollo Urbano - IDU., Acuerdo Distrital 935 de 2024., Decreto Distrital 331 de 2024.</t>
  </si>
  <si>
    <t>Transparencia y acceso a la información pública</t>
  </si>
  <si>
    <t xml:space="preserve">Oficina Consejería de Comunicaciones de la Secretaría General de la Alcaldía </t>
  </si>
  <si>
    <t>001-2021</t>
  </si>
  <si>
    <t>Lineamientos para la democratización y participación de los medios comunitarios y alternativos de la ciudad en las acciones de comunicación pública del distrito</t>
  </si>
  <si>
    <t xml:space="preserve">A través de la adopción de disposiciones que promuevan Ia inclusión de las redes, colectivos y medios de comunicación comunitaria en los procesos de contratación de servicios de comunicación y divulgación adelantados por las entidades distritales. ". </t>
  </si>
  <si>
    <t xml:space="preserve">Implementación de estrategias de comunicación </t>
  </si>
  <si>
    <t>002-2021</t>
  </si>
  <si>
    <t>Manual estratégico de Comunicaciones del Distrito Capital</t>
  </si>
  <si>
    <t>Manual estratégico de Comunicaciones del Distrito Capital, versión 3 de 2024</t>
  </si>
  <si>
    <t>A través del uso adecuado del Manual estratégico de comunicaciones en las piezas gráficas y audiovisuales</t>
  </si>
  <si>
    <t>Derechos de autor</t>
  </si>
  <si>
    <t>Secretaría Jurídica Distrital</t>
  </si>
  <si>
    <t xml:space="preserve">Lineamientos para la defensa del distrito capital por infracciones al derecho de autor en redes sociales y sitios web institucionales. </t>
  </si>
  <si>
    <t xml:space="preserve">A través del diligenciamiento de los formatos de consentimiento para uso de imágenes personales y la citación de fuentes en los productos audiovisuales y publicaciones web y de redes sociales. </t>
  </si>
  <si>
    <t>Difusión de la información interna y externa.</t>
  </si>
  <si>
    <t>Secretaría de la mujer</t>
  </si>
  <si>
    <t>Manual</t>
  </si>
  <si>
    <t>Manual para una comunicación libre de sexismo y discriminación</t>
  </si>
  <si>
    <t>Lineamientos para una comunicación libre de sexismo y discriminación.</t>
  </si>
  <si>
    <t>A través del uso adecuado del manual en las piezas gráficas y audiovisuales</t>
  </si>
  <si>
    <t>Secretaría de Cultura, Recreación y Deporte</t>
  </si>
  <si>
    <t>Política institucional</t>
  </si>
  <si>
    <t>Política y lineamientos de la comunicación pública de la SCRD y sus entidades adscritas</t>
  </si>
  <si>
    <t>Establece la política y lineamientos de la comunicación pública de la SCRD y sus entidades adscritas 2020-2023</t>
  </si>
  <si>
    <t>Através del  uso adecuado y cumplimiento de los líneamientos y parámetros establecidos para los productos de comunicaciones</t>
  </si>
  <si>
    <t>Transparencia y acceso a la información pública y manejo de página web</t>
  </si>
  <si>
    <t>Ministerio de Tecnologías de la Información y las Comunicaciones</t>
  </si>
  <si>
    <t xml:space="preserve"> 1519 DE 2020</t>
  </si>
  <si>
    <t>“Por la cual se definen los estándares y directrices para publicar la información señalada en la Ley 1712 del 2014 y se definen los requisitos en materia de acceso a la información pública, accesibilidad web, seguridad digital, y datos abiertos”.</t>
  </si>
  <si>
    <t>A través de la publicación oportuna de los requerimientos de transparencia remitidos por las oficinas, con la apropiación de los criterios de accesibilidad y usabilidad en las páginas web de la entidad</t>
  </si>
  <si>
    <t>Uso de Marca Ciudad</t>
  </si>
  <si>
    <t>Por medio del cual se dictan los lineamientos para el uso de la marca ciudad “Bogotá” y se dictan otras disposiciones</t>
  </si>
  <si>
    <t xml:space="preserve">Ver Directiva 005 de 2020 - Gobierno abierto de la Alcaldía Mayor de Bogotá. Manual de uso de marca ciudad "Bogotá́" (Circular 001 de 2020) </t>
  </si>
  <si>
    <t>A través del uso adecuado del manual de marca "Bogotá" en las piezas gráficas y audiovisuales</t>
  </si>
  <si>
    <t>Congreso de la República</t>
  </si>
  <si>
    <t xml:space="preserve">
"Por la cual se modifica la Ley 23 de 1982 y se establecen otras disposiciones en matera de derecho de autor y derechos conexos"</t>
  </si>
  <si>
    <t>La presente ley rige a partir de la fecha de su publicación y deroga los artículos 58 a 71 y 243 de la Ley 23 de 1982, así como las disposiciones que le sean contrarias.</t>
  </si>
  <si>
    <t>Manejo de páginas web</t>
  </si>
  <si>
    <t>Secretaría General - Alcaldía Mayor de Bogotá - Comisión Distrital de Sistemas CDS</t>
  </si>
  <si>
    <t>Por la cual se adopta la Guía de sitios Web para las entidades del Distrito Capital y se dictan otras disposiciones</t>
  </si>
  <si>
    <t>En la apropiación de los criterios de accesibilidad y usabilidad en las páginas web de la entidad</t>
  </si>
  <si>
    <t>Economía naranja</t>
  </si>
  <si>
    <t>Por medio de la cual se fomenta la economía creativa</t>
  </si>
  <si>
    <t xml:space="preserve">Por medio de la divulgación de información sobre el Bronx Distrito Creativo. </t>
  </si>
  <si>
    <t xml:space="preserve">Alcaldía Mayor de Bogotá </t>
  </si>
  <si>
    <r>
      <rPr>
        <sz val="11"/>
        <color rgb="FF000000"/>
        <rFont val="Arial"/>
      </rPr>
      <t>Recomendaciones Procuraduría General de la Nación - Deber de Divulgación de Información sobre los Proyectos de Cooperación - Cumplimiento Ley </t>
    </r>
    <r>
      <rPr>
        <u/>
        <sz val="11"/>
        <color rgb="FF000000"/>
        <rFont val="Arial"/>
      </rPr>
      <t>1712</t>
    </r>
    <r>
      <rPr>
        <sz val="11"/>
        <color rgb="FF000000"/>
        <rFont val="Arial"/>
      </rPr>
      <t> de 2014 - Circulares </t>
    </r>
    <r>
      <rPr>
        <u/>
        <sz val="11"/>
        <color rgb="FF000000"/>
        <rFont val="Arial"/>
      </rPr>
      <t>142</t>
    </r>
    <r>
      <rPr>
        <sz val="11"/>
        <color rgb="FF000000"/>
        <rFont val="Arial"/>
      </rPr>
      <t> de 2014 y </t>
    </r>
    <r>
      <rPr>
        <u/>
        <sz val="11"/>
        <color rgb="FF000000"/>
        <rFont val="Arial"/>
      </rPr>
      <t>043</t>
    </r>
    <r>
      <rPr>
        <sz val="11"/>
        <color rgb="FF000000"/>
        <rFont val="Arial"/>
      </rPr>
      <t> de 2015 Secretaría General Alcaldía Mayor de Bogotá.</t>
    </r>
  </si>
  <si>
    <t>A través de la publicación oportuna de los requerimientos de transparencia remitidos por las oficinas</t>
  </si>
  <si>
    <t>Participación Democrática</t>
  </si>
  <si>
    <t>Notas de vigencia: 
- Ver Sentencia C-150 de 2015, por medio de la cual se estudia la constitucionalidad del proyecto de ley estatutaria.
- Ver sentencia C-699 de 2016.) (Ver Decreto 1028 de 2018</t>
  </si>
  <si>
    <t xml:space="preserve">A  través de la garantía del diálogo de doble vía a través de los espacios de interacción en redes sociales </t>
  </si>
  <si>
    <t>Derecho de Acceso y Transparencia en la Información Pública Distrital - Socialización del Decreto 103 de 2015 - Por medio del cual se reglamenta parcialmente la Ley 1712 de 2014.</t>
  </si>
  <si>
    <t xml:space="preserve">Ver circular  030 DE 2015 IMPLEMENTACIÓN DE LA LEY DE TRANSPARENCIA (Ley 1712 de 2014 y Decreto 103 de 2015), </t>
  </si>
  <si>
    <t>Implementación de la Ley de Transparencia (Ley 1712 de 2014 y Decreto 103 de 2015)</t>
  </si>
  <si>
    <t xml:space="preserve">Ver circular 43 Derecho de Acceso y Transparencia en la Información Pública Distrital - Socialización del Decreto 103 de 2015 - Por medio del cual se reglamenta parcialmente la Ley 1712 de 2014.
 </t>
  </si>
  <si>
    <t>Compilado en el Decreto Único Reglamentario 1081 de 2015 del Sector Presidencia de la República
Por el cual se reglamenta parcialmente la Ley 1712 de 2014 y se dictan otras disposiciones</t>
  </si>
  <si>
    <t xml:space="preserve">Vigencia. El presente decreto rige a partir de la fecha de su publicación, sin perjuicio de lo previsto en el artículo 33 de la Ley 1712 de 2014, respecto a la entrada en
vigencia para los entes territoriales. </t>
  </si>
  <si>
    <t>Guía</t>
  </si>
  <si>
    <t>Guía de lenguaje claro para servidores públicos de Colombia</t>
  </si>
  <si>
    <t>Se establecen los lineamientos para un lenguaje claro en el ejercicio de la  función pública de Colombia</t>
  </si>
  <si>
    <t>A través de la redacción de contenidos en un lenguaje claro para los ciudadanos y ciudadanas</t>
  </si>
  <si>
    <t>Gobierno en Línea</t>
  </si>
  <si>
    <t>Por el cual se establecen los lineamientos generales de la Estrategia de Gobierno en línea, se reglamenta parcialmente la Ley 1341 de 2009 y se dictan otras disposiciones</t>
  </si>
  <si>
    <t xml:space="preserve">En la adecuación continua de la página web (publicación de información, publicación de la oferta artística y de servicios, entre otros criterios citados en la estrategia de gobierno en línea) </t>
  </si>
  <si>
    <t>NOTAS DE VIGENCIA:
- Corregida por el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                     Jurisprudencia Vigencia                                                                Corte Constitucional
- Mediante Sentencia C-274-13 de 5 de marzo de 2014, Magistrada Ponente Dra. María Victoria Calle Correa,  la Corte Constitucional -de conformidad con lo previsto en el artículo 241, numeral 8 de la Constitución- efectuó la revisión de constitucionalidad del Proyecto de Ley Estatutaria número 228 de 2012 Cámara, 156 de 2011 Senado y declaró EXEQUIBLE el proyecto de ley, por haber sido expedido conforme al procedimiento constitucional previsto.
Título  declarado EXEQUIBLE.</t>
  </si>
  <si>
    <t>Protección de datos personales</t>
  </si>
  <si>
    <t xml:space="preserve">Por el cual se reglamenta parcialmente la Ley 1581 de 2012. </t>
  </si>
  <si>
    <t>Derogado parcialmente por el Decreto 1081 de 2015</t>
  </si>
  <si>
    <t>Por medio del desarrollo de actividades propias del procedimiento de comunicaciones.</t>
  </si>
  <si>
    <t>Por la cual se dictan disposiciones generales para la protección de datos personales</t>
  </si>
  <si>
    <t>Jurisprudencia Vigencia                                                                  Corte Constitucional
- Mediante Sentencia C-748-11 de 6 de octubre de 2011, Magistrado Ponente Dr. Jorge Ignacio Pretelt Chaljub, la Corte Constitucional efectuó la revisión de constitucionalidad del Proyecto de Ley Estatutaria No. 184/10 Senado, 046/10 Cámara y declaró EXEQUIBLE el proyecto de ley, por su aspecto formal, salvo los artículos 29, 30 y 31 &lt;del proyecto de ley&gt; que se declaró INEXEQUIBLES por vicios de procedimiento en su aprobación.</t>
  </si>
  <si>
    <t>Corte Constitucional</t>
  </si>
  <si>
    <t>Sentencia</t>
  </si>
  <si>
    <t>C-748</t>
  </si>
  <si>
    <t>Control constitucional al Proyecto de Ley Estatutaria No. 184 de 2010 Senado; 046 de 2010 Cámara, "por la cual se dictan disposiciones generales para la protección de datos personales"</t>
  </si>
  <si>
    <t>NOTAS DE VIGENCIA: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publicada en el Diario Oficial No. 50.964 de 25 de mayo 2019.
-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publicado en el Diario Oficial No. 49.796 de 24 de febrero de 2016.
- Modificada por la Ley 1778 de 2016, 'por la cual se dictan normas sobre la responsabilidad de las personas jurídicas por actos de corrupción transnacional y se dictan otras disposiciones en materia de lucha contra la corrupción', publicada en el Diario Oficial No. 49.774 de 2 de febrero de 2016.
- Modificada por la Ley 1682 de 2013, 'por la cual se adoptan medidas y disposiciones para los proyectos de infraestructura de transporte y se conceden facultades extraordinarias', publicada en el Diario Oficial No. 48.982 de 22 de noviembre de 2013.
- Modificada por la Ley 1551 de 2012, publicada en el Diario Oficial No. 48.483 de 6 de julio de 2012, 'por la cual se dictan normas para modernizar la organización y el funcionamiento de los municipios'.
- Modificada por el Decreto 19 de 2012, publicado en el Diario Oficial No. 48.308 de 10 de enero de 2012, 'por el cual se dictan normas para suprimir o reformar regulaciones, procedimientos y trámites innecesarios existentes en la Administración Pública'.</t>
  </si>
  <si>
    <t>A través de la puesta en marcha de estrategias para la prevención de corrupción publicación efectiva de información de interés de la ciudadanía (contenidos relacionados con contratación, ejecución presupuestal, entre otros, en la página web)</t>
  </si>
  <si>
    <t>Fortalecimiento de la transparencia y prevención de la corrupción</t>
  </si>
  <si>
    <t>Por el cual se establecen los lineamientos para preservar y fortalecer la transparencia y para la prevención de la corrupción en las Entidades y Organismos del Distrito Capital.</t>
  </si>
  <si>
    <t>Por el cual se reglamenta la elaboración de impresos y publicaciones de las entidades y organismos de la Administración Distrital.</t>
  </si>
  <si>
    <t xml:space="preserve">Modificado por el Decreto Distrital 084 de 2008. Todas las entidades, organismos y órganos de control del Distrito Capital, deberán realizar sus trabajos de diagramación, diseños, impresiones y publicaciones oficiales a través de la Subdirección de Imprenta Distrital. </t>
  </si>
  <si>
    <t>Mensajes de texto</t>
  </si>
  <si>
    <t>Por medio de la cual se define y reglamenta el acceso y uso de los mensajes de datos, del comercio electrónico y de las firmas digitales, se establecen las entidades de certificación y se dictan otras disposiciones.</t>
  </si>
  <si>
    <t>NOTAS DE VIGENCIA:
- Modificada por el Decreto 19 de 2012, publicado en el Diario Oficial No. 48.308 de 10 de enero de 2012, 'Por el cual se dictan normas para suprimir o reformar regulaciones, procedimientos y trámites innecesarios existentes en la Administración Pública'</t>
  </si>
  <si>
    <t>Internacional</t>
  </si>
  <si>
    <t>Organización de los Estados Americanos</t>
  </si>
  <si>
    <t>Decisión Andina</t>
  </si>
  <si>
    <t>Régimen común sobre derecho de autor y derechos conexos</t>
  </si>
  <si>
    <t>Las sociedades de gestión colectiva existentes, se adecuarán a lo dispuesto en el Capítulo XI, en un plazo no mayor de tres meses contados a partir de la fecha de entrada en vigencia de la presente Decisión.</t>
  </si>
  <si>
    <t xml:space="preserve">
Por la cual se modifica y adiciona la ley 23 de 1982 y se modifica la ley 29 de 1944
</t>
  </si>
  <si>
    <t>La Ley 44 de 1993 sigue vigente. Sin embargo, ha sido modificada por leyes posteriores, como la Ley 1915 de 2018, que introdujo cambios y adiciones a la Ley 23 de 1982, y la Ley 1520 de 2012, que implementó compromisos adquiridos en acuerdos comerciales internacionales.</t>
  </si>
  <si>
    <t>Sobre derechos de autor</t>
  </si>
  <si>
    <t>NOTAS DE VIGENCIA:
- Modificada por la Ley 1915 de 2018 POR LA CUAL SE MODIFICA LA LEY 23 DE 1982 Y SE ESTABLECEN OTRAS DISPOSICIONES EN MATERIA DE DERECHO DE AUTOR Y DERECHOS CONEXOS</t>
  </si>
  <si>
    <t>Erika Rios</t>
  </si>
  <si>
    <t xml:space="preserve">Cargo y/o Rol </t>
  </si>
  <si>
    <t xml:space="preserve">Contratista Lider - Comunicaciones </t>
  </si>
  <si>
    <t xml:space="preserve">Cargo y/o Rol :    Profesional Contratista MIPG - OAP  </t>
  </si>
  <si>
    <t xml:space="preserve">Fecha: </t>
  </si>
  <si>
    <t xml:space="preserve">Comentarios </t>
  </si>
  <si>
    <t xml:space="preserve">Comentarios :  Documento cumple con los lineamientos metodologicos documentales. </t>
  </si>
  <si>
    <t xml:space="preserve">Fecha : </t>
  </si>
  <si>
    <t>Transparencia, Acceso a la Información Pública y Lucha Contra la Corrupción
Integridad
Gestión del Conocimiento y la Innovación
Control Interno</t>
  </si>
  <si>
    <t>Gestión del Talento Humano</t>
  </si>
  <si>
    <t>Estándares Mínimos del SG-SST</t>
  </si>
  <si>
    <t>NACIONAL</t>
  </si>
  <si>
    <t>MINISTERIO DEL TRABAJO</t>
  </si>
  <si>
    <t>CIRCULAR</t>
  </si>
  <si>
    <t>Por el cual se establece, el Registro Anual de Autoevaluaciones y Planes de Mejoramiento del Sistema de Gestión de Seguridad y Salud en el Trabajo SG-SST</t>
  </si>
  <si>
    <t>Dada a los 22 días del mes de enero del año 2025.</t>
  </si>
  <si>
    <t>Registro de Estándares Mínimos ante el Fondo de Riesgos Laborales</t>
  </si>
  <si>
    <t>Acoso Sexual</t>
  </si>
  <si>
    <t>Por el cual se reglamenta las multas por despido de víctima denunciante de acoso sexual en el contexto laboral</t>
  </si>
  <si>
    <t>Vigencia y derogatorias. El presente decreto rige a partir de su publicación y adiciona el Capítulo 7 al Título 9 de la Parte 2 del Libro 2 del Decreto Único Reglamentario del Sector Trabajo 1072 de 2015.</t>
  </si>
  <si>
    <t>Comité de Convivencia Laboral</t>
  </si>
  <si>
    <t>Señalización de los ambientes 100% libres de humo de tabaco y aerosoles emitidos por sus sucedáneos e imitadores.</t>
  </si>
  <si>
    <t>Por el cual se adopta el Manual para la señalización de los ambientes 100% libres de humo de tabaco y aerosoles emitidos por sus sucedáneos e imitadores.</t>
  </si>
  <si>
    <t>La Resolución 624 de 2025 fue publicada en el Diario Oficial 53.084 del 9 de abril de 2025. Esta resolución no ha sido modificada desde su expedición. / exigle desde 10 de octubre de 2025</t>
  </si>
  <si>
    <t xml:space="preserve">Instalación de señales preventivas que cumplan con lo  establecido en el manual técnico </t>
  </si>
  <si>
    <t>Evaluaciones médicas ocupacionales y el manejo de la historias clínicas ocupacionales</t>
  </si>
  <si>
    <t>Por la cual  regula la práctica de evaluaciones médicas ocupacionales, y se dictan otras disposiciones.</t>
  </si>
  <si>
    <t>La presente Resolución rige a partir de la fecha de la publicación y deroga la Resolución 2346 de 2007, la Resolución 1918 de 2009, Resolución 1075 de 1992, la Resolución 4050 de 1994 y las demás normas que le sean contrarias.</t>
  </si>
  <si>
    <t>Manual del Sistema de Gestión de Seguridad y Salud en el Trabajo</t>
  </si>
  <si>
    <t>Emergencia Sanitaria (Fiebre Amarilla)</t>
  </si>
  <si>
    <t>Por la cual se establece acciones de promoción y prevención en riesgos laborales ante la emergencia sanitaria por fiebre amarilla</t>
  </si>
  <si>
    <t>Capacitación</t>
  </si>
  <si>
    <t>Por medio de la cual se establece la capacitación, la profundización y la enseñanza para la sostenibilidad ambiental, cambio climático y gestión del riesgo de desastres y se dictan otras disposiciones</t>
  </si>
  <si>
    <t>La presente ley rige a partir de la fecha de su promulgación y deroga todas las disposiciones que le sean contrarias.</t>
  </si>
  <si>
    <t>Plan Institucional de Capacitación</t>
  </si>
  <si>
    <t>Manual de funciones</t>
  </si>
  <si>
    <t>Por la cual se modifica el Manual de Funciones y Competencias Laborales</t>
  </si>
  <si>
    <t>La presente resolución rige a partir de la fecha de su expedición y modifica en lo pertinente a la Resolución 236 de 2023.</t>
  </si>
  <si>
    <t>Manual de Funciones</t>
  </si>
  <si>
    <t>Acoso laboral</t>
  </si>
  <si>
    <t>Ministerio del Trabajo</t>
  </si>
  <si>
    <t>Prevención, identificación y atención del acoso laboral, acoso sexual y discriminación contra las personas de los sectores sociales LGTBIQ+ en el ámbito laboral</t>
  </si>
  <si>
    <t>Documentación Talento Humano</t>
  </si>
  <si>
    <t>Carrera Administrativa</t>
  </si>
  <si>
    <t>Por medio de la cual se modifica el régimen de acceso y ascenso en el sistema general de carrera administrativa, se crea la reserva de plazas para las personas con discapacidad, se establece la gratuidad de la inscripción para este segmento poblacional y se dictan otras disposiciones</t>
  </si>
  <si>
    <t>Vinculación</t>
  </si>
  <si>
    <t xml:space="preserve">Por medio de la cual se establecen los cargos, oficios o profesiones suseptibles de aplicación de la inhabilidad por delitos sexuales contra menores de edad y se dictan otras disposiciones </t>
  </si>
  <si>
    <t>La presente ley rige a partir de su publicación y deroga las disposiciones que le sean contrarias.</t>
  </si>
  <si>
    <t>Por medio de la cual se adoptan medidas de prevención, protección y atención del acoso sexual en el ámbito laboral y en las instituciones de educación superior en Colombia y se dictan otras disposiciones</t>
  </si>
  <si>
    <t>Por la cual se modifica el Manual Específico de Funciones y Competencias Laborales para los empleos de la Planta de la Fundación Gilberto Alzate Avendaño</t>
  </si>
  <si>
    <t>Deroga las resoluciones internas 0195 de 2017; 130 de 2020; 036 de 2021; 113 y 206 de 2022</t>
  </si>
  <si>
    <t>Horario flexible</t>
  </si>
  <si>
    <t>Por medio de la cual se establecen los lineamientos para la política pública en prevención, diagnóstico temprano y tratamiento integral de la endometriosis, para la promoción y sensibilización ante la enfermedad y se dictan otras disposiciones</t>
  </si>
  <si>
    <t xml:space="preserve">La presente ley rige a partir de su promulgación y deroga las disposiciones que le sean contrarias.
 </t>
  </si>
  <si>
    <t>Teletrabajo</t>
  </si>
  <si>
    <t>Por la cual se adopta la Política Interna de Teletrabajo de la Fundación Gilberto Alzate Avendaño</t>
  </si>
  <si>
    <t>La presente resolución rige a partir de la fecha de su expedición y deroga las Resoluciones internas 148 de 2019 y 149 de 2021.</t>
  </si>
  <si>
    <t xml:space="preserve">Procedimientos de talento humano </t>
  </si>
  <si>
    <t>Planes de accion</t>
  </si>
  <si>
    <t>POR MEDIO DE LA CUAL SE PROMUEVE LA PROTECCIÓN DE LA MATERNIDAD Y LA PRIMERA INFANCIA, SE CREAN INCENTIVOS Y NORMAS PARA LA CONSTRUCCIÓN DE ÁREAS QUE PERMITAN LA LACTANCIA MATERNA EN EL ESPACIO PÚBLICO Y SE DICTAN OTRAS DISPOSICIONES</t>
  </si>
  <si>
    <t>POR MEDIO DE lA CUAL SE ESTABLECEN MEDIDAS EFECTIVAS Y OPORTUNAS EN BENEFICIO DE lA AUTONOMÍA DE LAS PERSONAS CON DISCAPACIDAD Y LOS CUIDADORES O ASISTENTES PERSONALES BAJO UN ENFOQUE DE DERECHOS HUMANOS, BIOPSICOSOCIAL, SE INCENTIVA SU FORMACIÓN, ACCESO AL EMPLEO, EMPRENDIMIENTO, GENERACIÓN DE INGRESOS Y ATENCIÓN EN SALUD Y SE DICTAN OTRAS DISPOSICIONES</t>
  </si>
  <si>
    <t>Por la cual se crea y establece el Reglamento Interno del Comité de Convivencia Laboral de la FUGA</t>
  </si>
  <si>
    <t>Por la cual se modifica el Manual de Funciones y Competencias Laborales de la Fundación Gilberto Alzate Avendaño</t>
  </si>
  <si>
    <t>Por la cual se modifica el Manual de Funciones y Competencias Laborales de la Fundación Gilberto
Álzate Avendaño</t>
  </si>
  <si>
    <t>Empleo juvenil</t>
  </si>
  <si>
    <t>POR MEDIO DE LA CUAL SE REGLAMENTA EL ARTÍCULO 196 DE LA LEY 1955 DE 2019, SE TOMAN MEDIDAS PARA FORTALECER LAS MEDIDAS QUE PROMUEVEN EL EMPLEO JUVENIL Y SE DICTAN OTRAS DISPOSICIONES</t>
  </si>
  <si>
    <t>Talento Humano</t>
  </si>
  <si>
    <t>POR MEDIO DE LA CUAL SE MODIFICA EL ARTICULO 18 DE LA LEY 1010 DE 2006</t>
  </si>
  <si>
    <t>Instrucciones para la atención de la pandemia de Coronavirus.</t>
  </si>
  <si>
    <t>Por medio del cual se imparten instrucciones en virtud de la emergencia sanitaria generada por la pandemia del Coronavirus COVID-19 para el mantenimiento del orden público en la ciudad de Bogotá D.C., la reactivación económica segura y se dictan otras disposiciones</t>
  </si>
  <si>
    <t>Protocolo de Bioseguridad</t>
  </si>
  <si>
    <t>Desconexión laboral</t>
  </si>
  <si>
    <t>POR MEDIO DE LA CUAL SE REGULA LA DESCONEXIÓN LABORAL - LEY DE DESCONEXIÓN LABORAL</t>
  </si>
  <si>
    <t>Protocolos de seguridad</t>
  </si>
  <si>
    <t>Por la cual se establecen los requisitos mínimos de seguridad para el desarrollo del trabajo de alturas</t>
  </si>
  <si>
    <t>Manual de Salud y Seguridad en el Trabajo</t>
  </si>
  <si>
    <t>Trabajo en casa</t>
  </si>
  <si>
    <t>Por el cual se adiciona el Decreto 1083 de 2015 Único Reglamentario del Sector de la Función Publica, en relación con la habilitación del trabajo en casa para los servidores públicos de los organismos y entidades que conforman las ramas del poder publico en sus distintos ordenes, sectores y niveles, órganos de control, órganos autónomos e independientes del Estado</t>
  </si>
  <si>
    <t>Estabilidad laboral</t>
  </si>
  <si>
    <t>EL MINISTRO DEL INTERIOR DE LA REPÚBLICA DE COLOMBIA, DELEGATARIO DE FUNCIONES PRESIDENCIALES</t>
  </si>
  <si>
    <t>"Por medio del cual se modifica y adiciona el Decreto 1083 de 2015 en lo relacionado a la Protección en caso de reestructuración administrativa o provisión definitiva de cargos para el personal que ostenten la condición de prepensionados"</t>
  </si>
  <si>
    <t>Plan estratégico de seguridad vial</t>
  </si>
  <si>
    <t>Ministerio de transporte</t>
  </si>
  <si>
    <t>"Por el cual se modifica el literal a del artículo 2.3.2.1 del Título 2 de la Parte 3 del libro 2 y se sustituye el Capítulo 3 del Título 2 de la Parte 3 del Libro 2 del Decreto 107 de 2015, Único Reglamentario del Sector Transporte, en lo relacionado con los Planes Estratégicos de Seguridad Vial"</t>
  </si>
  <si>
    <t xml:space="preserve">Modifica el literal a) del artículo 2.3.2.1 del Título 2 de la Parte 3 del Libro 2 y sustituye el Capítulo 3 del Título 2 de la Parte 3 del Libro 2 del Decreto 1 079 de 2015, Único Reglamentario del Sector Transporte. </t>
  </si>
  <si>
    <t>Plan de seguridad vial</t>
  </si>
  <si>
    <t>Experiencia</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</si>
  <si>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</si>
  <si>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Fuero de Paternidad</t>
  </si>
  <si>
    <t>"Por medio de la cual se modifican los artículos 239 y 240 del CST, con el fin de establecer el fuero de paternidad"</t>
  </si>
  <si>
    <t>Régimen de trabajo remoto</t>
  </si>
  <si>
    <t>"Por medio de la cual se crea el régimen de trabajo remoto y se establecen normas para promoverlo, regularlo y se dictan otras disposiciones"</t>
  </si>
  <si>
    <t>Licencia de paternidad</t>
  </si>
  <si>
    <t>POR MEDIO DE LA CUAL SE AMPLÍA LA LICENCIA DE PATERNIDAD, SE CREA LA LICENCIA PARENTAL COMPARTIDA, LA LICENCIA PARENTAL FLEXIBLE DE TIEMPO PARCIAL, SE MODIFICA EL ARTÍCULOS 236 Y SE ADICIONA EL ARTÍCULO 241A DEL CÓDIGO SUSTANTIVO DEL TRABAJO, Y SE DICTAN OTRAS DISPOSICIONES</t>
  </si>
  <si>
    <t>Citaciones Administrativas</t>
  </si>
  <si>
    <t>Practicas laborales</t>
  </si>
  <si>
    <t xml:space="preserve">Por el cual se adiciona el Parágrafo 2° al artículo 2.2.6.3.25 y la Sección 5 al Capítulo 2 del Título 6 de la Parte 2 del Libro 2 del Decreto 1072 de 2015, Decreto Único Reglamentario del Sector Trabajo, en lo relacionado con la equivalencia de experiencia profesional previa y se dictan otras disposiciones </t>
  </si>
  <si>
    <t>Practicas Laborales</t>
  </si>
  <si>
    <t>"Por la cual se regula el trabajo en casa y se dictan otras disposiciones"</t>
  </si>
  <si>
    <t>Incremento Salarial</t>
  </si>
  <si>
    <t>Por medio del cual se fija el incremento salarial para los empleados públicos del Sector Central de la Administración Distrital de Bogotá, D.C.</t>
  </si>
  <si>
    <t>Liquidación de nómina</t>
  </si>
  <si>
    <t>Auxilio de transporte</t>
  </si>
  <si>
    <t>Por el cual se fija el auxilio de transporte</t>
  </si>
  <si>
    <t>Salario mínimo</t>
  </si>
  <si>
    <t>Por el cual se fija el salario mínimo mensual legal</t>
  </si>
  <si>
    <t>Por medio de la cual se dictan normas para promover la inserción laboral y productiva de los jóvenes, y se dictan otras disposiciones.</t>
  </si>
  <si>
    <t>Procedimiento de vinculación</t>
  </si>
  <si>
    <t>POR MEDIO DE LA CUAL SE ADOPTAN MEDIDAS PARA IMPULSAR EL TRABAJO PARA ADULTOS MAYORES Y SE DICTAN OTRAS DISPOSICIONES</t>
  </si>
  <si>
    <t>POR MEDIO DE LA CUAL SE RECONOCEN LAS PRÁCTICAS LABORALES COMO EXPERIENCIA PROFESIONAL Y/O RELACIONADA Y SE DICTAN OTRAS DISPOSICIONES</t>
  </si>
  <si>
    <t>Tabla de enfermedades profesionales</t>
  </si>
  <si>
    <t>Ministerio de Salud y Protección Social</t>
  </si>
  <si>
    <t>Por el cual se incorpora una enfermedad directa a la tabla de enfermedades laborales y se dictan otras disposiciones</t>
  </si>
  <si>
    <t>Guía de enfermedad laboral</t>
  </si>
  <si>
    <t>Remuneración de empleos</t>
  </si>
  <si>
    <t>304</t>
  </si>
  <si>
    <t>Por la cual se fijan las remuneraciones de los empleos que sean desempeñados por empleados públicos de la rama ejecutiva, corporaciones autónomas regionales y de desarrollo sostenible</t>
  </si>
  <si>
    <t xml:space="preserve">Plantas de Personal  y gastos </t>
  </si>
  <si>
    <t xml:space="preserve">Decreto </t>
  </si>
  <si>
    <t>Por el cual se expiden lineamientos generales sobre austeridad y transparencia del gasto público en las entidades y organismos del orden distrital y se dictan otras disposiciones.</t>
  </si>
  <si>
    <t>Talento Humano- Liquidación de nómina -</t>
  </si>
  <si>
    <t>Comité de Teletrabajo</t>
  </si>
  <si>
    <t>Por la cual se implementa la modalidad de teletrabajo en la Fundación Gilberto Alzate Avendaño</t>
  </si>
  <si>
    <t>Hasta que se cumpla el periodo para la nueva elección</t>
  </si>
  <si>
    <t xml:space="preserve">Por el cual se modifican la Ley 909 de 2004, el Decreto Ley 1567 de 1998 y se dictan otras disposiciones
</t>
  </si>
  <si>
    <t>Seguridad y Salud en el Trabajo</t>
  </si>
  <si>
    <t>Por la cual se definen los Estándares Mínimos del Sistema de Gestión de Salud y Seguridad en el Trabajo</t>
  </si>
  <si>
    <t>Sistema Tipo de Evaluación del Desempeño Laboral</t>
  </si>
  <si>
    <t>Comisión Nacional del Servicio Civil -CNSC</t>
  </si>
  <si>
    <t>Por el cual se establece el Sistema Tipo de Evaluación del Desempeño Laboral de los Empleados Públicos de Carrera Administrativa y en Período de Prueba.</t>
  </si>
  <si>
    <t>Por el cual se modifica el Decreto 1083 de 2015, Único Reglamentario del Sector de Función Pública, en lo relacionado con las competencias laborales generales para los empleos públicos de los distintos niveles jerárquicos</t>
  </si>
  <si>
    <t xml:space="preserve"> Planes de Acción</t>
  </si>
  <si>
    <t>"Por el cual se fijan directrices para la integración de los planes institucionales y estratégicos al Plan de Acción por parte de las entidades del Estado"</t>
  </si>
  <si>
    <t xml:space="preserve"> Adopción del Código de integridad de servidores públicos</t>
  </si>
  <si>
    <t xml:space="preserve">Decreto Código de Integridad: "Por el cual se adopta el Código de Integridad del Servicio Público, se modifica el Capítulo II del Decreto Distrital 489 de 2009, "por el cual se crea la Comisión Intersectorial de Gestión Ética del Distrito Capital", y se dictan otras disposiciones de conformidad con lo establecido en el Decreto Nacional 1499 de 2017"
</t>
  </si>
  <si>
    <t>Creación del programa Estado Joven</t>
  </si>
  <si>
    <t>“Por la cual se modifican parcialmente las resoluciones 4566 de 2016 y 1530 de 2017, sobre el financiamiento del programa “Estado joven” prácticas laborales en el sector público y se dictan otras disposiciones”.</t>
  </si>
  <si>
    <t>Estructural organizacional</t>
  </si>
  <si>
    <t xml:space="preserve">Concejo de Bogotá </t>
  </si>
  <si>
    <t>Planta de Personal</t>
  </si>
  <si>
    <t xml:space="preserve">Por el cual se modifica la planta de personal de
la Fundación Gilberto Álzate Avendaño”
</t>
  </si>
  <si>
    <t>Actualización del Plan de Capacitación</t>
  </si>
  <si>
    <t xml:space="preserve">“Por la cual se actualiza el Plan Nacional de Formación y Capacitación”. </t>
  </si>
  <si>
    <t>Norma en materia de empleo</t>
  </si>
  <si>
    <t>“Por el cual se dictan normas en materia de empleo público con el fin de facilitar y asegurar la implementación y desarrollo normativo del Acuerdo Final para la Terminación del conflicto y la Construcción de una Paz estable y duradera”.</t>
  </si>
  <si>
    <t>Nota: Declarado inexequible parcialmente (las expresiones “ y deroga toda las disposiciones que le sean contrarias ” ) Sentencia de la Corte Constitucional C-527 de 2017.</t>
  </si>
  <si>
    <t>Situaciones Administrativas</t>
  </si>
  <si>
    <t>Por el cual se modifica y adiciona el Decreto 1083 de 2015, Reglamentario  Único del Sector de la Función Pública</t>
  </si>
  <si>
    <t>Por la cual se modifica la Resolución 4566 de 2016, que creó el programa “Estado Joven” de incentivos para las prácticas laborales y judicatura en el sector público, se trasladan y adicionan recursos para su financiación y se dictan otras disposiciones</t>
  </si>
  <si>
    <t>Modificado parcialmente por la Resolución 5008 de 2017 artículo 4° del Ministerio del Trabajo</t>
  </si>
  <si>
    <t xml:space="preserve">Por medio del cual se modifica el artículo 2.2.4.6.37. del Decreto 1072 de 2015 Decreto Único Reglamentario del Sector Trabajo, sobre la transición para la implementación del Sistema de Gestión de la Seguridad y Salud en el Trabajo (SG-SST) </t>
  </si>
  <si>
    <t>Manual de Seguridad y Salud en el Trabajo</t>
  </si>
  <si>
    <t>Licencia de maternidad y paternidad</t>
  </si>
  <si>
    <t xml:space="preserve">Por medio de la cual se incentiva la adecuada atención y cuidado de la primera infancia, se modifican los artículos 236 y 239 del código sustantivo del trabajo y se dictan otras disposiciones.
 </t>
  </si>
  <si>
    <t xml:space="preserve"> Liquidación de nómina y situaciones administrativas</t>
  </si>
  <si>
    <t xml:space="preserve"> Promoción de transportes alternativos</t>
  </si>
  <si>
    <t xml:space="preserve">1811
</t>
  </si>
  <si>
    <t xml:space="preserve"> Por la cual se otorgan incentivos para promover el uso de la bicicleta en el territorio nacional y se modifica el código Nacional de Tránsito</t>
  </si>
  <si>
    <t>Reglamentación programa Estado Joven</t>
  </si>
  <si>
    <t>"Por la cual se promueve el empleo y el emprendimiento juvenil, se generan medidas para superar las barreras de acceso al mercado de trabajo.</t>
  </si>
  <si>
    <t>Reporte de accidentes graves y mortales</t>
  </si>
  <si>
    <t>Por el cual se modifica el articulo 3 de la resolución 156 de 2005</t>
  </si>
  <si>
    <t>Procedimiento de Accidentes de trabajo</t>
  </si>
  <si>
    <t>Único Reglamentario del Sector Trabajo</t>
  </si>
  <si>
    <t>Por medio del cual se expide el Decreto Único Reglamentario del Sector Trabajo</t>
  </si>
  <si>
    <t>Decreto Único Reglamentario del Sector de Función Pública.</t>
  </si>
  <si>
    <t>Por medio del cual se expide el Decreto Único Reglamentario del Sector de Función Pública</t>
  </si>
  <si>
    <t>Modificado por Decreto 2106 de 2019
Reglamentado por art. 2.2.24.8 de Decreto 1083 de 2015 Sector de Función Pública
Reglamentado por art. 2.2.24.1 de Decreto 1083 de 2015 Sector de Función Pública
Reglamentado por art. 2.2.5.3.9 de Decreto 1077 de 2015 Sector Vivienda, Ciudad y Territorio
Reglamentado por art. 2.2.5.3.1 de Decreto 1077 de 2015 Sector Vivienda, Ciudad y Territorio
Reglamentado por art. 2.4.4.2.3.2.2 de Decreto 1075 de 2015 Sector Educación
Reglamentado por art. 2.2.6.10.5 de Decreto 1069 de 2015 Sector Justicia y del Derecho
Reglamentado por art. 2.2.6.8.7 de Decreto 1069 de 2015 Sector Justicia y del Derecho
Reglamentado por art. 2.2.6.10.1 de Decreto 1069 de 2015 Sector Justicia y del Derecho
Reglamentado por art. 2.2.6.8.1 de Decreto 1069 de 2015 Sector Justicia y del Derecho
Reglamentado por Decreto 1069 de 2015 Sector Justicia y del Derecho
Modificado por art. 185 de Decreto 19 de 2012
Modificado por art. 36 de Decreto 19 de 2012
Modificado por art. 26 de Decreto 19 de 2012
Modificado por Decreto 19 de 2012
Modificado por art. 39 de Decreto 19 de 2012
Adicionado por Ley 1481 de 2011
Adicionado por art. 1 de Ley 1481 de 2011
Reglamentado parcialmente por art. 9 de Ley 1212 de 2008
Derogado por Ley 1212 de 2008
Reglamentado por Decreto 1879 de 2008
Reglamentado por Decreto 1520 de 2008
Reglamentado por Decreto 1151 de 2008
Modificado por art. 1 de Decreto 3075 de 2005
Reglamentado por Decreto 3075 de 2005</t>
  </si>
  <si>
    <t>Multas por infracción a las Normas de Seguridad y Salud en el Trabajo y Riesgos Laborales</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</si>
  <si>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</si>
  <si>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Compilado en el Decreto 1072 de 2015</t>
  </si>
  <si>
    <t>Manual de seguridad y salud en el trabajo</t>
  </si>
  <si>
    <t>Por medio del cual se adopta el Protocolo para la prevención del acoso laboral y sexual laboral, procedimientos de denuncia y protección a sus víctimas en el Distrito Capital</t>
  </si>
  <si>
    <t>Por el cual se expide la Tabla de Enfermedades Laborales.</t>
  </si>
  <si>
    <t>Modificado por Decreto 676 de 2020</t>
  </si>
  <si>
    <t xml:space="preserve">Gestión de Riesgos  </t>
  </si>
  <si>
    <t>Por el cual se reglamenta el Acuerdo 546 de 2013, se organizan las instancias de coordinación y orientación del Sistema Distrital de Gestión de Riesgos y Cambio Climático SDGR-CC y se definen lineamientos para su funcionamiento</t>
  </si>
  <si>
    <t>Procedimiento de identificación de los Peligros y la valoración de los riesgos</t>
  </si>
  <si>
    <t>Incapacidades</t>
  </si>
  <si>
    <t>Por el cual se modifica el parágrafo 1° del artículo 40 del Decreto 1406 de 1999</t>
  </si>
  <si>
    <t>Flexibilización de la jornada laboral.</t>
  </si>
  <si>
    <t xml:space="preserve">Circular externa de la Función Publica </t>
  </si>
  <si>
    <t xml:space="preserve">100-008 </t>
  </si>
  <si>
    <t xml:space="preserve"> Horarios flexibles para servidores públicos con hijos menores de edad o con algún tipo de discapacidad</t>
  </si>
  <si>
    <t>Quinquenio</t>
  </si>
  <si>
    <t>"Por el cual se modifica el acuerdo distrital No. 336 de 2008" sobre el Reconocimiento por Permanencia corresponde al 18% del total anual recibido en el quinto año por asignación básica mensual.</t>
  </si>
  <si>
    <t>Licencia de luto</t>
  </si>
  <si>
    <t>Por medio de la cual se establece la Licencia de Luto para los servidores públicos</t>
  </si>
  <si>
    <t>Reglamenta a los trabajadores independientes y afiliados voluntarios al Sistema General de Riesgos Profesionales</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</si>
  <si>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</si>
  <si>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Liquidación seguridad social</t>
  </si>
  <si>
    <t xml:space="preserve">Ampliación de los plazos de Conformación y funcionamiento de comité de convivencia laboral </t>
  </si>
  <si>
    <t>Por la cual se modifica parcialmente la Resolución 652 de 2012.</t>
  </si>
  <si>
    <t>Resolución de conformación del Comité de Convivencia Laboral</t>
  </si>
  <si>
    <t>Sistema general de riesgo laborales</t>
  </si>
  <si>
    <t xml:space="preserve">Por la cual se modifica el Sistema de Riesgos Laborales y se dictan otras disposiciones en materia de salud ocupacional.  
</t>
  </si>
  <si>
    <t xml:space="preserve">Matriz de riesgos e identificación de peligros </t>
  </si>
  <si>
    <t>ICONTEC</t>
  </si>
  <si>
    <t>Norma Técnica Colombiana</t>
  </si>
  <si>
    <t>NTC GTC 45</t>
  </si>
  <si>
    <t>Guía para la identificación de los Peligros y la valoración de los riesgos en seguridad y salud ocupacional</t>
  </si>
  <si>
    <t xml:space="preserve">Conformación y funcionamiento de comité de convivencia laboral </t>
  </si>
  <si>
    <t>Por la cual se establece la conformación y funcionamiento del Comité de convivencia laboral en entidades públicas y empresas privadas y se dictan otras disposiciones.</t>
  </si>
  <si>
    <t>Se complementa con la Resolución del Min. Trabajo 652 de 2012,  art 3, 4,9 y 14 modificados por la resolución 1356 de  2012</t>
  </si>
  <si>
    <t>Política de gestión el riesgo</t>
  </si>
  <si>
    <t>Por la cual se adopta la política nacional de gestión del riesgo de desastres y se establece el Sistema Nacional de Gestión del Riesgo de Desastres y se dictan otras disposiciones</t>
  </si>
  <si>
    <t>Plan de emergencias</t>
  </si>
  <si>
    <t>Por la cual se promueve la formación de hábitos, comportamientos y conductas seguros en la vía y se dictan otras disposiciones.</t>
  </si>
  <si>
    <t>Educación vial</t>
  </si>
  <si>
    <t>Afiliación al Sistema General de Salud.</t>
  </si>
  <si>
    <t>Por el cual se adopta un mecanismo transitorio para garantizarla afiliación al Régimen Contributivo del Sistema General de Seguridad Social en Salud.</t>
  </si>
  <si>
    <t>Modificado por el Decreto 1623 de 2013</t>
  </si>
  <si>
    <t>Contratación y costo de evaluaciones medicas ocupacionales</t>
  </si>
  <si>
    <t>Por la cual se modifican los artículos 11 y 17 de la Resolución 2346 de 2007 y se dictan otras disposiciones</t>
  </si>
  <si>
    <t>Manual de seguridad y salud en el trabajo, Informe de condiciones de salud</t>
  </si>
  <si>
    <t xml:space="preserve"> contraprestación directa y retributiva servidor publico </t>
  </si>
  <si>
    <t>Por el cual se modifica el Acuerdo 276 de 2007-. El Reconocimiento por Permanencia es una contraprestación directa y retributiva</t>
  </si>
  <si>
    <t>Riesgo psicosocial</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</si>
  <si>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</si>
  <si>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Manual de Seguridad  y Salud en el trabajo, informe de  aplicación de batería de riesgo psicosocial</t>
  </si>
  <si>
    <t>Regulación de Teletrabajo</t>
  </si>
  <si>
    <t>Por la cual se establecen normas para promover y regular el Teletrabajo y se dictan otras disposiciones</t>
  </si>
  <si>
    <t>Consumo de cigarrillo o de tabaco.</t>
  </si>
  <si>
    <t>Por la cual se adoptan medidas en relación con el consumo de cigarrillo o de tabaco.</t>
  </si>
  <si>
    <t>Política de la prevención de alcohol, tabaco y sustancias psicoactivas</t>
  </si>
  <si>
    <t>Planilla Integrada de Liquidación de Aportes</t>
  </si>
  <si>
    <t>por medio del cual se establecen las fechas de obligatoriedad del uso de la Planilla Integrada de Liquidación de Aportes para pequeños aportantes e independientes.</t>
  </si>
  <si>
    <t xml:space="preserve">Planilla de autoliquidación </t>
  </si>
  <si>
    <t>Investigación de incidentes y accidentes de trabajo</t>
  </si>
  <si>
    <t>Por la cual se reglamenta la investigación de incidentes y accidentes de trabajo.</t>
  </si>
  <si>
    <t xml:space="preserve"> Procedimiento de investigación de accidentes</t>
  </si>
  <si>
    <t xml:space="preserve">Reconocimiento por permanencia </t>
  </si>
  <si>
    <t>Por el cual se crea un reconocimiento por permanencia en el servicio público para empleados públicos del Distrito Capital</t>
  </si>
  <si>
    <t>Modificado por el art. 1, Acuerdo Distrital 336 de 2008
Modificado por el Acuerdo 528 de 2013 , modificó la base de cálculo al 18%</t>
  </si>
  <si>
    <t>Aspecto archivista de las historias clínicas</t>
  </si>
  <si>
    <t xml:space="preserve">Por la cual se deroga la Resolución 001715 de 2005
</t>
  </si>
  <si>
    <t>Manual de seguridad y salud en el trabajo, informes de condiciones de salud y batería de riesgo psicosocial</t>
  </si>
  <si>
    <t>Educación para el Trabajo</t>
  </si>
  <si>
    <t>“Por la cual se dictan normas para el apoyo y el fortalecimiento de la educación para el Trabajo y el Desarrollo Humano establecida como educación no formal en la ley general de educación”.</t>
  </si>
  <si>
    <t>Por medio del cual se establecen las fechas de obligatoriedad del uso de la Planilla Integrada de Liquidación de Aportes y se modifica parcialmente el Decreto 1465 de 2005</t>
  </si>
  <si>
    <t>Derogado parcialmente por el Decreto Nacional 728 de 2008</t>
  </si>
  <si>
    <t>Por medio de la cual se adoptan medidas para prevenir, corregir, y sancionar el acoso laboral y otros hostigamientos en el marco de las relaciones de trabajo.</t>
  </si>
  <si>
    <t>Lo complementa el Decreto Distrital 044 de 2015</t>
  </si>
  <si>
    <t>Racionalización de trámites y procedimientos administrativos</t>
  </si>
  <si>
    <t>ARTÍCULO  4º.(Modificado por el Decreto 19 de 2012, Art. 26), ARTÍCULO  16 (Modificado por el Art. 7 del Decreto 2106 de 2019), ARTÍCULO  24 (Modificado por el Decreto 19 de 2012, Art. 36), ARTÍCULO  27, (Reglamentado por Decreto 1879 de 2008).</t>
  </si>
  <si>
    <t>Recolección de información sst</t>
  </si>
  <si>
    <t>Por la cual se establecen las variables y mecanismos para recolección de información del Subsistema de Información en Salud Ocupacional y Riesgos Profesionales y se dictan otras disposiciones</t>
  </si>
  <si>
    <t>La complementa la Resolución del Ministerio de Trabajo 1016 de 1989</t>
  </si>
  <si>
    <t xml:space="preserve"> Manual de seguridad y salud en el trabajo</t>
  </si>
  <si>
    <t>Formatos de informe de accidente de trabajo y de enfermedad profesional</t>
  </si>
  <si>
    <t xml:space="preserve">Por la cual se adoptan los formatos de informe de accidente de trabajo y de enfermedad profesional y se dictan otras disposiciones” </t>
  </si>
  <si>
    <t>Formato de investigación de incidente y accidente de trabajo</t>
  </si>
  <si>
    <t>Empleo público, la carrera administrativa, gerencia pública</t>
  </si>
  <si>
    <t>“Por la cual se expiden normas que regulan el empleo público, la carrera administrativa, gerencia pública y se dictan otras disposiciones.”</t>
  </si>
  <si>
    <t>Contiene modificaciones y derogaciones, ARTÍCULO 29(Modificado por el Art. 2 de la Ley 1960 de 2019), ARTÍCULO 31 (Reglamentado por Decreto 4500 de 2005.), (Modificado parcialmente por Art. 14, Ley 1033 de 2006.) (Modificado por el Art. 6 de la Ley 1960 de 2019)(Derogado por el art. 14, Ley 1033 de 2006.) ARTÍCULO 41 (Reglamentado por el Decreto Nacional 3543 de 2004),  ARTÍCULO 46  (Modificado por el art. 228, Decreto Nacional 019 de 2012.), ARTÍCULO 55 (Modificado por el art. 228, Decreto Nacional 019 de 2012).</t>
  </si>
  <si>
    <t>Procedimiento de vinculación y desvinculación</t>
  </si>
  <si>
    <t>Afiliación y el pago de aportes en el Sistema General de Seguridad Social en Salud</t>
  </si>
  <si>
    <t>Por el cual se adoptan medidas para promover y controlar la afiliación y el pago de aportes en el Sistema General de Seguridad Social en Salud</t>
  </si>
  <si>
    <t xml:space="preserve">Ver el art. 1, Ley 828 de 2003, Ver el Concepto del Consejo de Estado 1832 de 2007, respecto a que no se debe aplicar el IBC de contratistas en contratos de prestación de servicios                                                                                                                                                                                                                                                                                                                                     Artículo 7°. Modificado art. 1 Decreto Nacional 2400 de 2002, Artículo  10. Modificado art. 2 Decreto Nacional 2400 de 2002, Artículo  14. Régimen de excepción. Modificado por el art. 1, Decreto Nacional 057 de 2015, Artículo 15.  Derogado por el art. 15, Decreto Nacional 3615 de 2005. Modificado art. 3 Decreto Nacional 2400 de 2002 , Artículo  17. Requisitos para autorización de afiliación colectiva.  Derogado por el art. 15, Decreto Nacional 3615 de 2005., Artículo 18. Modificado art. 4 Decreto Nacional 2400 de 2002, Artículo 21. Cancelación de la autorización para actuar como entidad agrupadora.  Derogado por el art. 15, Decreto Nacional 3615 de 2005, Artículo  22. Modificado art. 5 Decreto Nacional 2400 de 2002, Artículo 35. Modificado art. 6 Decreto Nacional 2400 de 2002, </t>
  </si>
  <si>
    <t>Planilla de autoliquidación y formularios de afiliación</t>
  </si>
  <si>
    <t>Por la cual se expide el Código Disciplinario Único</t>
  </si>
  <si>
    <t>La vigencia de la ley 1952 fue diferida hasta el 01 de julio de 2021". Por lo que se sugiere aclarar que dicha Norma rige a partir del 29 de marzo de 2022, salvo el artículo 2 relativo a las funciones jurisdiccionales que entrará a regir a partir del 29 de junio de 2021, y el artículo 33 entrará a regir a partir del 29 de diciembre de 2023 (Art. 265)</t>
  </si>
  <si>
    <t>Guía de Conflicto de Intereses</t>
  </si>
  <si>
    <t>Custodia de Historia Clínica</t>
  </si>
  <si>
    <t>Por la cual se establecen normas para el manejo de la Historia Clínica</t>
  </si>
  <si>
    <t>Modificado por la Resolución No. 00839 de 2017</t>
  </si>
  <si>
    <t>Certificado de custodia de la historias clínicas por la IPS a cargo</t>
  </si>
  <si>
    <t>Mecanismos de integración social de la personas con limitación</t>
  </si>
  <si>
    <t>Mecanismos de integración social de las personas en situación de discapacidad y se dictan otras disposiciones</t>
  </si>
  <si>
    <t>Reglamentada por el Decreto Nacional 734 de 2012, Reglamentada parcialmente por el Decreto Nacional 1538 de 2005,  Adicionada por la Ley 1287 de 2009</t>
  </si>
  <si>
    <t>Reglamenta parcialmente el Sistema General de Riesgos Profesionales</t>
  </si>
  <si>
    <t xml:space="preserve">
Por el cual se reglamenta parcialmente la Ley 100 de 1993 y el Decreto Ley 1295 de 1994.</t>
  </si>
  <si>
    <t>Cesantías</t>
  </si>
  <si>
    <t>Por medio de la cual se fijan términos para el pago oportuno de cesantías para los servidores públicos, se establecen sanciones y se dictan otras disposiciones..</t>
  </si>
  <si>
    <t>Adicionada y Modificada por la Ley 1071 de 2006</t>
  </si>
  <si>
    <t>Tramitología de las personas cuando les ocurra un accidente de trabajo, como reembolsos, auxilio funerario, etc.</t>
  </si>
  <si>
    <t>Ministerio de Trabajo y Seguridad Social</t>
  </si>
  <si>
    <t>Por el cual se reglamenta parcialmente el decreto 1295 de 1994. Reglamenta la respectiva tramitología de las personas cuando les ocurra un accidente de trabajo, como reembolsos, auxilio funerario, etc.</t>
  </si>
  <si>
    <t>Procedimiento de accidentes de trabajo, guía de enfermedad laboral.</t>
  </si>
  <si>
    <t>Organización del sistema de riesgos profesionales</t>
  </si>
  <si>
    <t>Por medio del cual se determina la organización y administración del Sistema General de Riesgos Profesionales.</t>
  </si>
  <si>
    <t>Reglamentado por el Decreto Nacional 1771 de 1994 , Reglamentado por el Decreto Nacional 1530 de 1996</t>
  </si>
  <si>
    <t>Sistema de seguridad social integral </t>
  </si>
  <si>
    <t xml:space="preserve">100
</t>
  </si>
  <si>
    <t>Por la cual se crea el sistema de seguridad social integral y se dictan otras disposiciones</t>
  </si>
  <si>
    <t>Régimen especial para el Distrito Capital de Santafé de Bogotá</t>
  </si>
  <si>
    <t xml:space="preserve">  1421
</t>
  </si>
  <si>
    <t>Farmacodependencia, alcoholismo y tabaquismo en los SST</t>
  </si>
  <si>
    <t>Por la cual se reglamentan actividades en materia de Salud Ocupacional.</t>
  </si>
  <si>
    <t xml:space="preserve">Derecho al trabajo </t>
  </si>
  <si>
    <t>Constitución</t>
  </si>
  <si>
    <t>Art 54</t>
  </si>
  <si>
    <t>Es obligación del Estado y de los empleadores ofrecer formación y habilitación profesional y técnica a quienes lo requieran. El Estado debe propiciar la ubicación laboral de las personas en edad de trabajar y garantizar a los minusválidos el derecho a un trabajo acorde con sus condiciones de salud</t>
  </si>
  <si>
    <t>Exposición al ruido.</t>
  </si>
  <si>
    <t xml:space="preserve">1792
</t>
  </si>
  <si>
    <t>Por la cual se adoptan valores límites permisibles para la exposición ocupacional al ruido</t>
  </si>
  <si>
    <t>Higiene y seguridad</t>
  </si>
  <si>
    <t>NTC 1461</t>
  </si>
  <si>
    <t xml:space="preserve"> Higiene y seguridad. Colores y señales de seguridad</t>
  </si>
  <si>
    <t>Manual de seguridad y salud en el trabajo, Plan de emergencias</t>
  </si>
  <si>
    <t>Directrices para la conformación del COPASST en la entidad.</t>
  </si>
  <si>
    <t>Ministerio de Salud y Protección Social, Ministerio del Trabajo</t>
  </si>
  <si>
    <t>Por la cual se reglamenta la organización y funcionamiento de los Comités Paritarios de Seguridad y Salud en el Trabajo1 en los lugares de trabajo.</t>
  </si>
  <si>
    <t>Resolución de conformación COPASST</t>
  </si>
  <si>
    <t>Funcionamiento del COPASO</t>
  </si>
  <si>
    <t>Por lo cual se determina las bases de organización y administración gubernamental y, privada de la Salud Ocupacional</t>
  </si>
  <si>
    <t>Lo complementa la Resolución del Ministerio de Trabajo 1016 de 1989, Artículo 10º Compilado por el art. 2.2.4.6.38, Decreto Nacional 1072 de 2015, Artículo 11º Compilado por el art. 2.2.4.6.39, Decreto Nacional 1072 de 2015, Artículo 32º Compilado por el art. 2.2.4.6.40, Decreto Nacional 1072 de 2015, el Decreto Nacional 16 de 1997 lo deroga parcialmente.</t>
  </si>
  <si>
    <t xml:space="preserve"> COPASST (Comité Paritario de Seguridad y Salud en el Trabajo)</t>
  </si>
  <si>
    <t xml:space="preserve">Vivienda, Higiene y seguridad  en áreas de trabajo </t>
  </si>
  <si>
    <t xml:space="preserve">Por la cual se establecen algunas disposiciones sobre vivienda, higiene y seguridad en los establecimientos de trabajo. </t>
  </si>
  <si>
    <t>Manual de Seguridad y Salud en el Trabajo, Plan de Emergencias</t>
  </si>
  <si>
    <t>Prestaciones Sociales</t>
  </si>
  <si>
    <t>“Por el cual se fijan las reglas generales para la aplicación de las normas sobre prestaciones sociales de los empleados públicos y trabajadores oficiales del sector nacional.”</t>
  </si>
  <si>
    <t xml:space="preserve">ARTÍCULO  21 (Derogado por el Artículo 2 de la Ley 995 de 2005.), ARTÍCULO  27 Nota: (Declarado INEXEQUIBLE, mediante Sentencia C-105 de 1997 de la Corte Constitucional), ARTÍCULO  42. INEXEQUIBLE. De la retención del auxilio de cesantía, </t>
  </si>
  <si>
    <t>Seguridad social entre el sector público y el privado</t>
  </si>
  <si>
    <t>Por el cual se prevé la integración de la seguridad social entre el sector público y el privado y se regula el régimen prestacional de los empleados públicos y trabajadores oficiales</t>
  </si>
  <si>
    <t xml:space="preserve">ARTÍCULO  22 (Derogado por el Artículo 98 del Decreto 1295 de 1994), ARTÍCULO  23PARÁGRAFO . La pensión de invalidez excluye la indemnización (Derogado por el Artículo 98 del Decreto 1295 de 1994)., ARTÍCULO  25 (Derogado por el Artículo 98 del Decreto 1295 de 1994), ARTÍCULO  27 PARÁGRAFO  3 (Derogado por el artículo 25 Ley 33 de 1985)., ARTÍCULO  29 (Derogado por el artículo 25 Ley 33 de 1985)., ARTÍCULO  34 (Derogado por el Artículo 98 del Decreto 1295 de 1994), ARTÍCULO  35.(Derogado por el Artículo 98 del Decreto 1295 de 1994), ARTÍCULO  36 (Modificado por el Decreto 434 de 1971, art. 19), ARTÍCULO  38 (Derogado por el Artículo 98 del Decreto 1295 de 1994), ARTÍCULO  39 (Modificado por el Decreto 434 de 1971, art. 20), </t>
  </si>
  <si>
    <t xml:space="preserve">Administración  del personal </t>
  </si>
  <si>
    <t>Por el cual se modifican las normas que regulan la administración del personal civil y se dictan otras disposiciones</t>
  </si>
  <si>
    <t>Modificado por el Decreto 3074 de 1968 y otras normas sobre administración del personal civil.</t>
  </si>
  <si>
    <t xml:space="preserve"> Procedimiento de vinculación y desvinculación</t>
  </si>
  <si>
    <t>Lina Arévalo Sanabria</t>
  </si>
  <si>
    <t>Contratista - Abogada Gestión del Talento humano</t>
  </si>
  <si>
    <t>Racionalización de Trámites
Servicio al Ciudadano
Control interno</t>
  </si>
  <si>
    <t>Servicio al ciudadano</t>
  </si>
  <si>
    <t>Manual de Servicio a la Ciudadanía del
Distrito Capital Vs 3</t>
  </si>
  <si>
    <t>Secretaria General Alcaldía Mayor de Bogotá</t>
  </si>
  <si>
    <t>Lineamientos para la implementación de la actualización del Manual de Servicio a la Ciudadanía – versión 3 en las entidades y organismos del Distrito Capital.</t>
  </si>
  <si>
    <t xml:space="preserve">Todas las entidades y organismos del Distrito Capital deberán adoptar el Manual de Servicio a la Ciudadanía – versión 3 (Capitulos I, II y III) corno referente obligatorio para el diseno, implenientación y evaluacion de sus procesos de servicio a Ia ciudadania. Sc deberá garantizar su difusión interna, socializacion con los equipos de servicio y su incorporación a los procesos institucionales relacionados con servicio a Ia ciudadania,participación y coniunicación pública. 
</t>
  </si>
  <si>
    <t>Instrumento Reporte Pública de Política Pública de Servicio a la Ciudadanía.
Manual de servicio a la ciudadanía FUGA.</t>
  </si>
  <si>
    <t>Programas de Transparencia y Etica Pública</t>
  </si>
  <si>
    <t>Presidencia de la
República</t>
  </si>
  <si>
    <t>Por el cual se reglamenta el artículo 73 de la Ley 1474 de 2011, modificado por el artículo 31 de la Ley 2195 de 2022, en lo relacionado con los Programas de Transparencia y Ética Pública</t>
  </si>
  <si>
    <t>El presente Decreto rige a partir de su publicación y regula de manera integral lo relacionado con los Programas de Transparencia y Ética Pública. En consecuencia, se derogan tácitamente las normas reglamentarias relacionadas con el Plan Anticorrupción y Atención al Ciudadano que sean incompatibles y, de forma expresa, los artículos 2.1.4.1, 2.1.4.2, 2.1.4.3, 2.1.4.4, 2.1.4.5, 2.1.4.6, 2.1.4.7, 2.1.4.8 y 2.1.4.9 del Decreto 1081 de 2015.</t>
  </si>
  <si>
    <t>Programa de Transparencia y Ética Pública"</t>
  </si>
  <si>
    <t>Manual Operativo del rol de Defensor de la Ciudadanía</t>
  </si>
  <si>
    <t>Por la cual se actualiza el Manual Operativo del Defensor de la Ciudadanía en el Distrito Capital</t>
  </si>
  <si>
    <t xml:space="preserve">La presente Resolución rige a partir del día siguiente a la fecha de su publicación 17-05-2024 </t>
  </si>
  <si>
    <t>Procedimiento para la atención de la ciudadanía y gestión de pqrs
Defensor de la Ciudadanía</t>
  </si>
  <si>
    <t>Manual Operativo del Modelo Distrital de Relacionamiento Integral con la Ciudadanía</t>
  </si>
  <si>
    <t>Por la cual se adopta el Manual Operativo del Modelo Distrital de Relacionamiento Integral con la Ciudadanía</t>
  </si>
  <si>
    <t xml:space="preserve">La presente Resolución rige a partir del día siguiente a la fecha de su publicación 02-01-2024 </t>
  </si>
  <si>
    <t>Mesa Tecnica de Relacionamiento que iniciara en 2025</t>
  </si>
  <si>
    <t xml:space="preserve">Directrices para las denuncias por posibles actos por corrupción </t>
  </si>
  <si>
    <t xml:space="preserve">Secretaría General alcaldía Mayor de Bogotá y y Secretaría Jurídica Distrital </t>
  </si>
  <si>
    <t>DIRECTRICES PARA LA ATENCIÓN Y GESTIÓN DE DENUNCIAS POR POSIBLES ACTOS DE CORRUPCIÓN, Y/O EXISTENCIA DE INHABILIDADES, INCOMPATIBILIDADES O CONFLICTO DE INTERESES Y PROTECCIÓN DE IDENTIDAD DEL DENUNCIANTE.</t>
  </si>
  <si>
    <t>La presente deja sin efectos la Directiva Conjunta 001 de 2021.</t>
  </si>
  <si>
    <t>Procedimiento para la atención de la ciudadanía y gestión de pqrs</t>
  </si>
  <si>
    <t>Modelo Distrital de Relacionamiento Integral con la Ciudadanía</t>
  </si>
  <si>
    <t>El presente Decreto rige a partir del día siguiente a la fecha de su publicación en el Registro Distrital.</t>
  </si>
  <si>
    <t>Atención a la ciudadanía y Política Pública Distrital de Servicio a la Ciudadanía</t>
  </si>
  <si>
    <t>El presente decreto rige a partir de la fecha de su publicación y deroga el Decreto Distrital 503 de 2011, así como las demás disposiciones que le sean contrarias.</t>
  </si>
  <si>
    <t>Política Pública de Participación</t>
  </si>
  <si>
    <t>Por medio del cual se adopta la Política Pública de Discapacidad para Bogotá D.C. 2023-2034</t>
  </si>
  <si>
    <t>El presente decreto rige a partir de la fecha de su publicación, y deroga el Decreto Distrital 470 de 2007.</t>
  </si>
  <si>
    <t>Regulación del Derecho Fundamental de Petición</t>
  </si>
  <si>
    <t>Secretaria Jurídica Distrital</t>
  </si>
  <si>
    <t>Derecho de petición / Incidencias disciplinarias frente al incumplimiento a la atención y/o respuesta dentro de los términos legales a las peticiones</t>
  </si>
  <si>
    <t>Por el cual se modifican lineamientos en materia de servicio a la ciudadanía y de implementación de la Política Pública Distrital de Servicio a la Ciudadanía, y se dictan otras disposiciones</t>
  </si>
  <si>
    <t>Este decreto rige a partir del día siguiente a la fecha de su publicación y deroga el Decreto Distrital 494 de 2010.</t>
  </si>
  <si>
    <t>Socialización Manual Operativo del Defensor de la Ciudadanía en el Distrito Capital</t>
  </si>
  <si>
    <t>Procedimiento para la atención de la ciudadanía y gestión de pqrs
Defensor del Ciudadano</t>
  </si>
  <si>
    <t>Gestión de peticiones identificadas a través de redes sociales en las Entidades Distritales</t>
  </si>
  <si>
    <t>Lineamientos para la gestión de peticiones identificadas a través de redes sociales en las Entidades Distritales</t>
  </si>
  <si>
    <t xml:space="preserve">Modificación de los numerales 1 y 9, adición de los numerales 10 y 11 del artículo 5 de la ley 1437 del 2011. Peticiones  por medios tecnologicos </t>
  </si>
  <si>
    <t>POR MEDIO DE LA CUAL SE REFORMA EL CÓDIGO DE PROCEDIMIENTO ADMINISTRATIVO Y DE LO CONTENCIOSO ADMINISTRATIVO -LEY 1437 DE 2011- Y SE DICTAN OTRAS DISPOSICIONES EN MATERIA DE DESCONGESTIÓN EN LOS PROCESOS QUE SE TRAMITAN ANTE LA JURISDICCIÓN</t>
  </si>
  <si>
    <t>1. Presentar peticiones en cualquiera de sus modalidades, verbalmente, o por escrito, o por cualquier otro medio idóneo y sin necesidad de apoderado, así como a obtener información oportuna y orientación acerca de los requisitos que las disposiciones vigentes exijan para tal efecto.
Las anteriores actuaciones podrán ser adelantadas o promovidas por cualquier medio tecnológico o electrónico disponible en la entidad o integradas en medios de acceso unificado a la administración pública, aún por fuera 1e las horas y días de atención al público.
9. A relacionarse con las autoridades por cualquier medio tecnológico o electrónico disponible en la entidad o integrados en medios de acceso unificado a la administración pública. 10. Identificarse ante las autoridades a través de medios de autenticación digital.
11. Cualquier otro que le reconozca la Constitución y las leyes</t>
  </si>
  <si>
    <t>Racionalización de trámites, con el fin de facilitar, agilizar y garantizar el acceso al ejercicio de los derechos de las personas, el cumplimiento de sus obligaciones, combatir la corrupción y fomentar la competitividad.</t>
  </si>
  <si>
    <t xml:space="preserve">Por medio de la cual se establecen disposiciones transversales a la rama ejecutiva del nivel nacional y territorial y a los particulares que cumplan funciones públicas y/o administrativas, en relación con la racionalización de trámites y se dictan otras disposiciones
Ver Decreto 088 de 2022
</t>
  </si>
  <si>
    <t>Racionalización de trámites y trámites en línea.</t>
  </si>
  <si>
    <t>Estándares y directrices para publicar información señalada en la Ley 1712 del 2014 y se definen los requisitos materia de acceso a la información publica, accesibilidad web, seguridad digital y datos abiertos</t>
  </si>
  <si>
    <t xml:space="preserve">Ministerio de las TIC. </t>
  </si>
  <si>
    <t>Por la cual se definen los estándares y directrices para publicar la información señalada en la Ley 1712 del 2014 y se definen los requisitos materia de acceso a la información pública, accesibilidad web, seguridad digital, y datos abiertos</t>
  </si>
  <si>
    <t>La presente resolución rige a partir de su publicación en el Diario Oficial, y, deroga la Resolución MinTIC 3564 del 2015.</t>
  </si>
  <si>
    <t>Verificación de estándares de publicación de información, y accesibilidad web.  Tener en cuenta entidades obligadas: a) Toda entidad pública, incluyendo las pertenecientes a todas las Ramas del Poder Público, en todos los niveles de la estructura estatal, central o descentralizada por servicios o territorialmente, en los órdenes nacional, departamental, municipal y distrital.</t>
  </si>
  <si>
    <t>Reglamentación del Defensor de la Ciudadanía en las entidades y organismos del Distrito Capital</t>
  </si>
  <si>
    <t>Por medio del cual se establecen y unifican lineamientos en materia de servicio a la ciudadanía y de implementación de la Política Pública Distrital de Servicio a la Ciudadanía, y se dictan otras disposiciones</t>
  </si>
  <si>
    <t>Decreto 293 de 2021 modificó específicamente el artículo 31 del Decreto 847 de 2019, relacionado con las responsabilidades de los tutores en la Red CADE.
1/01/2020 Modificado por el  Decreto Distrital 217 de 2020
El presente decreto rige a partir del día siguiente a la fecha de su publicación y modifica los artículos 2, 5, 11, 12, 14, 16 y 17 del Decreto Distrital 197 de 2014, deroga los Decretos Distritales 335 de 2006 y 392 de 2015.</t>
  </si>
  <si>
    <t>Beneficios otorgados a los veteranos de la Fuerza Pública y se dictan otras disposiciones.</t>
  </si>
  <si>
    <t>Por medio de la cual se reconoce, rinde homenaje y se otorgan beneficios a los veteranos de la Fuerza Pública y se dictan otras disposiciones.</t>
  </si>
  <si>
    <t>Actualización del Manual de Servicio al Ciudadano y socialización</t>
  </si>
  <si>
    <t>Atención a la ciudadanía y Defensor de la Ciudadania</t>
  </si>
  <si>
    <t>Por el cual se promueven acciones para la atención respetuosa, digna y humana de la ciudadanía, se fortalece y visibiliza la función del defensor de la ciudadanía en los organismos y entidades del distrito, se modifica el artículo 3 del acuerdo 630 de 2015 y se dictan otras disposiciones</t>
  </si>
  <si>
    <t>Lineamientos generales de la política de Gobierno Digital</t>
  </si>
  <si>
    <t>Por el cual se establecen los lineamientos generales de la política de Gobierno  Digital y se subroga el capítulo 1 del titulo 9 de la parte 2 del libro 2 del Decreto 1078 de 2015, Decreto Único Reglamentario del sector de Tecnologías de la Información y las Comunicaciones
ÚLTIMA FECHA DE ACTUALIZACIÓN: 03 DE AGOSTO DE 2022</t>
  </si>
  <si>
    <t>El presente Decreto rige a partir de la fecha de su publicación, y subroga el capítulo 1 del título 9, del libro 2, de la parte 2 del Decreto Único Reglamentario del sector de Tecnologías de la Información y las Comunicaciones, Decreto 1078 de 2015.</t>
  </si>
  <si>
    <t>Informes consolidados de PQRS</t>
  </si>
  <si>
    <t>Implementación formato de elaboración y presentación de informes de quejas y reclamos</t>
  </si>
  <si>
    <t>Procedimiento para la atención de la ciudadanía y gestión de pqrs
Informes de gestión de pqrs</t>
  </si>
  <si>
    <t>política de gestión social y servicio a la ciudadanía</t>
  </si>
  <si>
    <t>Por medio del cual se fusionan y reorganizan los Observatorios Distritales con fundamento en las facultades extraordinarias otorgadas al Alcalde Mayor de Bogotá por el artículo 118 del Acuerdo 645 de 2016, y se dictan otras disposiciones</t>
  </si>
  <si>
    <t>El presente Decreto rige a partir de la fecha de su publicación, modifica en lo pertinente los Acuerdos Distritales 364 de 2009, 498 de 2012, 534 de 2013, 586 de 2015, 629 de 2015 y deroga las disposiciones que le sean contrarias.</t>
  </si>
  <si>
    <t>Regulación del Derecho Fundamental de Peticiones presentadas verbalmente</t>
  </si>
  <si>
    <t>Decreto Único Reglamentario del Sector Justicia y del Derecho, relacionado con la presentación, tratamiento y radicación de las peticiones presentadas verbalmente</t>
  </si>
  <si>
    <t>Directrices relacionadas con la atención de denuncias y/o quejas por posibles actos de corrupción.</t>
  </si>
  <si>
    <t>Procedimiento Para la atención de la ciudadanía y gestión de pqrs</t>
  </si>
  <si>
    <t>Política pública de participación democrática</t>
  </si>
  <si>
    <t xml:space="preserve">Por la cual se dictan disposiciones en materia de promoción y protección  del  derecho a la participación democrática. </t>
  </si>
  <si>
    <t>Regula el derecho fundamental de petición y se sustituye un título del Código de Procedimiento Administrativo y de lo Contencioso Administrativo</t>
  </si>
  <si>
    <t>Por medio de la cual se regula el Derecho Fundamental de Petición y se sustituye un título del Código de Procedimiento Administrativo y de lo Contencioso Administrativo”.</t>
  </si>
  <si>
    <t xml:space="preserve">Términos y condiciones del uso del derecho fundamental de Petición. </t>
  </si>
  <si>
    <t xml:space="preserve">Ley de Transparencia y del Derecho de Acceso a la Información Pública Nacional </t>
  </si>
  <si>
    <t xml:space="preserve">Modificaciones al Decreto reglamentario  (https://www.alcaldiabogota.gov.co/sisjur/normas/Norma1.jsp?i=73845#0) </t>
  </si>
  <si>
    <t>Lineamientos generales de la Estrategia de Gobierno en línea</t>
  </si>
  <si>
    <t>Por el cual se establecen los lineamientos generales de la Estrategia de Gobierno en línea, se reglamenta parcialmente la Ley 1341 de 2009 y se dictan otras disposiciones.</t>
  </si>
  <si>
    <t>01/01/2015 en vigencia  y deroga el Decreto número 2693 de 2012.</t>
  </si>
  <si>
    <t>Política Pública Distrital de Servicio a la Ciudadanía en la ciudad de Bogotá D.C.</t>
  </si>
  <si>
    <t>Por medio del cual se adopta la Política Pública Distrital de Servicio a la Ciudadanía en la ciudad de Bogotá D.C.</t>
  </si>
  <si>
    <t>Decreto 410 de 2024 deroga los artículos 19 y 20 del Decreto 197 de 2014.
El presente Decreto rige a partir de la fecha de su publicación y deroga expresamente las circulares 30 de 2001; 5, 7, 67 y 69 de 2002 de la Secretaría General; la Directiva 002 de 2005; los artículos 9, 10, 13, 14, 15, 16 del Decreto Distrital 335 de 2006 referidos a la Comisión Intersectorial de Servicio al Ciudadano y al Comité Financiero de la Comisión Intersectorial de Servicio al Ciudadano, y las demás disposiciones que le sean contrarias.</t>
  </si>
  <si>
    <t>Reglamentada parcialmente por el Decreto Nacional 103 de 2015. Compilado en el Decreto Único Reglamentario 1081 de 2015 del Sector de la presidencia de la República
Modificado por Ley 2195 de 2022</t>
  </si>
  <si>
    <t xml:space="preserve"> Norma Técnica Colombiana de accesibilidad en los espacios físicos</t>
  </si>
  <si>
    <t>INCONTEC</t>
  </si>
  <si>
    <t xml:space="preserve">Establece los criterios y los requisitos generales de accesibilidad y señalización al medio físico requeridos en los espacios físicos de acceso al ciudadano. </t>
  </si>
  <si>
    <t>Manual de Servicio a la ciudadanía del Distritro Capital 
Manual de Servicio a la ciudadanía 
Politica Pública de servicio a la ciudadania</t>
  </si>
  <si>
    <t>Plan Anticorrupción Atención al Ciudadano
Oficina de quejas, sugerencias y reclamos</t>
  </si>
  <si>
    <t xml:space="preserve">Por el cual se reglamenta parcialmente la Ley 1581 de 2012- disposiciones generales para la protección de datos personales.
 </t>
  </si>
  <si>
    <t>Política de gestión social y servicio a la ciudadanía</t>
  </si>
  <si>
    <t>Por la cual se establecen las disposiciones para garantizar el pleno ejercicio de los derechos de las personas con discapacidad</t>
  </si>
  <si>
    <t>Plan Anticorrupción Atención al Ciudadano</t>
  </si>
  <si>
    <t>Por el cual se reglamentan los artículos 73 y 76 de la Ley 1474 de 2011.</t>
  </si>
  <si>
    <t xml:space="preserve"> Derogado Parcialmente por el Decreto 1081 de 2015.</t>
  </si>
  <si>
    <t xml:space="preserve">Por medio del cual se modifica el Acuerdo 137 de 2004, “Por medio del cual se establece el Sistema Distrital de Atención Integral de Personas en condición de discapacidad en el Distrito Capital y se modifica el Acuerdo 022 de 1999. Modificado
parcialmente por el Acuerdo Distrital 586 de 2015
</t>
  </si>
  <si>
    <t>Modificado por el artículo 9, Decreto Distrital 548 de 2016" Por medio del cual se fusionan y reorganizan los Observatorios Distritales con fundamento en las facultades extraordinarias otorgadas al Alcalde Mayor de Bogotá por el artículo 118 del Acuerdo 645 de 2016, y se dictan otras disposiciones"
Modificado parcialmente por el Acuerdo Distrital 586 de 2015.
Por medio del cual se modifica el Acuerdo 137 de 2004, “Por medio del cual se establece el Sistema Distrital de Atención Integral de Personas en condición de discapacidad en el Distrito Capital y se modifica el Acuerdo 022 de 1999
EL CONCEJO DE BOGOTÁ, D.C.</t>
  </si>
  <si>
    <t>Por la cual personales. se dictan disposiciones generales para la protección de datos</t>
  </si>
  <si>
    <t>Reglamentada parcialmente por el Decreto Nacional 1377 de 2013 " Por el cual se reglamenta parcialmente la Ley 1581 de 2012"
Reglamentado por Decreto 1081 de 2015 Sector Presidencia de la República
Reglamentado por Decreto 886 de 2014</t>
  </si>
  <si>
    <t xml:space="preserve">Control de las actuaciones de la Administración, por parte de los ciudadanos
</t>
  </si>
  <si>
    <t>Por la cual se dictan normas para modernizar la organización y el funcionamiento de los municipios.</t>
  </si>
  <si>
    <t>Modificado por Ley 2148 de 2021
Modificado por Ley 2140 de 2021
Modificado por Ley 2086 de 2021
Modificado por Ley 2075 de 2021</t>
  </si>
  <si>
    <t>En desarrollo de este principio, las autoridades municipales promoverán el control de las actuaciones de la Administración, por parte de los ciudadanos, a través de ejercicios que los involucren en la planeación, ejecución y rendición final de cuentas, como principio de responsabilidad política y administrativa de los asuntos oficiales, a fin de prevenir la ocurrencia de actos de corrupción relacionados con la ejecución del presupuesto y la contratación estatal, en cumplimiento de la legislación especial que se expida en la materia.
g) Participación. Las autoridades municipales garantizarán el acceso de los ciudadanos a lo público a través de la concertación y cooperación para que tomen parte activa en las decisiones que inciden en el ejercicio de sus derechos y libertades políticas, con arreglo a los postulados de la democracia participativa, vinculando activamente en estos procesos a particulares, organizaciones civiles, asociaciones residentes del sector y grupos de acción comunal.</t>
  </si>
  <si>
    <t>Presentación de solicitudes, quejas o reclamos, atención especial a infantes, mujeres gestantes, personas en situación de atención especial</t>
  </si>
  <si>
    <t>Modificado por Decreto 2106 de 2019</t>
  </si>
  <si>
    <t>SDQS</t>
  </si>
  <si>
    <t>Estandarización de la información de identificación, caracterización, ubicación y contacto de los ciudadanos y ciudadanas que capturan las entidades del Distrito Capital.</t>
  </si>
  <si>
    <t>Plan Anticorrupción Atención al Ciudadano
Artículo 76: Oficina de quejas, sugerencias y reclamos; Artículo 78: Principios de democracia participativa y democratización de  la gestión pública</t>
  </si>
  <si>
    <t>Por la cual se dictan normas orientadas a fortalecer los mecanismos de prevención, investigación y sanción de actos de corrupción y la efectividad del control de  la gestión pública. Estatuto Anticorrupción.</t>
  </si>
  <si>
    <t>Reglamentada por el Decreto Nacional 734 de 2012, Reglamentada parcialmente por el Decreto Nacional 4632 de 2011
Modificado por Ley 2195 de 2022
Adicionado por Ley 2195 de 2022
Adicionado por Decreto 537 de 2020
Modificado por Decreto 403 de 2020
Reglamentado parcialmente por Decreto 1083 de 2015 Sector de Función Pública
Adicionado parcialmente Decreto 2711 de 2013
Reglamentado parcialmente por Decreto 1122 de 2024 Presidencia de la Republica</t>
  </si>
  <si>
    <t>Artículo 4: Formas de iniciar la actuación administrativa; Artículo 5°: Derechos de las personas ante las autoridades; Artículo 7°: Deberes de las autoridades en la atención al público; Artículo 53: Procedimientos y trámites administrativos a través de medios electrónicos; Artículo 54: Registro para el uso de medios electrónicos; Artículo 55: Documento público en medio electrónico; Artículo  56: Notificación electrónica; Artículo 57: Acto administrativo electrónico; Artículo 60: Sede electrónica de toda autoridad; Artículo 62: Prueba de recepción y envío de mensajes de datos por la autoridad;</t>
  </si>
  <si>
    <t>Por la cual se expide el Código de Procedimiento Administrativo y de lo Contencioso Administrativo</t>
  </si>
  <si>
    <t>Modificado por Decreto 1463 de 2022
Modificado por Ley 2220 de 2022
Adicionado por Ley 2195 de 2022
Modificado por Ley 2195 de 2022
Modificado por Ley 2080 de 2021
Modificado por Decreto 403 de 2020</t>
  </si>
  <si>
    <t>Artículo 3°: De los procesos de atención al ciudadano, los sistemas de información y atención de las peticiones, quejas, reclamos y sugerencias de los ciudadanos, en el Distrito capital.</t>
  </si>
  <si>
    <t>Por el cual se establecen lineamientos para preservar y fortalecer la transparencia y para la prevención de la corrupción en las Entidades y Organismos del Distrito Capital</t>
  </si>
  <si>
    <t>Política Pública de Mujeres y Equidad de Género en el Distrito Capital</t>
  </si>
  <si>
    <t>Por el cual se adopta la Política Pública de Mujeres y Equidad de Género en el Distrito Capital y se dictan otras disposiciones. 
ver Acuerdo Distrital 584 de 2015.</t>
  </si>
  <si>
    <t>Documento</t>
  </si>
  <si>
    <t>CONPES 3649 del 15 de marzo de 2010 del Programa Nacional de Servicio al Ciudadano, Política Nacional de Servicio al Ciudadano.</t>
  </si>
  <si>
    <t>Por el cual se crea el Sistema Nacional de Servicio al Ciudadano.</t>
  </si>
  <si>
    <t xml:space="preserve">Los artículos 8, 9 y 11  (Derogado parcialmente Decreto 1002 de 2022)
</t>
  </si>
  <si>
    <t xml:space="preserve">Cartilla de Tramites Servicios
</t>
  </si>
  <si>
    <t>Por la cual se dictan disposiciones sobre racionalización de trámites y  procedimientos administrativos de los organismos y entidades del Estado y de los particulares que ejercen funciones públicas o prestan servicios públicos.</t>
  </si>
  <si>
    <t xml:space="preserve">Reglamentada parcialmente por el Decreto  Nacional 4669 de 2005 " Por por el cual se reglamenta parcialmente la Ley 962 de 2005" . Reglamentada  por el Decreto 2573 de 2014 " Por el cual se establecen los lineamientos generales de la Estrategia de Gobierno en línea, se reglamenta parcialmente la Ley 1341 de 2009 y se dictan otras disposiciones"
(julio 8)
Reglamentada parcialmente por los Decretos Nacionales 4669 de 2005 y 1151 de 2008
Por la cual se dictan disposiciones sobre racionalización de trámites y procedimientos administrativos de los organismos y entidades del Estado y de los particulares que ejercen funciones públicas o prestan servicios públicos
El Congreso de Colombia
Ver Decreto Nacional 2623 de 2009
Articulo 4 (Modificado por el Decreto 19 de 2012, Art. 26)
Articulo 9 (Derogado por el Art. 309 de la Ley 1437 de 2011)
Articulo 16 (Modificado por el Art. 7 del Decreto 2106 de 2019)
Articulo 24 (Modificado por el Decreto 19 de 2012, Art. 36)
Articulo 29 y 30 (Derogado por el Art. 14 de la Ley 1447 de 2011)
</t>
  </si>
  <si>
    <t>ESTRATEGIA NACIONAL DE LA POLÍTICA PÚBLICA INTEGRAL ANTICORRUPCIÓN</t>
  </si>
  <si>
    <t>CONPES - ESTRATEGIA NACIONAL DE LA POLÍTICA PÚBLICA INTEGRAL ANTICORRUPCIÓN</t>
  </si>
  <si>
    <t>Estrategia para el mejoramiento del acceso y la calidad de la información pública</t>
  </si>
  <si>
    <t xml:space="preserve">Por medio de la cual se reglamentan las veedurías ciudadanas- Ver modificaciones del Decreto 403 de 2020. </t>
  </si>
  <si>
    <t>Asamblea Nacional Constituyente</t>
  </si>
  <si>
    <r>
      <rPr>
        <sz val="11"/>
        <color theme="1"/>
        <rFont val="Arial"/>
      </rPr>
      <t>Constitución</t>
    </r>
    <r>
      <rPr>
        <u/>
        <sz val="11"/>
        <color theme="1"/>
        <rFont val="Arial"/>
      </rPr>
      <t xml:space="preserve"> </t>
    </r>
    <r>
      <rPr>
        <sz val="11"/>
        <color theme="1"/>
        <rFont val="Arial"/>
      </rPr>
      <t>Política de Colombia</t>
    </r>
  </si>
  <si>
    <t>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</si>
  <si>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NATALIA YBETT LOZANO BARAHONA</t>
  </si>
  <si>
    <t xml:space="preserve">Cargo y/o Rol: </t>
  </si>
  <si>
    <t>Profesional-CONTRATISTA</t>
  </si>
  <si>
    <t>Fecha :   09/12/2025</t>
  </si>
  <si>
    <t>Contol Interno Disciplinario</t>
  </si>
  <si>
    <t xml:space="preserve">Distrital </t>
  </si>
  <si>
    <t xml:space="preserve">Secretaría Jurídica Distrital  </t>
  </si>
  <si>
    <t>CRONOGRAMA MESAS DE TRABAJO SIPROJ-WEB 2024 y SOLICITUD ACTUALIZACIÓN Y ACTIVACIÓN DE USUARIOS</t>
  </si>
  <si>
    <t>Procesos y  Procedimientos</t>
  </si>
  <si>
    <t>Secretaría Jurídica Distrital - Dirección Distrital de Asuntos Disciplinarios</t>
  </si>
  <si>
    <t>Lineamiento indagación previa: procedencia, Objetivo y trámite.</t>
  </si>
  <si>
    <t xml:space="preserve">Judicial </t>
  </si>
  <si>
    <t xml:space="preserve">Por medio de la cual se reforma el Código de Procedimiento Administrativo y de lo Contencioso Administrativo - Ley 1437 de 2011 - y se dictan otras disposiciones en materia de descongestión en los procesos que se tramitan ante la jurisdicción  </t>
  </si>
  <si>
    <t xml:space="preserve">Vigente a partir de su publicación. Aplicación Art. 40 de la Ley 153 de 1887. </t>
  </si>
  <si>
    <t>Implementación del Decreto 610 de 2023</t>
  </si>
  <si>
    <t>Falta disciplinaria, conflicto de intereses, inhabilidades e incompatibilidades.</t>
  </si>
  <si>
    <t>Lineamientos utiles para el correcto desempeño rol de juzgamiento disciplinario</t>
  </si>
  <si>
    <t>Adecuada aplicación del principio de confianza en el preceso disciplinario</t>
  </si>
  <si>
    <t>Causales de exclusión de responsabilidad en el derecho disciplinario.</t>
  </si>
  <si>
    <t>Valoración y reglas de exclusión probatoría</t>
  </si>
  <si>
    <t>SECRETARI JURIDICA DISTRITAL BOGOTA DC</t>
  </si>
  <si>
    <t>Metodologia del proceso disciplinario - Guia basica sobre el procedimiento contenido en la Ley 1952 de 2019.</t>
  </si>
  <si>
    <t>El principio de favorabilidad en el Código General Disciplinario</t>
  </si>
  <si>
    <t>Gestión documental, custodia y archivo del expediente en el proceso disciplinario.</t>
  </si>
  <si>
    <t>Notificaciones y comunicaciones dentro del proceso disciplinario - Lry 1952 de 2019-</t>
  </si>
  <si>
    <t>Alcance circular 044 del 23 de agosto del 2022, sobre la segunda instancia y doble conformidad.</t>
  </si>
  <si>
    <t>Procedimiento disciplinario segunda instancia y doble conformidad.</t>
  </si>
  <si>
    <t>La aceptación de cargos en el código general disciplinario- Ley 1952 de 2019.</t>
  </si>
  <si>
    <t>Medidas cautelares en el proceso disciplinario</t>
  </si>
  <si>
    <t>Por la cual adiciona el Manual Distrital de Procesos y Procedimientos Disciplinarios para la aplicación del Código General Disciplinario</t>
  </si>
  <si>
    <t>Abordaje disciplinario con enfoque de género y de derechos en casos de violencia y discriminación contra las servidoras y/o colaboradores del distrito capital</t>
  </si>
  <si>
    <t>Cicrular</t>
  </si>
  <si>
    <t>Derecho de petición/incidencias disciplinarias frente al incumplimiento a la atención y/o respuesta dentro de los terminos legales a las peticiones.</t>
  </si>
  <si>
    <t>100-002</t>
  </si>
  <si>
    <t>Lineamientos organizacionales para la adecuación de las unidades u oficinas de instrucción y juzgamiento de control disciplinario interno en las entidades públicas.</t>
  </si>
  <si>
    <t>Las leyes 1952 de 2019 "Por medio de la cual se expide el código general disciplinario se derogan la ley 734 de 2002 y algunas disposiciones de la Ley 1474 de 2011, relacionadas con el derecho disciplinario", y la 2094 de 2021 "Por medio de la cual se reforma la Ley 1952 de 2019 y se dictan otras disposiciones"; establecieron lineamientos para que las entidades públicas organicen sus estructuras con el fin de garantizar la doble instancia en el proceso disciplinario, adecuando las unidades u oficinas existentes que permitan preservar la garantía de la doble instancia.</t>
  </si>
  <si>
    <t xml:space="preserve">La Alcaldesa Mayor de Bogotá D.C </t>
  </si>
  <si>
    <t xml:space="preserve">Directiva </t>
  </si>
  <si>
    <t>Lineamientos implementación ley 1952 de 2019 modificada por la ley 2094 de 2021.</t>
  </si>
  <si>
    <t>Corresponde a la Secretaría Jurídica Distrital diseñar e implementar las políticas públicas en materia disciplinaria que contribuyan al fortalecimiento institucional, al desarrollo de la Administración Distrital y a la lucha contra la corrupción.</t>
  </si>
  <si>
    <t xml:space="preserve">El Congreso de la República </t>
  </si>
  <si>
    <t>Por medio de la cual se adoptan medidas en materia de transparencia, prevención y lucha contra la corrupción y se dictan oras disposiciones</t>
  </si>
  <si>
    <t>Rige a partir de su publicación y deroga las disposiciones que le sean contrarias</t>
  </si>
  <si>
    <t>Lineamientos para prevenir conductas irregulares con el incumplimiento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</si>
  <si>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Lineamientos para prevenir conductas irregulares con el incumplimiento de los manuales de funciones y competencias laborales y de los manuales de procedimientos institucionales, así com0 por la pérdida, o deterioro, o alteración o uso indebido de bienes, elementos, documentos públicos e información contenida en bases de datos y sistemas de información.</t>
  </si>
  <si>
    <t>Por medio del cual se reforma la Ley 1952 de 2019 y se dictan otras disposiciones.</t>
  </si>
  <si>
    <t xml:space="preserve">Por medio de la cual se reforma la Ley 1952 de 2019. Especialmente en materia de la entrada en vigencia del Artículo 7 para el 29 de diciembre de 2023. </t>
  </si>
  <si>
    <t xml:space="preserve">Gobierno Abierto </t>
  </si>
  <si>
    <t xml:space="preserve">Directrices sobre Gobierno Abierto Bogotá </t>
  </si>
  <si>
    <t>Directriz para la adecuada tipificación en los procesos disciplinarios de conductas violatorias del régimen de inhabilidades incompatibilidades y conflicto de intereses.</t>
  </si>
  <si>
    <t>jefes de las oficinas de control interno disciplinario o dependencias que hagan sus veces de las secretarías de despacho, departamentos administrativos, establecimientos públicos, unidades administrativas especiales, empresas industriales y comerciales, sociedades públicas, subredes integradas del servicio de salud e.s.e del distrito, y ente universitario autónomo.</t>
  </si>
  <si>
    <t>Plan Nacional de Desarrollo</t>
  </si>
  <si>
    <t>ARTÍCULO 140. PRÓRROGA CÓDIGO GENERAL DISCIPLINARIO. Prorróguese hasta el 1 de julio de 2021 la entrada en vigencia de la Ley 1952 de 2019.</t>
  </si>
  <si>
    <t>Código general disciplinario</t>
  </si>
  <si>
    <t>La vigencia de esta norma fue diferida hasta el 29 de marzo del 2022.
Deroga la ley 734 de 2002 y algunas disposiciones de la ley 1474 de 2011, relacionadas con el derecho disciplinario                                   Fue modificada por la Ley 2094 de 2021</t>
  </si>
  <si>
    <t>Alcaldía Mayor de Bogotá DC</t>
  </si>
  <si>
    <t>Por medio del cual se establece la estructura organizacional de la Secretaría Jurídica Distrital, y se dictan otras disposiciones</t>
  </si>
  <si>
    <t>Art. 14. Marco general de funciones de la Dirección Distrital de Asuntos Disciplinarios                                                                        Modificado por decretos distritales posteriores 2017–2023.</t>
  </si>
  <si>
    <t>1712</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</si>
  <si>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</si>
  <si>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SECRETARIA GENERAL ALCALDIA DE BOGOTA DC</t>
  </si>
  <si>
    <t>Por la cual se actualiza el “Manual Distrital de Procesos y Procedimientos Disciplinarios” para las entidades distritales a las que se aplica el Código Disciplinario Único</t>
  </si>
  <si>
    <t>Aplicación como norma orientadora y supletiva en materia de terminos procesales, práctica de pruebas, desarrollo de diligencias y gestión procesal no regulada en el Código Disciplinario Único.</t>
  </si>
  <si>
    <t>Contratación</t>
  </si>
  <si>
    <t>Modificada por la Ley 1954 de 2019 Por medio de la cual se expide el Código General Disciplinario, se derogan la Ley 734 de 2002 y algunas disposiciones de la Ley 1474 de 2011, relacionadas con el derecho disciplinario
Modificada por el Decreto Ley 2106 de 2019, "por el cual se dictan normas para simplificar, suprimir y reformar trámites, procesos y procedimientos innecesarios existentes en la administración pública".
Modificada por la Ley 1955 de 2019, "por el cual se expide el Plan Nacional de Desarrollo 2018-2022. “Pacto por Colombia, Pacto por la Equidad"
Modificada por la Ley 1952 de 2019, "por medio de la cual se expide el Código General Disciplinario se derogan la Ley 734 de 2002 y algunas disposiciones de la Ley 1474 de 2011, relacionadas con el Derecho Disciplinario".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Modificada por la Ley 1778 de 2016, "por la cual se dictan normas sobre la responsabilidad de las personas jurídicas por actos de corrupción transnacional y se dictan otras disposiciones en materia de lucha contra la corrupción".
Modificada por la Ley 1682 de 2013, "por la cual se adoptan medidas y disposiciones para los proyectos de infraestructura de transporte y se conceden facultades extraordinarias"
Modificada por la Ley 1551 de 2012, "por la cual se dictan normas para modernizar la organización y el funcionamiento de los municipios".
Modificada por el Decreto 19 de 2012, Por el cual se dictan normas para suprimir o reformar regulaciones, procedimientos y trámites innecesarios existentes en la Administración Pública.”                                                                                                                                                                                                                                                  Modificadado por     Ley 1952/2019,  Ley 1778/2016, Ley 2106/2019</t>
  </si>
  <si>
    <t>Procesos y  Procedimientos /Plan Anticorrupción y de Atención al ciudadano</t>
  </si>
  <si>
    <t>LEY</t>
  </si>
  <si>
    <t>Por medio de la cual se introducen medidas para la eficiencia y la transparencia en la Ley 80 de 1993 y se dictan otras disposiciones generales sobre la contratación con Recursos Públicos.</t>
  </si>
  <si>
    <t xml:space="preserve">DIRECTIVA </t>
  </si>
  <si>
    <t>Implementación Control Disciplinario Interno</t>
  </si>
  <si>
    <t>Por medio del cual se adoptan medidas para prevenir, corregir y sancionar el acoso laboral y otros hostigamientos en el marco de las relaciones de trabajo</t>
  </si>
  <si>
    <t xml:space="preserve">     Se aplican los Artículo de acuerdo a la conducta a
investigar</t>
  </si>
  <si>
    <t>Por medio de la cual se aprueba la "Convención de las Naciones Unidas contra la Corrupción", adoptada por la Asamblea General de las Naciones Unidas,</t>
  </si>
  <si>
    <t>Aplicación al contexto propio de la conducta a investigar o investigada</t>
  </si>
  <si>
    <t>Por la cual se expiden normas que regulan el empleo público, la carrera administrativa, gerencia pública y se dictan otras disposiciones.</t>
  </si>
  <si>
    <t>Deroga parcialmente la Ley  443 de 1998. Actualmente reglamentada por el Decreto 1083 de 2015 del Sector de Función Pública.</t>
  </si>
  <si>
    <t>DECRETO</t>
  </si>
  <si>
    <t>"Por el cual se adoptan las estrategias, metodologías, técnicas y mecanismos de carácter administrativo y organizacional en materia disciplinaria para las entidades distritales a las que es aplicable el Código Disciplinario Único"</t>
  </si>
  <si>
    <t>Por la cual se expide el Código de Procedimiento Penal.</t>
  </si>
  <si>
    <t>Por el cual se expide el código de policía de Bogotá D.C.</t>
  </si>
  <si>
    <t xml:space="preserve">El Presidente de la República de Colombia, </t>
  </si>
  <si>
    <t>Directiva Presidencial</t>
  </si>
  <si>
    <t>12</t>
  </si>
  <si>
    <t xml:space="preserve">La presente directiva fija los lineamientos, criterios, medidas y acciones de corto y mediano plazo, que deberán cumplir las entidades públicas en materia de lucha contra la corrupción en la contratación estatal. </t>
  </si>
  <si>
    <t>El Procurador General de la Nación</t>
  </si>
  <si>
    <t>Por medio de la cual se reglamenta el sistema de información y registro de sanciones disciplinarias y penales y de las inhabilidades derivadas de las relaciones contractuales con el Estado, de los fallos con responsabilidad fiscal, de las declaraciones de pérdida de investidura y lo relativo a la expedición de antecedentes disciplinarios en la Procuraduría General de la Nación.</t>
  </si>
  <si>
    <t xml:space="preserve">El Congreso de Colombia </t>
  </si>
  <si>
    <t>Establecido en la Ley 1952 de 2019, entró en vigencia a partir del 28 de julio de 2020. Entendiendo que algunos procesos tentran su curso legal mediante esta norma.
- Modificada por la Ley 1709 de 2014, 'por medio de la cual se reforman algunos artículos de la Ley 65 de 1993, de la Ley 599 de 2000, de la Ley 55 de 1985 y se dictan otras disposiciones', publicada en el Diario Oficial No. 49.039 de 20 de enero de 2014.                                                                                                        Solo se aplica para procesos iniciados antes de la entrada en vigencia del CGD</t>
  </si>
  <si>
    <t>Por la cual se expide el Código de Procedimiento Penal</t>
  </si>
  <si>
    <t>Por la cual se expide el Código Penal</t>
  </si>
  <si>
    <t>Inhabilidades e incompatibilidades.</t>
  </si>
  <si>
    <t>Está compilada en el DUR 1083 de 2015</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</si>
  <si>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</si>
  <si>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Aplicación del Artículo 113 en materia de inhabilidad e incompatibilidad para contratar.</t>
  </si>
  <si>
    <t>Por la cual se dictan normas tendientes a preservar la moralidad en la Administración Pública y se fijan disposiciones con el fin de erradicar la corrupción administrativa.
Ver la Exposición de Motivos de la Ley 190 de 1995 , Ver la Ley 970 de 2005</t>
  </si>
  <si>
    <t>Por la cual se dictan normas tendientes a preservar la moralidad en la Administración Pública y se fijan disposiciones con el fin de erradicar la corrupción administrativa.</t>
  </si>
  <si>
    <t>Aplicación del Artículo 8 en materia de inhabildiad e nicompatibilidad para contratar. Así mismo, la norma se encuentra modificada por el Artículo 32 de la Ley 1150 de 2007. modificada por Ley 1474/2011, Ley 1882/2018</t>
  </si>
  <si>
    <t>Régimen de inhabilidades e incompatibilidades en materia de contratación estatal.</t>
  </si>
  <si>
    <t xml:space="preserve">Constitución Política  de Colombia </t>
  </si>
  <si>
    <t xml:space="preserve">Constitución Política </t>
  </si>
  <si>
    <t>Aplicación de tratados interrnacionales de derechos humanos y conveniso internacionalesde la OIT, por el Bloque de Constitucionalidad</t>
  </si>
  <si>
    <t>Raúl Andrés Gutiérrez Sánchez</t>
  </si>
  <si>
    <t>Jefe OFICINA DE CONTROL INTERNO DISCIPLINARIO</t>
  </si>
  <si>
    <t>Fortalecimiento Organizacional y Simplificación de Procesos
  Seguimiento y Evaluación del Desempeño Institucional
  Control Interno</t>
  </si>
  <si>
    <t>Gestión de Mejora</t>
  </si>
  <si>
    <t>Departamento Administrativo de la Función Pública DAFP</t>
  </si>
  <si>
    <t>100-003</t>
  </si>
  <si>
    <t>Apoyo coordinado e integrado para la buena administración pública de las entidades territoriales.</t>
  </si>
  <si>
    <t>GM-CA-01 Proceso gestión de mejora 
  - GM-FT-11 Plan Implementación y Sostenibilidad 
  - GM-PD-05 Procedimiento Autoevaluación de la gestión institucional</t>
  </si>
  <si>
    <t>GM-CA-01 Proceso gestión de mejora 
  GM-PO-01 Política de Administración de Riesgos
  GM-FT-10-Matriz de Riesgos Institucional</t>
  </si>
  <si>
    <t>Por medio del cual se dictan lineamientos para el Sistema Distrital de Planeación, la creación de planes de desarrollo, se garantiza la participación ciudadana en el Distrito Capital y se dictan otras disposiciones</t>
  </si>
  <si>
    <t>Por medio del cual se reglamenta el Sistema Distrital de Planeación, y se dictan otras disposiciones</t>
  </si>
  <si>
    <t>Estandarización de procesos transversales de la gestión Distrital</t>
  </si>
  <si>
    <t>Guía Técnica</t>
  </si>
  <si>
    <t>Documento Técnico</t>
  </si>
  <si>
    <t>SARLAFT Lineamiento para implementar el Sistema de Administración de Riesgos Lavado de Activos y Financiación del Terrorismo en las Entidades del Distrito</t>
  </si>
  <si>
    <t>Lineamiento para implementar el Sistema de Administración de Riesgos Lavado de Activos y Financiación del Terrorismo en las Entidades del Distrito</t>
  </si>
  <si>
    <t>Matriz de riesgos de la FUGA</t>
  </si>
  <si>
    <t>Guía para la construcciónde mapas de aseguramiento</t>
  </si>
  <si>
    <t>En esta publicación se cuenta con la "Guía para la construcción de mapas de aseguramiento" y el "Formato Lineas de Defensa y mapa de aseguramiento".</t>
  </si>
  <si>
    <t>Mapa de aseguramiento</t>
  </si>
  <si>
    <t>Guia para la Gestión Integral del Riesgo en Entidades Publicas V7</t>
  </si>
  <si>
    <t>El Departamento Administrativo de la Función Pública, como entidad técnica, estratégica y transversal del Gobierno nacional, en articulación con la Secretaría de Transparencia y el Ministerio de Tecnologías de la Información y las Comunicaciones (MINTIC) pone a disposición de las entidades la metodología para la gestión integral del riesgo, la cual se actualiza con la incorporación de los lineamientos para la identificación y tratamiento de los riesgos a la integridad pública, de acuerdo con el componente programático denominado Estrategia Institucional para la Lucha Contra la Corrupción, temática 1 Administración del Riesgo desplegado en el Anexo Técnico de los Programas de Transparencia y Ética Pública, en cumplimiento de lo establecido en la Ley 2195 de 20221 y el Decreto 1122 de 20242 , reglamentación que modifica el capítulo relacionado con riesgos asociados a posibles actos de corrupción descrito en la versión 6 de la guía. De igual forma, en materia de seguridad de la información se incluyen las actualizaciones pertinentes para la gestión de estos riesgos de forma articulada, de acuerdo con esquema metodológico general.</t>
  </si>
  <si>
    <t>Matriz de riesgos de la FUGA
GM-PO-01 Politica de Administracion del Riesgos</t>
  </si>
  <si>
    <t>AJUSTADA</t>
  </si>
  <si>
    <t>Modifica apartados de la Ley 1474 de 2011 - Ley de transparencia y acota lineamientos relacionados con la gestión (prevención ) de riesgos de corrupcion articulados con el plan de etica, soborno transaccional, lavado de activos, articulados con los programasde transparencia y etica en el sector público, entre otros.</t>
  </si>
  <si>
    <t>GM-CA-01 Proceso gestión de mejora 
  GM-PO-01 Política de Administración de Riesgos
  GM-FT-10- Matriz de Riesgos Institucional</t>
  </si>
  <si>
    <t>Lineamientos Internos</t>
  </si>
  <si>
    <t>Política</t>
  </si>
  <si>
    <t>Política de Administración del Riesgo V5</t>
  </si>
  <si>
    <t xml:space="preserve">Lineamientos para la identificación, análisis, valoración y el tratamiento de los riesgos positivos o negativos que pudieran afectar la misión y el desempeño de los objetivos institucionales, en el marco de los procesos institucionales </t>
  </si>
  <si>
    <t>Aprobado en Comité Institucional de Coordinación de Control Interno de agosto de 2024</t>
  </si>
  <si>
    <t>GM-CA-01 Proceso gestión de mejora 
  Todos los procesos- GM-FT-08 Listado maestro de documentos
  GM-PO-01 Política de Administración del Riesgo
  GM-FT-10 - Matriz de riesgos Institucional e Informe de Seguimiento
  GM-PD-05 Procedimiento Autoevaluación de la gestión institucional
  Plan de Mejoramiento del Sistema de Control Interno
  Información Sistema Gestión MIPG -PAAC y Riesgos publicada en pág. web institucional - Ley Transparencia</t>
  </si>
  <si>
    <t>Secretaría General Alcaldía Mayor de Bogotá D.C.</t>
  </si>
  <si>
    <t>Circular conjunta</t>
  </si>
  <si>
    <t>006 de 2021</t>
  </si>
  <si>
    <t>Socialización del programa de dinamización para la racionalización y la estrategia de control de riesgos de corrupción en trámites, otros procedimientos administrativos (OPA) y consultas de información del Distrito Capital.</t>
  </si>
  <si>
    <t>Lineamientos para la identificación de riesgos de corrupción en Trámites, OPA y consultas de información distritales</t>
  </si>
  <si>
    <t>Este documento propone unos pasos a seguir para la identificación de riesgos de corrupción asociados a los trámites y OPA, para que, una vez identificados sean incluidos y diferenciados en el mapa de riesgos de corrupción de la entidad.
  Aplican lineamientos para definir la política de gestión del riesgos institucional , emitido por en el marco del Distrito Capital en su Plan de Desarrollo 2020 -2024 “ y Decreto 189 de 2020</t>
  </si>
  <si>
    <t>GM-CA-01 Proceso gestión de mejora 
  GM-PO-01 Política de Administración de Riesgos
  GM-FT-10- Matriz de Riesgos Institucional
  -GM-PD-05 Procedimiento Autoevaluación de la gestión institucional</t>
  </si>
  <si>
    <t>Directrices para la atención y gestión de denuncias por posibles actos de corrupción, y/o existencia de inhabilidades, incompatibilidades o conflicto de intereses y protección de identidad del denunciante.
  Aplican lineamientos para definir la política de gestión del riesgos institucional</t>
  </si>
  <si>
    <t>Manual Operativo</t>
  </si>
  <si>
    <t>Manual Operativo del Modelo Integrado de Planeación y Gestión V5</t>
  </si>
  <si>
    <t>Aplica todo el documento, emitido en el marco del Decreto 1083 de 2015, Decreto único del Sector Función Pública, modificado por el Decreto 1499 de 2017, el cual establece el Modelo Integrado de Planeación y Gestión - MIPG, el cual surge de la integración de los Sistemas de Desarrollo Administrativo y de Gestión de la Calidad en un solo Sistema de Gestión, y de la articulación de este con el Sistema de Control Interno. 
  Manual adoptado por el Distrito Capital en el marco del Decreto 807 de 2019</t>
  </si>
  <si>
    <t>GM-CA-01 Proceso gestión de mejora y procedimientos asociados
  GM-FT-11 Plan Implementación y Sostenibilidad MIPG
  . Plan de Mejoramiento del Sistema de Control Interno
  - GM-PD-05 Procedimiento Autoevaluación de la gestión institucional</t>
  </si>
  <si>
    <t>189 - 2020</t>
  </si>
  <si>
    <t>Por el cual se expiden lineamientos generales sobre transparencia, integridad y medidas anticorrupción en las entidades y organismos del orden distrital y se dictan otras disposiciones.. CAPÍTULO II Gestión de riesgos de corrupción y medidas anticorrupción
  Aplican lineamientos para definir la política de gestión del riesgos institucional</t>
  </si>
  <si>
    <t>Guía para la gestión por procesos en el marco del modelo integrado de planeación y gestión (Mipg) v1</t>
  </si>
  <si>
    <t>Guía de gestión por procesos en el marco del modelo integrado de planeación y gestión (MIPG) con el objetivo de facilitar y mejorar la implementación del modelo de operación por procesos como herramienta esencial para la generación de valor público, lo que implica el fortalecimiento de la capacidad de gestión y la mejora en el desempeño.
  Documento aplica en su totalidad y su articulación es transversal a todas las dimensiones y políticas del modelo teniendo en cuenta
  el carácter integral del MIPG y se genera en el marco de la Dimensión Gestión con valores para el resultado y las políticas " fortalecimiento institucional y simplificación por procesos "</t>
  </si>
  <si>
    <t>GM-CA-01 Proceso gestión de mejora y procedimientos asociados
  GM-FT-11 Plan Implementación y Sostenibilidad MIPG
  . Plan de Mejoramiento del Sistema de Control Interno
  - GM-PD-04 Procedimiento Control de documentos del sistema de gestión
  - GM-IN-01 Instructivo diseño y estructura de los documentos del SIG</t>
  </si>
  <si>
    <t>Por medio del cual se reglamenta el Sistema de Gestión en e/ Distrito Capital y se dictan otras disposiciones; igualmente el Distrito Capital adopta el Manual Operativo del Modelo Integrado de Planeación y Gestión MIPG - DAFP en todas sus versiones</t>
  </si>
  <si>
    <t>Ver Acuerdo 001 de 2020. Comisión Intersectorial de Gestión y Desempeño.</t>
  </si>
  <si>
    <t>GM-CA-01 Proceso gestión de mejora 
  Comité Institucional Gestión y Desempeño
  GM-FT-11 Plan Implementación y sostenibilidad MIPG
  . Plan de Mejoramiento del Sistema de Control Interno
  Todos los procesos - GM-FT-08 Listado maestro de documentos
  - GM-PD-05 Procedimiento Autoevaluación de la gestión institucional</t>
  </si>
  <si>
    <t>GM-CA-01 Proceso gestión de mejora 
  - GM-FT-11 Plan Implementación y Sostenibilidad MIPG
  . Plan de Mejoramiento del Sistema de Control Interno</t>
  </si>
  <si>
    <t>Contraloría de Bogotá</t>
  </si>
  <si>
    <t>Resolución Reglamentaria</t>
  </si>
  <si>
    <t>"Por la cual se reglamenta el trámite del Plan de Mejoramiento que presentan los sujetos' . de vigilancia y control fiscal a la Contraloría de Bogotá, O.C., se adopta el procedimiento interno y se dictan otras disposiciones.</t>
  </si>
  <si>
    <t>GM-CA-01 Proceso gestión de mejora 
  GM-FT-11 Plan Implementación y Sostenibilidad MIPG
  . Plan de Mejoramiento del Sistema de Control Interno
  - GM-PD-01 Procedimiento Planes de Mejoramiento</t>
  </si>
  <si>
    <t>Identificación y declaración de conflicto de intereses en el sector público colombiano V2</t>
  </si>
  <si>
    <t>Aplica todo el documento, emitido el marco de la Política de Integridad . Manual MIPG V2</t>
  </si>
  <si>
    <t>112 - 2019</t>
  </si>
  <si>
    <t>Por el cual se modifica y reglamenta el Comité Institucional de Gestión y Desempeño MIPG de la Fundación Gilberto Álzate Avendaño y se dictan otras disposiciones"</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</si>
  <si>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</si>
  <si>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GM-CA-01 Proceso gestión de mejora 
  Comité Institucional Gestión y Desempeño
  Todos los procesos- GM-FT-08 Listado maestro de documentos
  - GM-FT-11 Plan Implementación y Sostenibilidad MIPG
  . Plan de Mejoramiento del Sistema de Control Interno
  - GM-PD-05 Procedimiento Autoevaluación de la gestión institucional</t>
  </si>
  <si>
    <t>GM-CA-01 Proceso gestión de mejora 
  Todos los procesos- GM-FT-08 Listado maestro de documentos
  - GM-FT-11 Plan Implementación y Sostenibilidad MIPG
  . Plan de Mejoramiento del Sistema de Control Interno
  - GM-PD-05 Procedimiento Autoevaluación de la gestión institucional</t>
  </si>
  <si>
    <t>"Por el cual se modifica y adiciona el Decreto 1083 de 2015, reglamentario único del sector de la Función Pública".</t>
  </si>
  <si>
    <t>- Plan de Sistema de Control Interno - MECI</t>
  </si>
  <si>
    <t>Directrices relacionadas con la atención de denuncias y/o quejas por posibles actos de corrupción. Aplican lineamientos para definir la política de gestión del riesgos institucional</t>
  </si>
  <si>
    <t>Complementaria con a Directiva 1 de 2021</t>
  </si>
  <si>
    <t>GM-CA-01 Proceso gestión de mejora 
  GM-PO-01 Política de Administración de Riesgos
  GM-FT-10 Matriz de Riesgos Institucional</t>
  </si>
  <si>
    <t>Norma Técnica</t>
  </si>
  <si>
    <t>Instituto Colombiano de Normas Técnicas ICONTEC</t>
  </si>
  <si>
    <t>Norma</t>
  </si>
  <si>
    <t>NTC-ISO 31000</t>
  </si>
  <si>
    <t>Gestión del Riesgo. Principios y Directrices</t>
  </si>
  <si>
    <t>GM-CA-01 Proceso gestión de mejora 
  GM-PO-01 Política de Administración de Riesgos
  GM-FT-10 Matriz de Riesgos Institucional
  - GM-FT-11 Plan Implementación y Sostenibilidad MIPG
  . Plan de Mejoramiento del Sistema de Control Interno</t>
  </si>
  <si>
    <t>Por medio del cual se expide el Decreto Único Reglamentario del Sector de Función Pública. Titulo 21 SISTEMA DE CONTROL INTERNO , 22 SISTEMA DE GESTIÓN -MIPG y 23 ARTICULACIÓN DEL SISTEMA DE GESTIÓN CON LOS SISTEMAS DE CONTROL INTERNO</t>
  </si>
  <si>
    <t>Decreto 1083 de 2015 (26 de mayo) Expide el Decreto Único Reglamentario del Sector de Función Pública.
  Decreto 1412 de 2015 (25 de junio) Modifica el Decreto 1083 de 2015, Reglamentario Único del Sector de la Función Pública, en lo que hace referencia a las comisiones al exterior.
  Decreto 1817 de 2015 (15 de septiembre) Adiciona el Decreto 1083 de 2015, Decreto Único Reglamentario del Sector Función Pública, en lo relacionado con el nombramiento y remoción del Superintendente de Industria y Comercio, del Superintendente Financiero y del Superintendente de Sociedades.
  Decreto 413 de 2016 (07 de marzo) Adicionan unos artículos al Título 6 de la Parte 2 del Libro 2 del Decreto 1083 de 2015, Único Reglamentario del Sector de Función Pública.
  Decreto 415 de 2016 (07 de marzo) Adiciona el Decreto Único Reglamentario del sector de la Función Pública, Decreto 1083 de 2015, en lo relacionado con la definición de los lineamientos para el fortalecimiento institucional en materia de tecnologías de la información y las comunicaciones.
  Decreto 303 de 2017 (23 de febrero) Adiciona un parágrafo al artículo 2.2.2.4.6. del Decreto 1083 de 2015, Decreto Único Reglamentario del Sector de Función Pública.
  Decreto 484 de 2017 (24 de marzo) Modifican unos artículos del título 16 del Decreto 1083 de 2015, Único Reglamentario del Sector de Función Pública.
  Decreto 648 de 2017 (19 de abril) Adiciona el Decreto 1083 de 2015, Reglamentario Único del Sector de la Función Pública.
  Decreto 1377 de 2017 (18 de agosto) Adiciona un artículo al Capítulo 5 del Título 5 de la Parte 2 del Libro 2 del Decreto 1083 de 2015, Reglamentario Único del Sector de la Función Pública, en lo relacionado con las comisiones al exterior.
  Decreto 1499 de 2017 (11 de septiembre) Modifica el Decreto número 1083 de 2015, Decreto Único Reglamentario del Sector Función Pública, en lo relacionado con el Sistema de Gestión establecido en el artículo 133 de la Ley 1753 de 2015.
  Decreto 2011 de 2017 (30 de noviembre) Adiciona el Capítulo 2 al Título 12 de la Parte 2 del Libro 2 del Decreto 1083 de 2015, Reglamentario Único del Sector de Función Pública, en lo relacionado con el porcentaje de vinculación laboral de personas con discapacidad en el sector público.
  Decreto 051 de 2018 (16 de enero) Modifica parcialmente el Decreto 1083 de 2015, Único Reglamentario del Sector de Función Pública, y se deroga el Decreto 1737 de 2009.
  Decreto 612 de 2018 (4 de abril) Fija directrices para la integración de los planes institucionales y estratégicos al Plan de Acción por parte de las entidades del Estado.
  Decreto 815 de 2018 (5 de mayo) Modifica el Decreto 1083 de 2015, Único Reglamentario del Sector de Función Pública, en relación con las competencias laborales generales para los empleos públicos de los distintos niveles jerárquicos.
  Decreto 990 de 2018 (12 de junio) Modifica el Decreto 1083 de 2015, Único Reglamentario del Sector de Función Pública, en relación con el Registro en el Banco de Éxitos.
  Decreto 1037 de 2018 (21 de junio) Adiciona un numeral al parágrafo del artículo 2.2.11.1.5 del Decreto 1083 de 2015, Único Reglamentario del Sector de Función Pública.
  Decreto 1038 de 2018 (21 de junio) Adiciona el Decreto 1083 de 2015, Único Reglamentario del Sector de Función Pública, en lo relacionado con los requisitos de ingreso, selección, capacitación y estímulos para los empleos de los municipios priorizados en el Decreto Ley 893 de 2017.
  Decreto 1299 de 2018 (25 de julio)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Decreto 1466 de 2018 (6 de agosto) Cesan transitoriamente los efectos jurídicos de los artículos 2.2.13.2.2, 2.2.13.2.3 y del parágrafo del artículo 2.2.5.1.3 del Decreto número 1083 de 2015, Único Reglamentario del Sector de Función Pública.
  Decreto 1622 de 2018 (21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1647 de 2018 (27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2158 de 2018 (22 de noviembre) Modifica el Decreto número 1083 de 2015, Único Reglamentario del Sector de Función Pública, en lo relacionado con el Premio Nacional de Alta Gerencia y los estímulos e incentivos a la innovación pública.
  Decreto 338 de 2019 (04 de marzo) Modifica el Decreto 1083 de 2015, Único Reglamentario del Sector de Función Pública, en lo relacionado con el Sistema de Control Interno y se crea la Red Anticorrupción.
  Decreto 475 de 2019 (19 de marzo) Modifica el Decreto 1083 de 2015, Reglamentario Único del Sector de Función Pública, en lo relacionado con la capacitación y estímulos de los servidores de la Unidad Administrativa Especial de Aeronáutica Civil - Aerocivil.
  Decreto 1605 de 2019 (04 de septiembre) Corrige un yerro en el Decreto 338 de 2019 “Por el cual se modifica el Decreto número 1083 de 2015, Único Reglamentario del Sector de Función Pública, en lo relacionado con el Sistema de Control Interno y se crea la Red Anticorrupción”.
  Decreto 1800 de 2019 (07 de octubre) Adiciona el Capítulo 4 al Título 1 de la Parte 2 del 1083 de 2015, Reglamentario Único del Sector de Función Pública, con la actualización de las plantas globales de empleo.
  Decreto 2365 de 2019 (26 de diciembre) Adiciona el Capítulo 5 al Título 1 de la Parte 2 del Libro 2 del Decreto 1083 de 2015, Reglamentario Único del Sector de Función Pública, en lo relacionado con el ingreso de los jóvenes al servicio público.
  Decreto 454 de 2020 (21 de marzo) Modifica el Decreto 1083 de 2015, Decreto Único Reglamentario del Sector Función Pública, con la incorporación de la política de gestión de la información estadística a las políticas de gestión y desempeño institucional.
  Decreto 455 de 2020 (21 de marzo) Adiciona el Capítulo 3 al Título 12 de la Parte 2 del Libro 2 del Decreto 1083 de 2015, Reglamentario Único del Sector de Función Pública, en lo relacionado con la paridad en los empleos de nivel directivo.
  Decreto 498 de 2020 (30 de marzo) Modifica y adiciona el Decreto 1083 de 2015, Único Reglamentario del Sector de Función Pública en lo referente a la orden para la provisión definitiva de los empleos de carrera; requisitos ya acreditados de los niveles asistencial y técnico; conformación de la Comisión de Personal, entre otros.</t>
  </si>
  <si>
    <t>GM-CA-01 Proceso gestión de mejora 
  Todos los procesos - GM-FT-08 Listado maestro de documentos
  Información Sistema Gestión MIPG publicada en pág. web institucional - Ley Transparencia
  - GM-FT-11 Plan Implementación y Sostenibilidad MIPG
  . Plan de Mejoramiento del Sistema de Control Interno
  - GM-PD-05 Procedimiento Autoevaluación de la gestión institucional</t>
  </si>
  <si>
    <t>"Por la cual se dictan normas orientadas a fortalecer los mecanismos de prevención, investigación y sanción de actos de corrupción y la efectividad del control de la gestión pública".</t>
  </si>
  <si>
    <t>Modificada por la ley 2195 de 2022 en los Articulos 34, 34-1, 34-2, 34-3, 34-4, 34-5, 34-6 y 34-7</t>
  </si>
  <si>
    <t>GM-CA-01 Proceso gestión de mejora 
  Todos los procesos- GM-FT-08 Listado maestro de documentos
  - GM-PO-01 Política de Administración del Riesgo
  - GM-FT-10 Matriz de riesgos Institucional
  - Información publicada en la pág. web institucional - Ley Transparencia 
  - GM-FT-11 Plan Implementación y Sostenibilidad MIPG
  . Plan de Mejoramiento del Sistema de Control Interno</t>
  </si>
  <si>
    <t>Por el cual se establecen lineamientos para preservar y fortalecer la transparencia y para la prevención de la corrupción en las Entidades y Organismos del Distrito Capital Art 5 5º—De los sistemas de control interno en el Distrito Capital.</t>
  </si>
  <si>
    <t>GM-CA-01 Proceso gestión de mejora 
  GM-PO-01 Política de Administración de Riesgos
  GM-PD-01 Procedimiento Plan de Mejoramiento 
  GM-PD-02 Procedimiento Identificación Periódica de lo Legal
  GM-PD-04 Procedimiento Control de documentos y registros
  - GM-PD-05 Procedimiento Autoevaluación de la gestión institucional
  Información Sistema Gestión MIPG- publicada en pág. web institucional - Ley Transparencia 
  - Plan de mejoramiento del sistema de control interno - PAAC</t>
  </si>
  <si>
    <t>Control interno y planeación</t>
  </si>
  <si>
    <t>Por el cual se reglamenta parcialmente la Ley 87 de 1993 en cuanto a elementos técnicos y administrativos que fortalezcan el sistema de control interno de las entidades y organismos del Estado.</t>
  </si>
  <si>
    <t>Artículo 4o señala los objetivos del sistema de control interno (...) define y aplica medidas para prevenir los riesgos, detectar y corregir las desviaciones (...) y en su Artículo 3o establece el rol que deben desempeñar las oficinas de control interno (...) que se enmarca en cinco tópicos (...) valoración de riesgos. Así́ mismo establece en su Artículo 4o la administración de riesgos, como parte integral del fortalecimiento de los sistemas de control interno en las entidades publicas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</si>
  <si>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(CAPÍTULO IV Sistema Desarrollo Administrativo . CAPÍTULO V Sistema Nacional de Control Interno, )</t>
  </si>
  <si>
    <t>Modificada por la Ley 1753 de 2015, 'por la cual se expide el Plan Nacional de Desarrollo 2014-2018 “Todos por un nuevo país', publicada en el Diario Oficial No. 49.538 de 9 de junio de 2015.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
  -</t>
  </si>
  <si>
    <t>GM-CA-01 Proceso gestión de mejora 
  GM-PO-01 Política de Administración de Riesgos
  GM-PD-01 Procedimiento Plan de Mejoramiento 
  GM-PD-02 Procedimiento Identificación Periódica de lo Legal
  GM-PD-04 Procedimiento Control de documentos y registros</t>
  </si>
  <si>
    <t>“Por la cual se establecen normas para el ejercicio del control interno en las entidades y organismos del estado y se dictan otras disposiciones”</t>
  </si>
  <si>
    <t>Contratistas OAP
Ingrid Dalila Mariño Morales - Magda Yusef Rojas</t>
  </si>
  <si>
    <t>Fecha: 05/12/2025</t>
  </si>
  <si>
    <t>Seguimiento y Evaluación del Desempeño Institucional
Control interno</t>
  </si>
  <si>
    <t>Evaluación Independiente de la gestión</t>
  </si>
  <si>
    <t>Sistema de Gestión en el Distrito Capital</t>
  </si>
  <si>
    <t>DISTRITAL</t>
  </si>
  <si>
    <t>ALCALDÍA MAYOR DE BOGOTÁ</t>
  </si>
  <si>
    <t>Por medio del cual se reglamenta el Sistema de Gestión en el Distrito Capital, se deroga el Decreto Distrital 807 de 2019 y se dictan otras disposiciones</t>
  </si>
  <si>
    <t>El presente decreto rige a partir del día siguiente a la fecha de su publicación en el Registro Distrital, deroga el Decreto Distrital 807 de 2019 y demás normatividad que le sea contraria.</t>
  </si>
  <si>
    <t xml:space="preserve">Formulación, ejecución y seguimiento del plan anual de auditoría por vigencia. </t>
  </si>
  <si>
    <t>Transparencia, prevención y lucha contra la corrupción</t>
  </si>
  <si>
    <t>PRESIDENCIA DE LA REPÚBLICA</t>
  </si>
  <si>
    <t>Por medio de la cual se adoptan medidas en materia de transparencia, prevención y lucha contra la corrupción y se dictan otras disposiciones</t>
  </si>
  <si>
    <t xml:space="preserve">Modifica Ley 2195 de 2022 y la Ley 1437 de 2011
</t>
  </si>
  <si>
    <t>El informe de evaluación independiente del estado del sistema de control interno (CBN -1022) con corte al 31 de diciembre de cada vigencia se debe rendir a más tardar el 01 de marzo de la siguiente vigencia acorde con los términos establecidos por el Departamento Administrativo de la Función Pública DAFP</t>
  </si>
  <si>
    <t>Consejo Asesor del Gobierno Nacional en materia de control interno de las entidades del orden nacional y territorial</t>
  </si>
  <si>
    <t>RESOLUCIÓN</t>
  </si>
  <si>
    <t>Por medio de la cual se reglamenta la forma y los términos para la rendición de la cuenta ante la Contraloría de Bogotá, D.C. y se dictan otras disposiciones</t>
  </si>
  <si>
    <t xml:space="preserve"> Artículos 16 y 18 EL INFORME DE EVALUACIÓN INDEPENDIENTE DEL ESTADO DEL SISTEMA DE CONTROL INTERNO. Se presentará a la Contraloría de Bogotá, D.C., a través del SIVICOF el CBN-1022, indicando el link de acceso en la página web donde fueron publicados los informes semestrales de la vigencia rendida, de conformidad con lo señalado en el artículo 14 de la Ley 87 de 1993 modificado por el artículo 156 del Decreto 2106 de 2019, el parágrafo 2 del artículo 61 del Decreto Ley 403 de 2020 y la Circular Externa 100-006 del 19 de diciembre de 2019 del Departamento Administrativo de la Función Pública (DAFP) o la vigente en el momento de la rendición.</t>
  </si>
  <si>
    <t>Prevención de conductas irregulares con el incumplimiento de los manuales de funciones y competencias laborales y de los manuales de procedimientos institucionales, pérdida, o deterioro, o alteración o uso indebido de bienes, elementos, documentos públicos e información contenida en bases de datos y sistemas de información.</t>
  </si>
  <si>
    <t>DIRECTIVA</t>
  </si>
  <si>
    <t>Matriz de reporte de información</t>
  </si>
  <si>
    <t xml:space="preserve"> Seguimiento a la estrategia de racionalización de trámites a través del Sistema Único de Información de Trámites – SUIT.</t>
  </si>
  <si>
    <t>DEPARTAMENTO ADMINISTRATIVO DE LA FUNCIÓN PÚBLICA</t>
  </si>
  <si>
    <t>ARTÍCULO 15. Registro en el módulo de gestión de racionalización. Cada autoridad deberá registrar en el Sistema Único de Información de Trámites – SUIT, la estrategia de racionalización de trámites del Plan Anticorrupción y de Atención al Ciudadano de que trata la Ley 1474 de 2011. PARÁGRAFO 3. La Oficina de Control Interno o quien haga sus veces, en el marco de la función establecida en el Artículo 2.1.4.6 del Decreto 1081 de 2015, adelantará el seguimiento a la estrategia de racionalización de trámites a través del Sistema Único de Información de Trámites – SUIT.</t>
  </si>
  <si>
    <t>Rendición de cuenta anual y mensual a partir de enero 2021 ante la Contraloría de Bogotá</t>
  </si>
  <si>
    <t>CONTRALORÍA DE BOGOTÁ</t>
  </si>
  <si>
    <t>Parámetros para la publicación de la información de la Oficina de Control Interno en el link de Transparencia en la página web de la entidad</t>
  </si>
  <si>
    <t>MINTIC</t>
  </si>
  <si>
    <t>Por la cual se definen los estándares y directrices para publicar la información señalada en la Ley 1712  del 2014 y se definen los requisitos materia de acceso a la información pública, accesibilidad web, seguridad digital, y datos abiertos</t>
  </si>
  <si>
    <t>Anexo 2 - Obligatoriedad de la información a publicar por parte de las Oficina de Control Interno</t>
  </si>
  <si>
    <t>Modificación  Informe de gestión judicial</t>
  </si>
  <si>
    <t>SECRETARÍA JURIDICA DISTRITAL</t>
  </si>
  <si>
    <t>Por la cual se modifica el artículo 30 de la Resolución 104 de 2018</t>
  </si>
  <si>
    <t xml:space="preserve">Artículo 1°.- Modificar el artículo 30 de la Resolución 104 de 2018, el cual quedará así:.
</t>
  </si>
  <si>
    <t>Articulación del Control Interno con las funciones de la Contraloría General de la República</t>
  </si>
  <si>
    <t xml:space="preserve">403 </t>
  </si>
  <si>
    <t>Por el cual se dictan normas para la correcta implementación del Acto Legislativo 04 de 2019 y el fortalecimiento del control fiscal</t>
  </si>
  <si>
    <t>Adopta en el Distrito Capital el Sistema de Gestión de que trata el artículo 2.2.22.1.1 del Título 22 de la Parte 2 del Libro 2 del Decreto Nacional 1083 de 2015.</t>
  </si>
  <si>
    <t xml:space="preserve">807 </t>
  </si>
  <si>
    <t>Por medio del cual se reglamenta el Sistema de Gestión en el Distrito Capital y se dictan otras disposiciones"</t>
  </si>
  <si>
    <t>Derogado por el art. 35, Decreto 221 de 2023</t>
  </si>
  <si>
    <t>Fechas para la publicación del Informe Semestral de Evaluación Independiente del Estado del sistema de Control Interno</t>
  </si>
  <si>
    <t>100-006</t>
  </si>
  <si>
    <t>Lineamientos generales para el informe semestral de Evaluación Independiente del Estado del Sistema de Control Interno - Decreto 2106 de 2019</t>
  </si>
  <si>
    <t>Informe del estado del sistema de Control Interno</t>
  </si>
  <si>
    <t xml:space="preserve">2106 </t>
  </si>
  <si>
    <t>Por el cual se dictan normas para simplificar, suprimir y reformar trámites, procesos y procedimientos innecesarios existentes en la administración pública.</t>
  </si>
  <si>
    <t>Modificado por el Decreto 635 de 2023.</t>
  </si>
  <si>
    <t>Parámetros para la elaboración, modificación, seguimiento, reporte y evaluación del plan de mejoramiento que suscriban los sujetos de vigilancia y control fiscal de la Contraloría de Bogotá, D.C</t>
  </si>
  <si>
    <t>Por la cual se reglamenta el trámite del Plan de Mejoramiento que presentan los sujetos de vigilancia y control fiscal a la Contraloría de Bogotá, D.C., se adopta el procedimiento interno y se dictan otras disposiciones</t>
  </si>
  <si>
    <t>Modifica el Decreto 1083 de 2015 en lo relacionado con el Sistema de Control Interno y se crea la Red Anticorrupción</t>
  </si>
  <si>
    <t xml:space="preserve">338 </t>
  </si>
  <si>
    <t>Por el cual se modifica el Decreto 1083 de 2015, Único Reglamentario del Sector de Función Pública, en lo relacionado con el Sistema de Control Interno y se crea la Red Anticorrupción.</t>
  </si>
  <si>
    <t>Por el cual se corrige un yerro en el Decreto 338 de 2019 "Por el cual se modifica el Decreto 1083 de 2015, Único Reglamentario del Sector de Función Pública, en lo relacionado con el Sistema de Control Interno y se crea la Red Anticorrupción” ARTÍCULO  1º. Corríjase el yerro contenido en el Artículo 2, capítulo 7, artículo 2.2.21.7.3 "Asistencia a comités" del Decreto 338 de 2019, el cual quedará así:
"ARTÍCULO 2.2.21.7.4. Asistencia a comités. Los representantes legales de las diferentes entidades deberán invitar a los Comités Directivos o instancia que haga sus veces, con voz y sin voto a los Jefes de Control Interno, con el fin de brindar las alertas tempranas sobre acciones u omisiones que puedan afectar el manejo de los recursos de la entidad."</t>
  </si>
  <si>
    <t>Crea el Comité Distrital de Auditoría</t>
  </si>
  <si>
    <t xml:space="preserve">625 </t>
  </si>
  <si>
    <t>Por medio del cual se conforma el Comité Distrital de Auditoría y se dictan otras disposiciones</t>
  </si>
  <si>
    <t>Acceso a los SIJ por la OCI,  Informe de gestión judicial</t>
  </si>
  <si>
    <t>Por la cual se establecen los parámetros para la administración, seguridad y la gestión de la información jurídica a través de los Sistemas de Información Jurídica</t>
  </si>
  <si>
    <t>Artículo 5°. Acceso a los SIJ por las Oficinas de Control Interno. Los jefes de control interno de cada organismo, órgano o entidad distrital, podrán solicitar a la Secretaría Jurídica Distrital la autorización para obtener un rol básico de consulta, que les permita realizar la debida auditoría y control de la información registrada en aquellos SIJ que lo requieran.
Artículo 30. Informe de Gestión Judicial</t>
  </si>
  <si>
    <t>Se actualiza el Modelo Integrado de Planeación y Gestión del que trata el Título 22 de la Parte 2 del Libro 2 del Decreto 1083 de 2015.</t>
  </si>
  <si>
    <t xml:space="preserve"> Por medio del cual se modifica el Decreto 1083 de 2015, Decreto Único Reglamentario del Sector Función Pública, en lo relacionado con el Sistema de Gestión establecido en el artículo 133 de la Ley 1753 de 2015</t>
  </si>
  <si>
    <t xml:space="preserve">Relación estratégica y administrativa del jefe de
control interno, auditoría interna o quien haga sus veces </t>
  </si>
  <si>
    <t xml:space="preserve">648 </t>
  </si>
  <si>
    <t> Por el cual se modifica y adiciona el Decreto 1083 de 2015, Reglamentario Único del Sector de la Función Pública</t>
  </si>
  <si>
    <t>Procedimiento para la evaluación del control interno contable</t>
  </si>
  <si>
    <t>CONTRALORÍA GENERAL DE LA NACION</t>
  </si>
  <si>
    <t>Por la cual se Incorpora, en los Procedimientos Transversales del Régimen de Contabilidad Publica,
el Procedimiento para la evaluación del control interno contable</t>
  </si>
  <si>
    <t>El jefe de Ia oficina de control interno, o quien haga sus veces, tendra la responsabilidad de evaluar ia efectividad del control interno contable necesario para generar la information financiera de la entidad</t>
  </si>
  <si>
    <t>Establece medidas para el fortalecimiento del Sistema de Control Interno</t>
  </si>
  <si>
    <t xml:space="preserve">01 </t>
  </si>
  <si>
    <t>Fortalecimiento del Sistema de Control Interno frente a su función preventiva</t>
  </si>
  <si>
    <t>Integra en un solo Sistema de Gestión, los Sistemas de Gestión de la Calidad de que trata la Ley 872 de 2003 y de Desarrollo Administrativo de que trata la Ley 489 de 1998. Articula el Sistema de Gestión con los Sistemas Nacional e Institucional de Control Interno.</t>
  </si>
  <si>
    <t>CONGRESO DE LA REPÚBLICA</t>
  </si>
  <si>
    <t xml:space="preserve">1753 </t>
  </si>
  <si>
    <t>Por la cual se expide el Plan Nacional de Desarrollo 2014-2018 “Todos por un nuevo país”</t>
  </si>
  <si>
    <t xml:space="preserve">Sucedida por los Planes Nacionales de Desarrollo posteriores (Leyes 1955 de 2019 y 2294 de 2023). Varios de sus artículos fueron derogados expresamente por la Ley 1955 de 2019 y la Ley 2294 de 2023 </t>
  </si>
  <si>
    <t>Obligatoriedad de llevar a cabo la verificación del cumplimiento de las medidas de austeridad del gasto público</t>
  </si>
  <si>
    <t>MINISTERIO DE HACIENDA Y CREDITO PÚBLICO</t>
  </si>
  <si>
    <t>Por medio del cual se expide el Decreto Único Reglamentario del Sector Hacienda y Crédito Público</t>
  </si>
  <si>
    <t>Adicionado por Decreto 763 de 2024</t>
  </si>
  <si>
    <t>Decreto Único Reglamentario del Sector Función Pública</t>
  </si>
  <si>
    <t xml:space="preserve">1083 </t>
  </si>
  <si>
    <t>Por medio del cual se expide el Decreto Único Reglamentario del Sector de Función Pública.</t>
  </si>
  <si>
    <t xml:space="preserve">Compilatorio </t>
  </si>
  <si>
    <t xml:space="preserve">Auditoría de cumplimiento del sistema de gestión de la seguridad y salud en el trabajo. SG-SST. </t>
  </si>
  <si>
    <t>Modificado por Decreto 720 de 2024,</t>
  </si>
  <si>
    <t>Metodología para la estandarización de la elaboración y consolidación de informes por entidad u organismo y por sector que deben presentar los Jefes de Control Interno</t>
  </si>
  <si>
    <t>SECRETARÍA GENERAL</t>
  </si>
  <si>
    <t xml:space="preserve">10 </t>
  </si>
  <si>
    <t>Metodología para la estandarización de la elaboración y consolidación de informes por entidad u organismo y por sector que deben presentar los Jefes de Control Interno o quien haga sus veces al/la Alcalde/ sa Mayor, en cumplimiento del .programa Anual de Auditoría a cargo de las Unidades u Oficinas de Control Interno.</t>
  </si>
  <si>
    <t>Reportes del Plan de Manejo Archivístico (PMA)</t>
  </si>
  <si>
    <t xml:space="preserve">106 </t>
  </si>
  <si>
    <t xml:space="preserve">Por el cual se reglamenta el Título VIII de la Ley 594 de 2000 en materia de inspección, vigilancia y control a los archivos de las entidades del Estado y a los documentos de carácter privado declarados de interés cultural; y se dictan otras disposiciones.
 </t>
  </si>
  <si>
    <t>Informes de requerimientos legales a incluir en los Programas Anuales de Auditorias</t>
  </si>
  <si>
    <t xml:space="preserve">04 </t>
  </si>
  <si>
    <t>"Informes de requerimientos legales a incluir en los Programas Anuales de Auditorias.</t>
  </si>
  <si>
    <t>Lineamientos para la elaboración y consolidación de los informes que deben presentar los Jefes de Control Interno</t>
  </si>
  <si>
    <t xml:space="preserve">160  </t>
  </si>
  <si>
    <t>Lineamientos para la elaboración y consolidación de los informes que deben presentar los Jefes de Control Interno o quien haga sus veces al/la Alcalde/sa Mayor, en virtud del Acuerdo de Gestión que suscriban.</t>
  </si>
  <si>
    <t>Deber de las oficinas de Control Interno y Control Interno Disciplinario de verificar en forma mensual el cumplimiento de las disposiciones del Decreto 1737 de 1998.</t>
  </si>
  <si>
    <t xml:space="preserve">984 </t>
  </si>
  <si>
    <t>Por el cual se modifica el artículo 22 del Decreto 1737 de 1998.</t>
  </si>
  <si>
    <t>Artículo  1°. El artículo 22 del Decreto 1737 de 1998, quedará así:
"Artículo 22.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t>
  </si>
  <si>
    <t>Estatuto anticorrupción</t>
  </si>
  <si>
    <t xml:space="preserve">1474 </t>
  </si>
  <si>
    <t>Reglamentado parcialmente por Decreto 1122 de 2024 Presidencia de la Republica</t>
  </si>
  <si>
    <t>Lineamientos para preservar y fortalecer la transparencia y para la prevención de la corrupción en las Entidades y Organismos del Distrito Capital</t>
  </si>
  <si>
    <t xml:space="preserve">Crea el acta de informe de gestión </t>
  </si>
  <si>
    <t xml:space="preserve">951 </t>
  </si>
  <si>
    <t>Por la cual se crea el acta de informe de gestión.</t>
  </si>
  <si>
    <t>Informes de evaluación de gestión de las dependencias</t>
  </si>
  <si>
    <t>Adopta el Sistema de Gestión de Calidad</t>
  </si>
  <si>
    <t>CONCEJO DE BOGOTÁ</t>
  </si>
  <si>
    <t>ACUERDO</t>
  </si>
  <si>
    <t xml:space="preserve">122 </t>
  </si>
  <si>
    <r>
      <rPr>
        <b/>
        <sz val="11"/>
        <color theme="1"/>
        <rFont val="Arial"/>
      </rPr>
      <t>"</t>
    </r>
    <r>
      <rPr>
        <sz val="11"/>
        <color theme="1"/>
        <rFont val="Arial"/>
      </rPr>
      <t xml:space="preserve">Por el cual se adopta en Bogotá, D.C. el sistema de gestión de la calidad creado por la Ley 872 de 2003" </t>
    </r>
  </si>
  <si>
    <t>Derecho de autor y los derechos conexos, en lo referente a utilización de programas de ordenador</t>
  </si>
  <si>
    <t>Respeto al derecho de autor y los derechos conexos, en lo referente a utilización de programas de ordenador (software)</t>
  </si>
  <si>
    <t>Se dictan normas sobre el Sistema Nacional de Control Interno</t>
  </si>
  <si>
    <t xml:space="preserve">2145 </t>
  </si>
  <si>
    <t>Por el cual se dictan normas sobre el Sistema Nacional de Control Interno de las Entidades y Organismos de la Administración Pública del Orden Nacional y Territorial y se dictan otras disposiciones.</t>
  </si>
  <si>
    <t>Articulo 2o. Ámbito de Aplicación &lt;Artículo modificado por el artículo 1 del Decreto 2539 de 2000.                                                    Artículo 5º  parágrafo C. Modificado por el art. 2 del Decreto Nacional 2539 de 2000  , Modificado parcialmente por el Decreto Nacional 153 de 2007.                                       Artículo 6º.- Modificado por el art. 3 del Decreto Nacional 2539 de 2000 . Reguladores. Son los competentes para impartir las normas, políticas y directrices a que deben sujetarse los entes públicos en materia de Control Interno.      Artículo 16º.- Modificado por el art. 4 del Decreto Nacional 2539 de 2000 . Operatividad del Sistema Nacional de Control Interno.
Artículo 17º.- Modificado por el art. 5 del Decreto Nacional 2539 de 2000 . Consejo Asesor del Gobierno Nacional en materia de Control Interno de las Entidades del Orden Nacional y Territorial.
Artículo 18º.- Modificado por el art. 6 del Decreto Nacional 2539 de 2000 . Funciones del Consejo Asesor del Gobierno Nacional en materia de control.                                            Artículo 19º.- Modificado por el art. 7 del Decreto Nacional 2539 de 2000 . Comité Interinstitucional de Control Interno.                    Artículo 20º.- Modificado por el art. 8 del Decreto Nacional 2539 de 2000   , Modificado por el art. 1, Decreto Nacional 2756 de 2003. Nombramiento de los jefes de Control Interno.</t>
  </si>
  <si>
    <t>Crea el Sistema Nacional de Control Interno</t>
  </si>
  <si>
    <t xml:space="preserve">489 </t>
  </si>
  <si>
    <t>Normas sobre austeridad del gasto y lineamientos del informe que presenta la oficina de Control Interno</t>
  </si>
  <si>
    <t xml:space="preserve">1737 </t>
  </si>
  <si>
    <t>Por el cual se expiden medidas de austeridad y eficiencia y se someten a condiciones especiales la asunción de compromisos por parte de las entidades públicas que manejan recursos del Tesoro Público</t>
  </si>
  <si>
    <t xml:space="preserve"> Artículo 22.- Modificado por el art. 1, Decreto Nacional 984 de 2012. Las oficinas de Control Interno y Control Interno Disciplinario verificarán en forma mensual el cumplimiento de estas disposiciones, como de las demás de restricción de gasto que continúan vigentes; estas dependencias prepararán y enviarán al representante legal de las entidades, entre sus organismos respectivos, y a los organismos de fiscalización, un informe mensual, que determine el grado de cumplimiento de esas disposiciones y las acciones que se deben tomas al respecto.
En todo caso será responsabilidad de los secretarios generales, o quien haga sus veces, velar por el estricto cumplimiento de las disposiciones aquí contenidas.
</t>
  </si>
  <si>
    <t>Normas para el ejercicio del control interno</t>
  </si>
  <si>
    <t xml:space="preserve">87 </t>
  </si>
  <si>
    <t>Por la cual se establecen normas para el ejercicio del control interno en las entidades y organismos del estado y se dictan otras disposiciones</t>
  </si>
  <si>
    <t xml:space="preserve">Características del ejercicio del control Interno en las entidades del Distrito
</t>
  </si>
  <si>
    <t xml:space="preserve">1421 </t>
  </si>
  <si>
    <t>Por el cual se dicta el Régimen Especial para el Distrito Capital de Santafé de Bogotá</t>
  </si>
  <si>
    <t>La Constitución Política de Colombia establece la obligatoriedad de las entidades públicas de implementar el control interno</t>
  </si>
  <si>
    <t>ASAMBLEA NACIONAL CONSTITUYENTE</t>
  </si>
  <si>
    <t>CONSTITUCIÓN POLÍTICA</t>
  </si>
  <si>
    <t>Constitución Política de la República de Colombia</t>
  </si>
  <si>
    <t>ARTICULO 209. 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Concordancias
Las autoridades administrativas deben coordinar sus actuaciones para el adecuado cumplimiento de los fines del Estado. La administración pública, en todos sus órdenes, tendrá un control interno que se ejercerá en los términos que señale la ley.</t>
  </si>
  <si>
    <t>Angelica Hernandez</t>
  </si>
  <si>
    <t>Jefe Oficina de Control Interno</t>
  </si>
  <si>
    <t>Fecha: 26/06/2025</t>
  </si>
  <si>
    <t>Participación Ciudadana en la Gestión Pública</t>
  </si>
  <si>
    <t>Transformación cultural para la revitalización del centro</t>
  </si>
  <si>
    <t xml:space="preserve">Ver Proyecto de Acuerdo 368 de 2024, Circular 026 de 2024, Secretaría Jurídica Distrital; Resolución 317 de 2024 Secretaría General Alcaldía Mayor de Bogotá, D.C.; Resolución 1289 de 2024 Instituto de Desarrollo Urbano - IDU., Acuerdo Distrital 935 de 2024., Decreto Distrital 331 de 2024.   
Vigencias y Derogatorias. El presente Acuerdo rige a partir de la fecha de su publicación, modifica las disposiciones en él señaladas y deroga expresamente los Acuerdos Distritales 37 de 1999 y 670 de 2017; los artículos 3 y 4 del Acuerdo Distrital 273 de 2007; el artículo 2 del Acuerdo 138 de 2004; el Acuerdo Distrital 761 de 2020 salvo los artículos 24, 31, 43, 54, 57, 70, 71, 77, 78, 83, 86, 87, 88, 89, 95, 102, 104, 109, 117, 125, 130, 133, 140, 141, 145 y el Acuerdo 645 de 2016 salvo sus artículos 74, 78, 119, 128 y 136.
 </t>
  </si>
  <si>
    <t>Norma Nacional cambio de la denominacion del Min Cultura desde la concepción diversa y multicultural del pueblo colombiano</t>
  </si>
  <si>
    <t xml:space="preserve">"Por medio de la cual se reforma la Ley 397 de 1997, se cambia la denominación del Ministerio de Cultura, se modifica el término de economía naranja y se dictan otras disposiciones"
 </t>
  </si>
  <si>
    <t xml:space="preserve">Vigente. </t>
  </si>
  <si>
    <t>La presente ley tiene por objeto cambiar la denominación del Ministerio de Cultura al Ministerio de las Culturas, las Artes y los Saberes desde la concepción diversa y multicultural del pueblo colombiano, reconocida por la Constitución Política. Así mismo, ampliar la concepción de las economías culturales y creativas, antes limitadas a la denominación de economía naranja</t>
  </si>
  <si>
    <t>Norma  nacional de ejecusion de la politica publica cultural</t>
  </si>
  <si>
    <t>“Por el cual se expide el Plan Nacional De Desarrollo 2022- 2026 “Colombia Potencia Mundial de la Vida”.</t>
  </si>
  <si>
    <t>Créase la tasa para la recuperación de los costos de los servicios prestados por la Dirección Nacional de Derecho de Autor</t>
  </si>
  <si>
    <t xml:space="preserve">Norma que reglamenta el Acuerdo 813 frente a las convocatorias en el Programa Distrital de Estímulos - PDE, eventos artísticos,  formación artística y cultural der personas con discapacidad </t>
  </si>
  <si>
    <t>Alcaldia Mayor de bogotá</t>
  </si>
  <si>
    <t>Vigete</t>
  </si>
  <si>
    <t>Reglamenta los espacios de integración y participación para la población con discapacidad, en eventos artísticos, culturales y escénicos de índole distrital y local- mayor visibilidad para los artistas con discapacidad y  la implementación del directorio de artistas con discapacidad.</t>
  </si>
  <si>
    <t>Norma de impacto Distrital en relación con el PEMP</t>
  </si>
  <si>
    <t>Ministerio de Cultura</t>
  </si>
  <si>
    <t>Resolucion</t>
  </si>
  <si>
    <t>Por la cual se modifica la Resolución 88 de 2021, “por la cual se aprueba el Plan Especial de Manejo y Protección PEMP del Centro Histórico de Bogotá, declarado como bien de interés cultural del ámbito Nacional”</t>
  </si>
  <si>
    <t>Modifica varios artículos de la Resolución 88 de 2021, en relación con documentos, definiciones, parimonio, Estructura Normativa del PEMP-CHB, etc.</t>
  </si>
  <si>
    <t>Directriz para la articulacion interinstitucional politica pública de lectrua, escritura,oralidad</t>
  </si>
  <si>
    <t>Alcaldia Mayor de Bogotá</t>
  </si>
  <si>
    <t>Por medio del cual se adopta la Política Pública de Lectura, Escritura y Oralidad, 2022-2040</t>
  </si>
  <si>
    <t>Articulo 12 Eje 3 No.2. Diseño de oferta basado en la caracterización poblacional-diferencial: la Secretaría de Cultura, Recreación y Deporte y la Secretaría de Educación por medio de acciones afirmativas deberán dar espacio y visibilidad a las necesidades particulares de los distintos grupos que hacen parte del enfoque poblacional y diferencial.
Artículo 13°. Eje 4 - Implementación de un desarrollo territorializado de la infraestructura física y digital dispuesta para el acceso a la cultura escrita en Bogotá No.3. Articulación interinstitucional: la Secretaría de Cultura, Recreación y Deporte y la Secretaría de Educación promoverán la articulación de la edilicia bibliotecaria con equipamientos sociales y comunitarios en las zonas locales y rurales de la ciudad a fin de favorecer la disponibilidad de los servicios de extensión mediante la creación de vínculos con iniciativas e infraestructuras locales, comunitarias e institucionales, de real o potencial acogida dentro de la población para ampliar la cobertura y la apropiación</t>
  </si>
  <si>
    <t>Norma de garantia de los derechos culturales de los ciudadanos</t>
  </si>
  <si>
    <t>Por la cual se adopta el Plan Nacional de Cultura 2022-2032 - Plan Decenal de Cultura “Cultura para la protección de la diversidad de la vida y el territorio”</t>
  </si>
  <si>
    <t>Plan Nacional de Cultura 2022-2032 - Plan Decenal de Cultura “Cultura para la protección de la diversidad de la vida y el territorio” como herramienta para el diseño, gestión, implementación, seguimiento y evaluación de políticas, planes, programas y proyectos del ámbito nacional, en articulación con los departamentos, distritos y municipios, y de los sectores con los que se compartan competencias e injerencias en la garantía de los derechos culturales de los ciudadanos.</t>
  </si>
  <si>
    <t>Normas de transmisión de los saberes de los oficios artísticos</t>
  </si>
  <si>
    <t>Por medio de la cual se dictan normas encaminadas a fomentar, promover la sostenibilidad, la valoración y la transmisión de los saberes de los oficios artísticos, de las industrias creativas y culturales, artesanales y del patrimonio cultural en Colombia y se dictan otras disposiciones</t>
  </si>
  <si>
    <t>Normativa  sostenibilidad, la valoración y la transmisión de los saberes de los oficios artísticos, de las industrias creativas y culturales, artesanales y del patrimonio cultural en Colombia y se dictan otras disposiciones.</t>
  </si>
  <si>
    <t>Normas relacionadas con las  acciones necesarias para  garantizar la protección, conservación y sostenibilidad de los BIC</t>
  </si>
  <si>
    <t xml:space="preserve">El Ministro de Cultura </t>
  </si>
  <si>
    <t>Por la cual se aprueba el Plan Especial de Manejo y Protección PEMP del Centro Histórico de Bogotá, declarado como bien de interés cultural del ámbito Nacional"</t>
  </si>
  <si>
    <t>Destinación de recursos de inversión para la promoción de actividades artísticas y culturales, portafolio de estímulos de la entidad y la inversión en infraestructura cultural, proyecto de inversión BDC</t>
  </si>
  <si>
    <t>Normatividad relacionada con instrucciones en virtud de la emergencia sanitaria generada por la pandemia del Coronavirus COVID - 19, y el mantenimiento del orden público, se decreta el aislamiento selectivo con distanciamiento individual responsable y la reactivación económica segura</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</si>
  <si>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</si>
  <si>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 xml:space="preserve"> (Derogado por el Art. 12 del Decreto 580 de 2021)</t>
  </si>
  <si>
    <t xml:space="preserve">Implementación de medidas para la ejecución de la misionalidad de la entidad en medio de la pandemia del Covid 19, considerando para tales efectos, las medidas de bioseguridad correspondientes, así como las disposiciones referidas al control de aglomeraciones y realización de eventos en escenarios culturales y espacio público. </t>
  </si>
  <si>
    <t>Normativa por la cual se busca emprendimiento, el crecimiento, consolidación y sostenibilidad de las empresas</t>
  </si>
  <si>
    <t>Por medio del cual se impulsa el emprendimiento en Colombia.</t>
  </si>
  <si>
    <t>Modificado por Decreto 296 de 2021</t>
  </si>
  <si>
    <t>Destinación de recursos de inversión para la promoción de actividades artísticas y culturales, portafolio de estímulos de la entidad y la inversión en infraestructura cultural</t>
  </si>
  <si>
    <t>Normas relacionados con las áreas de desarrollo naranja.</t>
  </si>
  <si>
    <t xml:space="preserve">El Alcalde Mayor de Bogotá, D.C. </t>
  </si>
  <si>
    <t>"Por medio del cual se declaran, reconocen, delimitan Áreas de Desarrollo Naranja- Distritos Creativos en Bogotá D.C."</t>
  </si>
  <si>
    <t>Normas que regulan estrategias de articulación con los sectores públicos y privados para el desarrollo de las industrias creativas y culturales.</t>
  </si>
  <si>
    <t>"Por el cual se adiciona un título a la parte XII del Libro 2 del Decreto 1080 de 2015 Único Reglamentario del Sector Cultura, y se adopta la Política Pública integral de la Economía Creativa (Política Integral Naranja)</t>
  </si>
  <si>
    <t>Adiciona Decreto 1080 de 2015 Sector Cultura</t>
  </si>
  <si>
    <t>Normas que regulan el plan de Inversiones para Bogotá D. C. para el período 2020-2024</t>
  </si>
  <si>
    <t>El concejo de Bogotá D.C.</t>
  </si>
  <si>
    <t>"Por medio del cual se adopta el Plan de desarrollo económico, social, ambiental y de obras públicas del Distrito Capital 2020-2024 “Un nuevo contrato social y ambiental para la Bogotá del siglo XXI”</t>
  </si>
  <si>
    <t xml:space="preserve">Derogado por el Acuerdo Distrital 927 de 2024, salvo los artículos 24, 31, 43, 54, 57, 70, 71, 77, 78, 83, 86, 87, 88, 89, 95, 102, 104, 109, 117, 125, 130, 133, 140, 141 y 145.  </t>
  </si>
  <si>
    <t>Destinación de recursos de inversión para la promoción de actividades artísticas y culturales, portafolio de estímulos de la entidad y la inversión en infraestructura cultural. proyecto de inversión BDC</t>
  </si>
  <si>
    <t>Directrices relacionadas con la austeridad en el gasto público</t>
  </si>
  <si>
    <t>Directrices de austeridad del gasto</t>
  </si>
  <si>
    <t>Aplicabilidad en torno a la ejecución de procesos de contratación a través de acuerdos marco y demás herramientas que se dispongan desde Colombia Compra Eficiente.</t>
  </si>
  <si>
    <t xml:space="preserve">Normas que reglamenta las condiciones de las Áreas de Desarrollo Naranja </t>
  </si>
  <si>
    <t>"Por el cual se adiciona el Decreto 1080 de 2015, Único Reglamentario del Sector Cultura, y se reglamentan los artículos 179 y 180 de la Ley 1955 de 2019, Ley del Plan Nacional de Desarrollo 2018 - 2022, Pacto por Colombia, Pacto por la Equidad”</t>
  </si>
  <si>
    <t>Adiciona Decreto 1080 de 2015 Sector Cultura.</t>
  </si>
  <si>
    <t>Normas que regulan los BIC</t>
  </si>
  <si>
    <t>Por el cual se modifica y adiciona el decreto 1080 de 2015, Decreto Único Reglamentario del Sector Cultura, en lo relacionado con el Patrimonio Cultural Material e Inmaterial</t>
  </si>
  <si>
    <t>Modifica Decreto 1080 de 2015 Sector Cultura</t>
  </si>
  <si>
    <t>Regulación del espacio público de la Milla</t>
  </si>
  <si>
    <t xml:space="preserve">El Director Técnico de Administración de Infraestructura del Instituto de Desarrollo Urbano. </t>
  </si>
  <si>
    <t>"Por la cual el Instituto de Desarrollo Urano - IDU realiza entrega temporal en administración del espacio público denominado la Milla- Plazoleta ubicada en la carrera 15 entre las calles 9 y 10 para la integración al proyecto BRONX DISTRITO CREATIVO, a la FUNDACIÓN GILBERTO ALZATE AVENDAÑO-FUGA.</t>
  </si>
  <si>
    <t>regulación de Actividades Susceptibles de aprovechamiento económico</t>
  </si>
  <si>
    <t xml:space="preserve">La comisión Intersectorial del Espacio Público del Distrito Capital -CIEP, </t>
  </si>
  <si>
    <t>"Por la cual se actualiza los listados de las actividades susceptibles de aprovechamiento económico permitidas en el espacio público, los Elementos de espacio público donde se permiten las actividades susceptibles de aprovechamiento económico y las Entidades Gestoras del Aprovechamiento Económico del Espacio Público, contenidas en los artículos 8, 10,y 12 del Decreto Distrital 552 de 2018.</t>
  </si>
  <si>
    <t>Normas en derechos de autor</t>
  </si>
  <si>
    <t>por el cual se expide el Plan Nacional de Desarrollo 2018-2022. “Pacto por Colombia, Pacto por la Equidad”.</t>
  </si>
  <si>
    <t xml:space="preserve">Reglamentado parcial mente por Ley 2214 de 2022. -   Adicionado por Ley 2195 de 2022                                    -Modifica Ley 1508 de 2012                                                        -Adiciona Ley 1508 de 2012                                                         -    Modifica Ley 1801 de 2016                                                    -Modifica Ley 1951 de 2019                                                          -Adicionado por Decreto 538 de 2020                                 -Modificado por Decreto 575 de 2020                                 -Adicionado por Decreto 800 de 2020                                   -Adicionado parcialmente Ley 2099 de 2021           </t>
  </si>
  <si>
    <t>Normativa empleada para dar cumplimiento de las prerrogativas existentes en materia de propiedad intelectual. Particularmente es empleada en los programas misionales, a fin de realizar la verificación y posibilidad de uso de obras de arte que estén protegidas por derechos de autor y/o conexos.</t>
  </si>
  <si>
    <t>Normas que regulan la zona desarrollada pero subutilizada del voto nacional</t>
  </si>
  <si>
    <t>Decreto Distrital</t>
  </si>
  <si>
    <t>"Por medio de la cual se adopta el Plan Parcial de Renovación Urbana "Voto Nacional-La Estanzuela", ubicado en la localidad de Los Mártires y se dictan otras disposiciones"</t>
  </si>
  <si>
    <t>Normativa por la cual se abordan disposiciones relacionadas con el Código General Disciplinario</t>
  </si>
  <si>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</si>
  <si>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entraran a regir a partir del 30 de Junio de 2021, y el Artículo 7 de la Ley 2094 de 2021 entrara a regir el 29 de diciembre del 2023, de acuerdo con el Artículo 73 de la Ley 2094 de 2021.</t>
  </si>
  <si>
    <t>Normativa referencia para el aprovechamiento del Espacio Público</t>
  </si>
  <si>
    <t>Por medio del cual se establece el Marco Regulatorio del Aprovechamiento Económico del Espacio Público en el Distrito Capital de Bogotá y se dictan otras disposiciones</t>
  </si>
  <si>
    <t>Declaratoria de Bien de interés cultural</t>
  </si>
  <si>
    <t>La secretaria del despacho</t>
  </si>
  <si>
    <t>"Por la cual se decide la inclusión en el listado de Bienes de Interés cultural de inmueble ubicado en la Carrera 15 9-11/57/41/73, Barrio voto Nacional, Localidad de Los Mártires en Bogotá D.C."</t>
  </si>
  <si>
    <t>Normas Generales sobre derechos de autor y conexos</t>
  </si>
  <si>
    <t>Por la cual se modifica la ley 23 de 1982 y se establecen otras disposiciones en materia de derecho de autor y derechos conexos.</t>
  </si>
  <si>
    <t>Normas relacionadas declaratoria de utilidad pública para la adquisición predial.</t>
  </si>
  <si>
    <t>Por medio del cual se anuncia un proyecto de renovación urbana en los barrios Voto Nacional y La Estanzuela, y se declaran los motivos de utilidad pública e interés social, así como la existencia de condiciones de urgencia para un sector del barrio Voto Nacional</t>
  </si>
  <si>
    <t>Normativa referida a la implementación del plan de acciones afirmativas para el reconocimiento de la diversidad cultural en Bogotá - población raizal</t>
  </si>
  <si>
    <t>Por medio del cual se adopta el Plan Integral de Acciones Afirmativas para el reconocimiento de la diversidad cultural y la garantía de los derechos de la Población Raizal residente en Bogotá, D.C.</t>
  </si>
  <si>
    <t>Normativa referida a la implementación del plan de acciones afirmativas para el reconocimiento de la diversidad cultural en Bogotá - población afro</t>
  </si>
  <si>
    <t>Por medio del cual se adopta el Plan Integral de Acciones Afirmativas para el Reconocimiento de la Diversidad Cultural y la Garantía de los Derechos de la población Negra, Afrodescendiente y Palenquera residente en Bogotá D.C.</t>
  </si>
  <si>
    <t>por la cual se modifica el artículo 98 de la Ley 23 de 1982 “Sobre derechos de autor”, se establece una remuneración por comunicación pública a los autores de obras cinematográficas o “Ley Pepe Sánchez”.</t>
  </si>
  <si>
    <t>Normas Generales de Contratación Pública con Personas Jurídicas sin animo de lucro</t>
  </si>
  <si>
    <t xml:space="preserve">Por el cual se reglamenta la contratación con entidades privadas sin ánimo
de lucro a la que hace referencia el inciso segundo del artículo 355 de la
Constitución Política </t>
  </si>
  <si>
    <t>Suspendido provisionalmente -  Concepto Colombia Compra Eficiente número: 4201713000004928</t>
  </si>
  <si>
    <t>Normativa referencia al Código Nacional de Policía</t>
  </si>
  <si>
    <t>Por la cual se expide el Código Nacional de Seguridad y Convivencia Ciudadana.</t>
  </si>
  <si>
    <t xml:space="preserve"> -Modificado por Ley 2220 de 2022.                                  ---Ley 2197 de 2022 corregida por el Decreto 207 de 2022, 'por el cual se corrigen unos yerros en la Ley 2197 de 2022 “por medio de la cual se dictan Normas Tendientes al Fortalecimiento de la Seguridad Ciudadana y se dictan otras disposiciones”', publicado en el Diario Oficial No. 51.942 de 8 de febrero de 2022.
- Modificada por la Ley 2197 de 2022, 'por medio de la cual se dictan normas tendientes al fortalecimiento de la seguridad ciudadana y se dictan otras disposiciones', publicada en el Diario Oficial No. 51.928 de 25 de enero de 2022.
- Modificada por la Ley 2054 de 2020, 'por la cual se modifica la Ley 1801 de 2016 y se dictan otras disposiciones', publicada en el Diario Oficial No. 51.426 de 03 de septiembre de 2020.
- Modificada por la Ley 2030 de 2020, 'por medio de la cual se modifica el artículo 38 de la Ley 1564 de 2012 y los artículos 205 y 206 de la Ley 1801 de 2016', publicada en el Diario Oficial No. 51.388 de 27 de julio de 2020.
- Modificada por el Decreto Legislativo 819 de 2020, 'por el cual se adoptan medidas para el sector de Vivienda, Ciudad y Territorio en el marco del Estado de Emergencia Económica, Social y Ecológica ordenada mediante Decreto 637 del 6 de mayo de 2020', publicado en el Diario Oficial No. 51.335 de 4 de junio de 2020.
- Modificada por la Ley 2000 de 2019, 'por medio de la cual se modifica el Código Nacional de Policía y Convivencia y el Código de la Infancia y la Adolescencia en materia de consumo, porte y distribución de sustancias psicoactivas en lugares con presencia de menores de edad y se dictan otras disposiciones', publicada en el Diario Oficial No. 51.137 de 14 de noviembre 2019.
- Modificada por la Ley 1955 de 2019, 'por el cual se expide el Plan Nacional de Desarrollo 2018-2022. “Pacto por Colombia, Pacto por la Equidad”', publicada en el Diario Oficial No. 50.964 de 25 de mayo 2019.
- Corregido por el Decreto 555 de 2017, 'por el cual se corrigen unos yerros en la Ley 1801 de 2016 “por la cual se expide el Código Nacional de Policía y Convivencia”', publicado en el Diario Oficial No. 50.191 de 30 de marzo de 2017.</t>
  </si>
  <si>
    <t>Normatividad relacionado 
con las bibliotecas públicas.</t>
  </si>
  <si>
    <t>EL CONCEJO DE BOGOTÁ, D.C.</t>
  </si>
  <si>
    <t xml:space="preserve">"Por el cual se institucionaliza la Red Distrital de Bibliotecas Públicas de Bogotá D.C., y se dictan otras disposiciones"
 </t>
  </si>
  <si>
    <t>Reglamentado por el Decreto Distrital 624 de 2016</t>
  </si>
  <si>
    <t>Resolución referida al registro como productor de espectáculo publico expedida por MIN CULTURA</t>
  </si>
  <si>
    <t>Por la cual se imparten instrucciones para el registro como productor de espectáculos públicos de las artes escénicas en cumplimiento del decreto 2380 de 2015 y se dictan otras disposiciones - PULEP</t>
  </si>
  <si>
    <t>Desarrollo normativo del sector del espectáculo público y las artes escénicas en Colombia</t>
  </si>
  <si>
    <t>"Por el cual se modifica el Decreto Único Reglamentario del Sector Cultura, Decreto 1080 de 2015, en lo que hace referencia al registro de productores de espectáculos públicos de las artes escénicas de que trata la, Ley 1493 de 2011 y se dictan otras disposiciones"</t>
  </si>
  <si>
    <t>Modifica Decreto 1080 de 2015 Sector Cultura l</t>
  </si>
  <si>
    <t>Desarrollo normativo aplicable a las entidades culturales en el país</t>
  </si>
  <si>
    <t>Por medio del cual se expide el Decreto Único Reglamentario del Sector Cultura”</t>
  </si>
  <si>
    <t>Modificado por Decreto 624 de 2022                 Adicionado por Decreto 1734 de 2021              Adicionado por Decreto 1733 de 2021              Modificado por Decreto 1701 de 2021              Adicionado por Decreto 880 de 2021                Modificado por Decreto 639 de 2021                  Modificado por Decreto 525 de 2021               Modificado por Decreto 279 de 2021        Modificado por Decreto 1702 de 2020
Modificado por Decreto 1276 de 2020
Adicionado por Decreto 1204 de 2020
Adicionado por Decreto 697 de 2020
Modificado por Decreto 474 de 2020
Modificado por Decreto 2358 de 2019
Modificado por Decreto 138 de 2019
Adicionado por Decreto 1091 de 2018
Modificado por Decreto 1009 de 2018
Adicionado por Decreto 738 de 2018
Adicionado por Decreto 359 de 2018
Modificado por Decreto 2211 de 2017
Adicionado por Decreto 1389 de 2017
Adicionado por Decreto 968 de 2017
Modificado por Decreto 537 de 2017
Modificado por Decreto 1530 de 2016
Adicionado por Decreto 56 de 2016
Modificado por Decreto 2380 de 2015
Modificado por Decreto 1653 de 2015
Modificado por Decreto 554 de 2017</t>
  </si>
  <si>
    <t>Gestión de permisos para actividades que impliquen aglomeración de públicos</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</si>
  <si>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</si>
  <si>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Modificado parcialmente por el Decreto Distrital 622 de 2016.</t>
  </si>
  <si>
    <t>Por el cual se adopta el Marco regulatorio del Aprovechamiento del Espacio Público en el Distrito Capital de Bogotá</t>
  </si>
  <si>
    <t>Derogado por el art. 32, Decreto Distrital 552 de 2018.</t>
  </si>
  <si>
    <t>Espectáculos públicos</t>
  </si>
  <si>
    <t>Por el cual se reglamenta la Ley 1493 de 2011, se modifica el Decreto 1258 de 2012 y se dictan otras disposiciones</t>
  </si>
  <si>
    <t>Normativa empleada para dar cumplimiento de las prerrogativas existentes en materia de la Ley del Espectáculo Publico - LEP. Particularmente es empleada para la verificación de temas presupuestales en torno a la financiación de proyectos de infraestructura financiados con recursos LEP.</t>
  </si>
  <si>
    <t>Normatividad que anuncia el inició de la adquisición predial en virtud de la ley 388 de  1997</t>
  </si>
  <si>
    <t xml:space="preserve">“Por medio del cual se anuncia la puesta en marcha del componente urbanístico del proyecto de iniciativa publica denominado El Bronx, y se dictan otras disposiciones.” </t>
  </si>
  <si>
    <t>modificado por el Decreto 397 de 2016 Alcaldía Mayor de Bogotá, D.C.</t>
  </si>
  <si>
    <t>Normativa referencia para el tratamiento de datos personales</t>
  </si>
  <si>
    <t xml:space="preserve">                            -Reglamentado por Decreto 1377 de 2013.                                                                                                            -Reglamentado por Decreto 886 de 2014.                                    -Reglamentado por Decreto 1081 de 2015 Sector Presidencia de la República.</t>
  </si>
  <si>
    <t>Por el cual se reglamenta la Ley 1493 de 2011</t>
  </si>
  <si>
    <t>Normativa empleada para dar cumplimiento de las prerrogativas existentes en materia de aglomeración de públicos y espectáculos de las artes escénicas. Particularmente es empleada en los programas misionales, a fin de realizar la verificación de la complejidad de los eventos realizados en el teatro, el muelle y espacios alternativos</t>
  </si>
  <si>
    <t>Por la cual se resuelve impartir instrucciones sobre la aplicación de la Ley 1493 de 2011.</t>
  </si>
  <si>
    <t>Normativa empleada para dar cumplimiento de las prerrogativas existentes en materia de la Ley del Espectáculo Publico - LEP. Particularmente es empleada para la ejecución de proyectos de infraestructura que son financiados con recursos LEP.</t>
  </si>
  <si>
    <t>Normativa referencia con la supresión de trámites innecesarios</t>
  </si>
  <si>
    <t>Modificado por Decreto 2106 de 2019                                   Modifica Ley 962 de 2005                                                             Modifica Decreto Ley 356 de 1994                                          Modifica Decreto Ley 2535 de 1993</t>
  </si>
  <si>
    <t>“Por la cual se toman medidas para formalizar el sector del espectáculo público de las artes escénicas, se otorgan competencias de inspección, vigilancia y control sobre las sociedades de gestión colectiva y se dictan otras disposiciones.”</t>
  </si>
  <si>
    <t xml:space="preserve">Modificado por Ley 2070 de 2020                                 Adicionado por Ley 2070 2022                                                         Modifica Decreto 2106 de 2019                                      </t>
  </si>
  <si>
    <t>Plan decenal de cultura 2012-2021, marco sectorial donde se imparten políticas frente a la ejecución de planes, programas y proyectos artísticos y culturales en la ciudad de Bogotá</t>
  </si>
  <si>
    <t>Secretaria Distrital de Cultura, Recreación y Deporte</t>
  </si>
  <si>
    <t>Plan</t>
  </si>
  <si>
    <t xml:space="preserve">PLAN DECENAL DE CULTURAL </t>
  </si>
  <si>
    <t>PLAN DECENAL DE CULTURAL 2012-2021</t>
  </si>
  <si>
    <t>Normativa referencia a la prevención de actos de corrupción</t>
  </si>
  <si>
    <t xml:space="preserve"> Modificada por la Ley 2195 de 2022, 'por medio de la cual se adoptan medidas en materia de transparencia, prevención y lucha contra la corrupción y se dictan otras disposiciones', publicada en el Diario Oficial No. 51.921 de 18 de enero de 2022.
- El plazo de entrada en vigencia de la Ley 1952 de 2019 (Art. 265) se prorroga hasta el 29 de marzo de 2022 por el artículo 73 de la Ley 2094 de 2021, 'por medio de la cual se reforma la Ley 1952 de 2019 y se dictan otras disposiciones', publicada en el Diario Oficial No. 51.720 de 29 de junio de 2021.
- Modificada por el Decreto Legislativo 537 de 2020, 'por el cual se adoptan medidas en materia de contratación estatal, en el marco del Estado de Emergencia Económica, Social y Ecológica', publicado en el Diario Oficial No. 51.283 de 12 de abril 2020. Estará vigente mientras se mantenga la Emergencia Sanitaria declarada por el Ministerio de Salud y Protección Social, con ocasión de la pandemia derivada del Coronavirus COVID-19.
- Modificada por el Decreto Ley 403 de 2020, 'por el cual se dictan normas para la correcta implementación del Acto Legislativo 04 de 2019 y el fortalecimiento del control fiscal', publicado en el Diario Oficial No. 51.258 de 16 de marzo 2020.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publicada en el Diario Oficial No. 50.964 de 25 de mayo 2019.
-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publicado en el Diario Oficial No. 49.796 de 24 de febrero de 2016.
- Modificada por la Ley 1778 de 2016, 'por la cual se dictan normas sobre la responsabilidad de las personas jurídicas por actos de corrupción transnacional y se dictan otras disposiciones en materia de lucha contra la corrupción', publicada en el Diario Oficial No. 49.774 de 2 de febrero de 2016.
- Modificada por la Ley 1682 de 2013, 'por la cual se adoptan medidas y disposiciones para los proyectos de infraestructura de transporte y se conceden facultades extraordinarias', publicada en el Diario Oficial No. 48.982 de 22 de noviembre de 2013.
- Modificada por la Ley 1551 de 2012, publicada en el Diario Oficial No. 48.483 de 6 de julio de 2012, 'por la cual se dictan normas para modernizar la organización y el funcionamiento de los municipios'.
- Modificada por el Decreto 19 de 2012, publicado en el Diario Oficial No. 48.308 de 10 de enero de 2012, 'por el cual se dictan normas para suprimir o reformar regulaciones, procedimientos y trámites innecesarios existentes en la Administración Pública'.</t>
  </si>
  <si>
    <t>Normativa referencia de reglamentación del sistema único de gestión para registro, evaluación y autorización de aglomeración</t>
  </si>
  <si>
    <t>Por el cual se reglamenta el Acuerdo 424 de 2009, que creó el Sistema Único de Gestión para el registro, evaluación y autorización de actividades de aglomeración de público en el Distrito Capital, y se dictan otras disposiciones</t>
  </si>
  <si>
    <t xml:space="preserve"> Derogado por el art. 59, Decreto Distrital 599 de 2013.</t>
  </si>
  <si>
    <t>Por la cual se adiciona la Ley 23 de 1982, sobre Derechos de Autor, se establece una remuneración por comunicación pública a los artistas intérpretes o ejecutantes de obras y grabaciones audiovisuales o "Ley Fanny Mikey".</t>
  </si>
  <si>
    <t>Por la cual se organiza la red nacional de bibliotecas públicas y se dictan otras disposiciones.</t>
  </si>
  <si>
    <t>Normativa referencia a la ejecución de procesos editoriales e impresos</t>
  </si>
  <si>
    <t>"Por el cual modifica el artículo primero del Decreto Distrital 054 de 2008, por el cual se reglamenta la elaboración de impresos y publicaciones de las entidades y organismos de la Administración Distrital"</t>
  </si>
  <si>
    <t>Normatividad General sobre temas referentes a la protección del patrimonio inmueble en Colombia</t>
  </si>
  <si>
    <t>Por la cual se modifica y adiciona la Ley 397 de 1997
-Ley General de Cultura- y se dictan otras disposiciones.                                                                        Modifica el Artículo 4 de la Ley 397 de 1997. Modifíquese  el artículo 4° de la Ley 397 de 1997</t>
  </si>
  <si>
    <t>"Por el cual se reglamenta la elaboración de impresos y publicaciones de las entidades y organismos de la Administración Distrital".</t>
  </si>
  <si>
    <t>Instrumento legal mediante el cual se adopta el sistema distrital de arte, cultura y patrimonio en Bogotá</t>
  </si>
  <si>
    <t>"Por el cual se reforma el Sistema Distrital de Cultura y se establece el Sistema Distrital de Arte, Cultura y Patrimonio".</t>
  </si>
  <si>
    <t>Normativa referencia para la protección integral de los niños, las niñas y los adolescentes</t>
  </si>
  <si>
    <t>Por la cual se expide el Código de la Infancia y la Adolescencia.</t>
  </si>
  <si>
    <t>Modificada por el art. 36, Decreto Nacional 126 de 2010, en lo relativo a las multas, Reglamentada parcialmente por el Decreto Nacional 860 de 2010         Modificado por Ley 2126 de 2021                                             Adicionado por Ley 2126 de 2021</t>
  </si>
  <si>
    <t xml:space="preserve">Adicionado por Ley 2272 de 2022                        Modificado por Ley 2197 de 2022                              Modificado por Ley 2083 de 2021                        Modificado parcialmente por Ley 2098 de 2021             Modificado por Ley 2110 de 2021                         Sustituido por Ley 2111 de 2021                             Modificado por Ley 2111 de 2021                             Modificado por Ley 2168 de 2021                        Adicionado por Ley 2197 de 2022                           </t>
  </si>
  <si>
    <t>Desarrollo del postulado constitucional señalado en los artículos 70, 71, y 72 de la Constitución Política de Colombia</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</si>
  <si>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</si>
  <si>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Adicionado por Ley 2070 de 2020                 Modificado por Decreto 2106 de 2019
Reglamentado parcialmente por Decreto 2941 de 2009
Modificado por Ley 797 de 2003
Reglamentado parcialmente por Decreto 833 de 2002
Reglamentado parcialmente por Decreto 358 de 2000</t>
  </si>
  <si>
    <t>Normatividad relacionada con la Educación no formal en Colombia</t>
  </si>
  <si>
    <t>Por la cual se expide la ley general de educación.</t>
  </si>
  <si>
    <t xml:space="preserve">Adicionado por Decreto 660 de 2020
</t>
  </si>
  <si>
    <t>Comunitaria</t>
  </si>
  <si>
    <t>Comisión del Acuerdo de Cartagena</t>
  </si>
  <si>
    <t xml:space="preserve">Régimen Común sobre Derecho
de Autor y Derechos Conexos </t>
  </si>
  <si>
    <t>Normas Generales de Contratación Pública</t>
  </si>
  <si>
    <t>Por la cual se expide el estatuto general de contratación de la administración pública</t>
  </si>
  <si>
    <t>Modificado por Ley 2195 de 2022                       Modificado parcialmente por Ley 2160 de 2021               Adicionado por Decreto 537 de 2020
Reglamentado por Decreto 734 de 2012
Reglamentado parcialmente por Decreto 2473 de 2010
Reglamentado parcialmente por Decreto 2474 de 2008
Modificado por Ley 1150 de 2007
Reglamentado parcialmente por Decreto 4375 de 2006
Reglamentado parcialmente por Decreto 2434 de 2006
Reglamentado parcialmente por Decreto 959 de 2006
Reglamentado parcialmente por Decreto 3740 de 2004
Reglamentado parcialmente por Decreto 3629 de 2004
Reglamentado parcialmente por Decreto 2170 de 2002
Reglamentado parcialmente por Decreto 626 de 2001
Reglamentado parcialmente por Decreto 679 de 1994</t>
  </si>
  <si>
    <t>por la cual se modifica y adiciona la ley 23 de 1982
y se modifica la ley 29 de 1944</t>
  </si>
  <si>
    <t>Deber del Estado del fomento al arte y la cultura, y acceso del mismo en igualdad de condiciones para la ciudadanía en general</t>
  </si>
  <si>
    <t>“Sobre derechos de autor”</t>
  </si>
  <si>
    <t>Adriana Katherine Gutiérrez Torres</t>
  </si>
  <si>
    <t>Contratista Transformación Cultural del Centro</t>
  </si>
  <si>
    <t>Fecha: 09/12/2025</t>
  </si>
  <si>
    <t>Gestión Documental
Control interno</t>
  </si>
  <si>
    <t xml:space="preserve">Gestión Documental </t>
  </si>
  <si>
    <t xml:space="preserve"> Unificar, actualizar y reglamentar otros aspectos técnicos adicionales, para establecer los criterios técnicos y jurídicos de la función archivística en el Estado Colombiano y fijar otras disposiciones.</t>
  </si>
  <si>
    <t>Archivo General de la Nación</t>
  </si>
  <si>
    <t>ACUERDO 001 DE 2024</t>
  </si>
  <si>
    <t>Por el cual se establece el Acuerdo Único de la Función Archivística, se definen los criterios técnicos y jurídicos para su implementación en el Estado colombiano y se fijan otras disposiciones</t>
  </si>
  <si>
    <t>Procedimiento para la gestión de documentos y archivos institucionales
Instrumentos Archivísticos elaborados, adoptados e implementados
Planes y programas de archivos y gestión documental elaborados, adoptados e implementados</t>
  </si>
  <si>
    <t xml:space="preserve">Protección de documentos de archivo en relación con la emergencia económica, social y ecológica. </t>
  </si>
  <si>
    <t>Secretaría  General Alcaldía
Mayor de Bogotá D.C.</t>
  </si>
  <si>
    <t>003</t>
  </si>
  <si>
    <t>Lineamientos para la protección de los documentos de archivo relacionados con la emergencia económica, social y ecológica declarada por el gobierno nacional con ocasión del covid-19</t>
  </si>
  <si>
    <t>Reforma del Código de Procedimiento Administrativo y de lo Contencioso Administrativo, deberes de las autoridades en la atención al público y el deber de información al público y documentos electrónicos.</t>
  </si>
  <si>
    <t>2080</t>
  </si>
  <si>
    <t>Lineamientos técnicos para documentos electrónicos en razón al COVID-19.</t>
  </si>
  <si>
    <t>Secretaría  General Alcaldía
 Mayor de Bogotá D.C.</t>
  </si>
  <si>
    <t>047</t>
  </si>
  <si>
    <t>Lineamientos para uso de documentos electrónicos en ambientes de trabajo en casa por la contingencia generada por la emergencia sanitaria Covid-19.</t>
  </si>
  <si>
    <t>Lineamientos para el manejo de expedientes y comunicaciones oficiales en razón al COVID-19.</t>
  </si>
  <si>
    <t>001</t>
  </si>
  <si>
    <t xml:space="preserve">Lineamientos para la administración de expedientes y comunicaciones oficiales. </t>
  </si>
  <si>
    <t>Gestión documental electrónica y preservación de la información</t>
  </si>
  <si>
    <t xml:space="preserve">Departamento Administrativo de la Función Publica </t>
  </si>
  <si>
    <t>2106</t>
  </si>
  <si>
    <t>Programa de Gestión Documental - PGD
Expedientes verificados.
Inventario documental actualizado con ubicación física en el Sistema de Información de Gestión Documental y base de datos de Archivo.</t>
  </si>
  <si>
    <t>006</t>
  </si>
  <si>
    <t>Por la cual se adoptan y reglamentan las condiciones para la declaratoria de
Bienes de Interés Cultural de Carácter Documental Archivístico -BIC-CDA-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</si>
  <si>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Sistema Distrital de Archivos</t>
  </si>
  <si>
    <t>828</t>
  </si>
  <si>
    <t>Por el cual se regula el Sistema Distrital de Archivos y se dictan otras disposiciones</t>
  </si>
  <si>
    <t>Programa de Gestión Documental - PGD
Plan anual de adquisiciones. Servicios de Gestión Documental
Estudios y documentos previos.
Pliegos de condiciones
Expedientes conformados y organizados para Archivos de Gestión.
Expedientes conformados y organizados por Tablas de Valoración y Retención Documental.
Inventario documental actualizado en el Sistema de Información de Gestión Documental y base de datos de Archivo.</t>
  </si>
  <si>
    <t>Directrices para entrega de archivos, en cualquier Soporte, con ocasión del cambio de gobierno nacional y proceso de empalme de conformidad con lo establecido en la ley 594 de 2000, ley 951 de 2005 y ley 1712 de 2014</t>
  </si>
  <si>
    <t>Organización de documentos relacionados a PQRS</t>
  </si>
  <si>
    <t>Directrices para la organización de documentos de archivo relacionados con PQRS en las entidades distritales</t>
  </si>
  <si>
    <t>Programa de Gestión Documental - PGD
Acceso a la Información Publica</t>
  </si>
  <si>
    <t>Por el cual se corrige un yerro en la Ley 1712 de 2014</t>
  </si>
  <si>
    <t>Programa de Gestión Documental - PGD
Programa de Gestión Documental - PGD
Acceso a la Información Publica</t>
  </si>
  <si>
    <t>Por el cual se corrigen yerros en la Ley 1712 de 2014</t>
  </si>
  <si>
    <t>Programa de Gestión Documental - PGD
Documentos registrados, radicados y digitalizados.
Distribución y entrega de documentos.
Sistema de Información de Gestión Documental.</t>
  </si>
  <si>
    <t>Por medio de la cual se regula el Derecho Fundamental de Petición y se sustituye un título del Código de Procedimiento Administrativo y de lo Contencioso Administrativo</t>
  </si>
  <si>
    <t>Programa de Gestión Documental - PGD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t>
  </si>
  <si>
    <t>Programa de Gestión Documental - PGD; Sistema de Gestion de Documentos Electronicos de Archivo - SGDEA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</si>
  <si>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</si>
  <si>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t>
  </si>
  <si>
    <t>Por el cual se reglamenta el Título VIII de la Ley 594 de 2000 en materia de inspección, vigilancia y control a los archivos de las entidades del Estado y a los documentos de carácter privado declarados de interés cultural; y se dictan otras disposiciones</t>
  </si>
  <si>
    <t>Programa de Gestión Documental - PGD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
Solicitud de consulta al Archivo Central.
Préstamo de documentos en el Archivo Central.
Expedientes y/o documentos digitalizados.
Expedientes y/o documentos fotocopiados.
Programa de Gestión Documental - PGD
Acceso a la Información Publica</t>
  </si>
  <si>
    <t>103</t>
  </si>
  <si>
    <t>Por el cual se reglamenta parcialmente la Ley 1712 de 2014 y se dictan otras disposiciones</t>
  </si>
  <si>
    <t>Compilado en el Decreto Único Reglamentario 1081 de 2015 del Sector Presidencia de la República" Por el cual se reglamenta parcialmente la Ley 1712 de 2014 y se dictan otras disposiciones"</t>
  </si>
  <si>
    <t>008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</si>
  <si>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</si>
  <si>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Sistema Integrado de Conservación.</t>
  </si>
  <si>
    <t>Por medio del cual se desarrollan los artículos 46, 47 y 48 del Título XI "Conservación de Documentos" de la Ley 594 de 2000</t>
  </si>
  <si>
    <t>Por el cual se reglamenta parcialmente la Ley 397 de 1997, modificada por la Ley 1185 de 2008 en lo relativo al Patrimonio Cultural de la Nación de naturaleza documental archivística y la Ley 594 de 2000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</si>
  <si>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Solicitud de consulta al Archivo Central.
Préstamo de documentos en el Archivo Central.
Expedientes y/o documentos digitalizados.
Expedientes y/o documentos fotocopiados.</t>
  </si>
  <si>
    <t>Por medio de la cual se crea la Ley de Transparencia y del Derecho de Acceso a la Información Pública Nacional y se dictan otras disposiciones</t>
  </si>
  <si>
    <t>Reglamentada parcialmente por el Decreto Nacional 103 de 2015 " Por medio de la cual se crea la Ley de Transparencia y del Derecho de Acceso a la Información Pública Nacional y se dictan otras disposiciones".  Compilado en el Decreto Único Reglamentario 1081 de 2015 del Sector Presidencia de la República " Por el cual se reglamenta parcialmente la Ley 1712 de 2014 y se dictan otras disposiciones"</t>
  </si>
  <si>
    <t>Por el cual se corrige el artículo 8° y los literales 5 y 6 del artículo 12° del Decreto 1515 de 2013 que reglamenta las trasferencias secundarias y de documentos de valor históricos al Archivo General de la Nación y a los archivos generales territoriales</t>
  </si>
  <si>
    <t>Programa de Gestión Documental - PGD
Inventario documental actualizado con ubicación física en el Sistema de Información de Gestión Documental y base de datos de Archivo.</t>
  </si>
  <si>
    <t>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</si>
  <si>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Instrumentos Archivísticos: Tabla de Retención Documental - TRD.</t>
  </si>
  <si>
    <t>004</t>
  </si>
  <si>
    <t>Por el cual se reglamentan parcialmente los Decretos 2578 y 2609 de 2012 y se modifica el procedimiento para la elaboración, presentación, evaluación, aprobación e implementación de las Tablas de Retención Documental y las Tablas de Valoración Documental.</t>
  </si>
  <si>
    <t>005</t>
  </si>
  <si>
    <t>Por el cual se establecen los criterios básicos para la clasificación, ordenación y descripción de los archivos en las entidades públicas y privadas que cumplen funciones públicas y se dictan otras disposiciones</t>
  </si>
  <si>
    <t>Administración de archivos del estado</t>
  </si>
  <si>
    <t>2578</t>
  </si>
  <si>
    <t>Por el cual se reglamenta el Sistema Nacional de Archivos, se establece la Red Nacional de Archivos, se deroga el Decreto número 4124 de 2004 y se dictan otras disposiciones relativas a la administración de los archivos del Estado</t>
  </si>
  <si>
    <t>2609</t>
  </si>
  <si>
    <t>Por el cual se reglamenta el Título V de la Ley 594 de 2000, parcialmente los artículos 58 y 59 de la Ley 1437 de 2011 y se dictan otras disposiciones en materia de Gestión Documental para todas las Entidades del Estado</t>
  </si>
  <si>
    <t>Eficiencia administrativa y lineamientos de la política cero papel en la administración pública</t>
  </si>
  <si>
    <t>Programa de Gestión Documental - PGD
Plan anual de adquisiciones.
Estudios y documentos previos.
Pliegos de condiciones</t>
  </si>
  <si>
    <t>Por el cual se establece que toda entidad pública a nivel Distrital debe tener un Subsistema Interno de Gestión Documental y Archivos (SIGA) como parte del Sistema de Información Administrativa del Sector Público</t>
  </si>
  <si>
    <t>002</t>
  </si>
  <si>
    <t>Por el cual se establecen los lineamientos básicos para la organización de fondos
acumulados</t>
  </si>
  <si>
    <t>Departamento Administrativo de la Función Pública y Archivo General de la Nación</t>
  </si>
  <si>
    <t>Organización de las Historias Laborales</t>
  </si>
  <si>
    <t>042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</si>
  <si>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</si>
  <si>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Programa de Gestión Documental - PGD, Gestión de Comunicaciones Oficiales
Documentos registrados, radicados y digitalizados.
Distribución y entrega de documentos.
Sistema de Información de Gestión Documental.</t>
  </si>
  <si>
    <t>060</t>
  </si>
  <si>
    <t>Por el cual se establecen pautas para la administración de las comunicaciones oficiales en las entidades públicas y las privadas que cumplen funciones públicas</t>
  </si>
  <si>
    <t>Programa de Gestión Documental - PGD
Plan anual de adquisiciones.
Estudios y documentos previos.
Pliegos de condiciones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Expedientes verificados.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Sistema Integrado de Conservación.
Solicitud de consulta al Archivo Central.
Préstamo de documentos en el Archivo Central.
Expedientes y/o documentos digitalizados.
Expedientes y/o documentos fotocopiados.</t>
  </si>
  <si>
    <t>594</t>
  </si>
  <si>
    <t>Por medio de la cual se dicta la Ley General de Archivos y se dictan otras disposiciones</t>
  </si>
  <si>
    <t xml:space="preserve">Reglamentada parcialmente por el Decreto Nacional 2578 de 2012 y el Decreto Nacional 1100 de 2014. Ver circular de la Procuraduría General 035 de 2009. Ver el documento de la Procuraduría General 1707 de 2009, Ver el parágrafo 3, artículo 144, Ley 1448 de 2011.                                                             </t>
  </si>
  <si>
    <t>Documentos registrados, radicados y digitalizados.
Distribución y entrega de documentos.
Sistema de Información de Gestión Documental.
Sistema de Gestión de Documentos Electrónicos de Archivo - SGDEA.</t>
  </si>
  <si>
    <t>Por medio de la cual se define y reglamenta el acceso y uso de los mensajes de datos, del comercio electrónico y de las firmas digitales, y se establecen las entidades de certificación y se dictan otras disposiciones.</t>
  </si>
  <si>
    <t>Ver el Decreto Distrital 619 de 2007, Ver el Concepto de la Sec. General 28 de 2010</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</si>
  <si>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Solicitud de consulta al Archivo Central.
Préstamo de documentos en el Archivo Central.
Expedientes y/o documentos digitalizados.
Expedientes y/o documentos fotocopiados.</t>
  </si>
  <si>
    <t>007</t>
  </si>
  <si>
    <t>Reglamento General de Archivos</t>
  </si>
  <si>
    <t>Juan Pablo Cruz Gámez</t>
  </si>
  <si>
    <t>Contratista - Subdirección de Gestión Corporativa</t>
  </si>
  <si>
    <t>Gestión Ambiental (Componente)
Control interno</t>
  </si>
  <si>
    <t>Recursos Físicos</t>
  </si>
  <si>
    <t xml:space="preserve">LEY </t>
  </si>
  <si>
    <t>Mantenimiento</t>
  </si>
  <si>
    <t>Ministerio de Minas y Energía</t>
  </si>
  <si>
    <t>Por la cual se modifica el Reglamento Técnico de Instalaciones Eléctricas (RETIE)</t>
  </si>
  <si>
    <t>Plan Anual de Mantenimiento</t>
  </si>
  <si>
    <t>Ambiente PIGA</t>
  </si>
  <si>
    <t>Secretaría Distrital de Ambiente</t>
  </si>
  <si>
    <t xml:space="preserve"> Por la cual se adopta la guía técnica para la formulación del Plan Institucional de Gestión Ambiental (PIGA), y se dictan lineamientos para su concertación, implementación, evaluación, control y seguimiento, y otras disposiciones</t>
  </si>
  <si>
    <t>Plan Institucional de Gestión Ambiental PIGA</t>
  </si>
  <si>
    <t xml:space="preserve">Ambiente </t>
  </si>
  <si>
    <t>Interna</t>
  </si>
  <si>
    <t>“Por la cual se modifica la Resolución interna 260 de 2020 ‘Por la cual se adopta la Política Ambiental de la Fundación Gilberto Alzate Avendaño’”</t>
  </si>
  <si>
    <t xml:space="preserve">DOCUMENTO PIGA </t>
  </si>
  <si>
    <t>Ambiente residuos</t>
  </si>
  <si>
    <t xml:space="preserve">MINISTERIO DE AMBIENTE Y DESARROLLO SOSTENIBLE </t>
  </si>
  <si>
    <t>“Por la cual se 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 disposiciones”</t>
  </si>
  <si>
    <t>PLAN DE GESTIÓN INTEGRAL DE RESDUOS PELIGROSOS - PGIRESPEL
INSTRUCTIVO DISPOSICIÓN FINAL DE APARATOS ELÉCTRICOS Y ELECTRÓNICOS (RAEE)</t>
  </si>
  <si>
    <t>Ambiente Residuos Sólidos</t>
  </si>
  <si>
    <t>Por medio del cual se reglamenta el Acuerdo Distrital No. 808 del 2021 y se establecen medidas para reducir progresivamente la adquisición y consumo de plásticos de un solo uso en las Entidades del Distrito Capital.</t>
  </si>
  <si>
    <t>Por la cual se establecen los requisitos mínimos de seguridad para el desarrollo de trabajo en alturas</t>
  </si>
  <si>
    <t>Por el cual se adopta la actualización del Plan de Gestión Integral de Residuos Sólidos – PGIRS- del Distrito Capital, y se dictan otras disposiciones</t>
  </si>
  <si>
    <t>Plan de Acción Interna para el Aprovechamiento de los residuos solidos</t>
  </si>
  <si>
    <t>Ambiente Manejo de bolsas</t>
  </si>
  <si>
    <t>Ministerio de Ambiente y Desarrollo Sostenible</t>
  </si>
  <si>
    <t>Por la cual se modifica la Resolución 668 de 2016 sobre uso racional de bolsas plásticas y se adoptan otras disposiciones</t>
  </si>
  <si>
    <t>Nuevo código de colores empieza a regir desde el 1 de enero del 2021                                                                                                  Modifica: la Resolución 668 de 2016 (uso racional de bolsas plásticas)</t>
  </si>
  <si>
    <t>Manejo y Control de Bienes</t>
  </si>
  <si>
    <t>Por la cual se expide el Manual de Procedimientos Administrativos y Contables para el manejo y control de los bienes en las Entidades de Gobierno Distritales</t>
  </si>
  <si>
    <t>RF-PD-01 Procedimiento Manejo y Control de Bienes,         
RF-IN-01 Instructivo Toma física de inventarios, RF-GU-01 Guía de almacenamiento y manipulación de bienes, Formatos SIG Recursos Físicos</t>
  </si>
  <si>
    <t>Ambiente Luz</t>
  </si>
  <si>
    <t>Por la cual se deroga la Resolución número 180606 de abril 28 de 2008 en la que se especifican los requisitos técnicos que deben tener las fuentes lumínicas de alta eficacia usadas en sedes de entidades públicas</t>
  </si>
  <si>
    <t>Plan Institucional de Gestión Ambiental - PIGA.
 Plan de mantenimiento</t>
  </si>
  <si>
    <t>Ambiente movilidad sostenible</t>
  </si>
  <si>
    <t>Por medio del cual se establecen los lineamientos para la formulación, adopción, implementación, seguimiento y actualización de los Planes Integrales de Movilidad Sostenible – PIMS- de las entidades del nivel central, descentralizado y el de las localidades del Distrito y se dictan otras disposiciones</t>
  </si>
  <si>
    <t>Resolución 108 de 2019 Secretaría Distrital de Movilidad - Adopta la Guía Práctica,                                                                            Resolución 202030 de 2020 Ministerio de Transporte Reglamentan los Planes de Movilidad Sostenible y Segura, para municipios, distritos, áreas metropolitanas.</t>
  </si>
  <si>
    <t>Plan Integral de Movilidad Sostenible PIMS</t>
  </si>
  <si>
    <t xml:space="preserve">Por medio del cual se define la reglamentación urbanística aplicable a los bienes de Interés Cultural del ámbito Distrital y se dictan otras disposiciones </t>
  </si>
  <si>
    <t>Responsabilidad en el manejo de bienes.RF-PD-01 Procedimiento Manejo y Control de Bienes.</t>
  </si>
  <si>
    <t>Ministerio de Ambiente</t>
  </si>
  <si>
    <t>Por el cual se adiciona el Decreto número 1076 de 2015, Único Reglamentario del Sector Ambiente y Desarrollo Sostenible, en lo relacionado con la Gestión Integral de los Residuos de Aparatos Eléctricos y Electrónicos (RAEE) y se dictan otras disposiciones</t>
  </si>
  <si>
    <t xml:space="preserve">Plan Institucional de Gestión Ambiental PIGA
Instructivo </t>
  </si>
  <si>
    <t>Por medio del cual se establecen los lineamientos para la formulación e implementación de los instrumentos operativos de planeación ambiental del Distrito PACA, PAL y PIGA, y se dictan otras disposiciones</t>
  </si>
  <si>
    <t>Plan Institucional de Gestión Ambiental - PIGA</t>
  </si>
  <si>
    <t>Norma técnica colombiana NTC</t>
  </si>
  <si>
    <t>Código colombiano de instalaciones hidráulicas y sanitarias</t>
  </si>
  <si>
    <t>Mantenimiento - Construcciones Sismorresistentes</t>
  </si>
  <si>
    <t>Presidencia de la República de Colombia</t>
  </si>
  <si>
    <t>Por el cual se modifica parcialmente el
Reglamento Colombiano de Construcciones
Sismorresistentes NSR-10.</t>
  </si>
  <si>
    <t>Ministerio de transportes</t>
  </si>
  <si>
    <t>Por la cual se otorgan incentivos para promover el uso de la bicicleta en el territorio nacional y se modifica el Código Nacional de Tránsito.</t>
  </si>
  <si>
    <t>Reencauche de llantas</t>
  </si>
  <si>
    <t>Por medio del cual se crea el Programa de aprovechamiento y/o valorización de llantas usadas en el Distrito Capital y se adoptan otras disposiciones</t>
  </si>
  <si>
    <t>Modificado por el Decreto 265 de 2016</t>
  </si>
  <si>
    <t>Por medio del cual se modifica el Decreto Distrital 442 de 2015 y se adoptan otras disposiciones</t>
  </si>
  <si>
    <t>Por la cual se establecen los Sistemas de Recolección Selectiva y Gestión Ambiental de Llantas Usadas y se dictan otras disposiciones</t>
  </si>
  <si>
    <t>Ambiente</t>
  </si>
  <si>
    <t>"Por medio del cual se establece el decreto único reglamentario del sector ambiente y desarrollo sostenible".</t>
  </si>
  <si>
    <t>Plan Institucional de Gestión Ambiental - PIGA.
 Plan de Gestión Integral de Residuos Peligrosos - PGIRESPEL</t>
  </si>
  <si>
    <t>Por medio del cual se expide  el Decreto Único Reglamentario del Sector Administrativo de Planeación General</t>
  </si>
  <si>
    <t>Por la cual se aclaran y corrigen unos yerros en el Anexo General del Reglamento Técnico de Instalaciones Eléctricas - RETIE, establecido mediante Resolución No. 90708 de 2013</t>
  </si>
  <si>
    <t>Ambiente Agua</t>
  </si>
  <si>
    <t>POR MEDIO DEL CUAL SE PROMUEVEN TECNOLOGÍAS Y SISTEMAS PARA REUTILIZAR Y AHORRAR EL AGUA EN EL DISTRITO CAPITAL Y SE DICTAN OTRAS DISPOSICIONES</t>
  </si>
  <si>
    <t>Plan Institucional de Gestión Ambiental - PIGA.
 Plan de Mantenimiento.</t>
  </si>
  <si>
    <t>Fondo de Prevención y Atención de Emergencias de Bogotá - FOPAE</t>
  </si>
  <si>
    <t>Por medio de la cual se adoptan los lineamientos técnicos para la revisión general anual de los sistemas de transporte vertical en edificaciones y puertas eléctricas en el Distrito Capital y se adopta el procedimiento para las visitas de verificación por parte del FOPAE</t>
  </si>
  <si>
    <t>Ambiente Reciclaje</t>
  </si>
  <si>
    <t>Unidad Administrativa Especial de Servicios Públicos - UAESP</t>
  </si>
  <si>
    <t>Por medio de la cual se establece la Figura de Acuerdos de Corresponsabilidad con las Organizaciones de Recicladores como acción afirmativa de fortalecimiento</t>
  </si>
  <si>
    <t>Plan Institucional de Gestión Ambiental - PIGA.
 Plan de Acción Interno para el Aprovechamiento de los residuos solidos.</t>
  </si>
  <si>
    <t>Por medio del cual se establecen los lineamientos del programa distrital de compras verdes y se dictan otras disposiciones</t>
  </si>
  <si>
    <t>Ambiente Servicio de aseo</t>
  </si>
  <si>
    <t>Por el cual se reglamenta la prestación del servicio público de aseo</t>
  </si>
  <si>
    <t>Pago de facturas, Plan de Mantenimiento.</t>
  </si>
  <si>
    <t>Ambiente RAEE</t>
  </si>
  <si>
    <t>Por la cual se establecen los lineamientos para la
adopción de una política pública de gestión
integral de Residuos de Aparatos Eléctricos y
Electrónicos (RAEE), y se dictan otras
disposiciones</t>
  </si>
  <si>
    <t>Plan Institucional de Gestión Ambiental - PIGA.
 Plan de Gestión Integral de Residuos Peligrosos - PGIRESPEL</t>
  </si>
  <si>
    <t>Ambiente Cero papel</t>
  </si>
  <si>
    <t>EFICIENCIA ADMINISTRATIVA Y LINEAMIENTOS DE LA POLÍTICA CERO PAPEL EN LA ADMINISTRACIÓN PÚBLICA</t>
  </si>
  <si>
    <t>Plan de Eficiencia Administrativa y Cero Papel</t>
  </si>
  <si>
    <t>"Por el cual se reglamenta el Acuerdo Distrital 470 de 2011" para  prevenir la ocurrencia de accidentes en los sistemas de transporte vertical en edificaciones, tales como ascensores, escaleras mecánicas, rampas eléctricas, plataformas elevadoras y en similares, y en las puertas eléctricas que estén al servicio público y privado en el Distrito Capital, a través de la revisión general anual de los mismos.</t>
  </si>
  <si>
    <t>Por el cual se establece como obligatoria la revisión general anual de los sistemas de transporte vertical en edificaciones y puertas eléctricas en el Distrito Capital y se dictan otras disposiciones</t>
  </si>
  <si>
    <t>Reglamentado por el Decreto Distrital 663 de 2011</t>
  </si>
  <si>
    <t>Por el cual se reglamenta parcialmente el Título I de la Ley 9ª de 1979, así como el Capítulo II del Título VI -Parte III- Libro II del Decreto-ley 2811 de 1974 en cuanto a usos del agua y residuos líquidos y se dictan otras disposiciones</t>
  </si>
  <si>
    <t>Plan Institucional de Gestión Ambiental - PIGA.</t>
  </si>
  <si>
    <t>Ministerio de Ambiente, Vivienda y Desarrollo Territorial</t>
  </si>
  <si>
    <t>Por la cual se establecen los Sistemas de Recolección Selectiva y Gestión Ambiental de Residuos de Bombillas y se adoptan otras disposiciones</t>
  </si>
  <si>
    <t>Por la cual se establecen los Sistemas de Recolección Selectiva y Gestión Ambiental de Residuos de Computadores y/o Periféricos y se adoptan otras disposiciones</t>
  </si>
  <si>
    <t>Plan Institucional de Gestión Ambiental - PIGA.
 Plan de Gestión Integral de Residuos Peligrosos - PGIRESPEL.
 Instructivo Disposición Final de aparatos eléctricos y electrónicos (RAEE).</t>
  </si>
  <si>
    <t>Por la cual se establecen los Sistemas de Recolección Selectiva y Gestión Ambiental de Residuos de Pilas y/o Acumuladores y se adoptan otras disposiciones</t>
  </si>
  <si>
    <t>"Por la cual se dictan normas prohibitivas en materia ambiental, referentes a los residuos y desechos peligrosos y se dictan otras disposiciones"</t>
  </si>
  <si>
    <t>Por el cual se dictan medidas tendientes al uso racional y eficiente de la energía eléctrica</t>
  </si>
  <si>
    <t>Por la cual se reglamenta el procedimiento para el registro, el desmonte de elementos de publicidad exterior visual y el procedimiento sancionatorio correspondiente en el Distrito Capital</t>
  </si>
  <si>
    <t>Por el cual se modifica y adiciona el Decreto 2331 de 2007 sobre uso racional y eficiente de energía eléctrica</t>
  </si>
  <si>
    <t>por la cual se establecen los requisitos y el procedimiento para el Registro de Generadores de Residuos o Desechos Peligrosos, a que hacen referencia los artículos 27 y 28 del Decreto 4741 del 30 de diciembre de 2005</t>
  </si>
  <si>
    <t>Por el cual se establecen lineamientos para aplicar las acciones afirmativas que garantizan la inclusión de los recicladores de oficio en condiciones de pobreza y vulnerabilidad en los procesos de la gestión y manejo integral de los residuos sólidos</t>
  </si>
  <si>
    <t>por el cual se establece el Sistema para la Protección y Control de la Calidad del Agua para Consumo Humano</t>
  </si>
  <si>
    <t>Plan Anual de Mantenimiento , Informe Lavado de tanques</t>
  </si>
  <si>
    <t>por la cual se desarrolla parcialmente el Decreto 4741 del 30 de diciembre de 2005, en materia de residuos o desechos peligrosos</t>
  </si>
  <si>
    <t>Por el cual se reglamenta parcialmente la prevención y el manejo de los residuos o desechos peligrosos generados en el marco de la gestión integral</t>
  </si>
  <si>
    <t>Desarrollado parcialmente por la Resolución del Min. Ambiente 1402 de 2006</t>
  </si>
  <si>
    <t>Por el cual se establece la Semana del Medio Ambiente</t>
  </si>
  <si>
    <t>Por la cual se adoptan guías ambientales como instrumento de autogestión y autorregulación.</t>
  </si>
  <si>
    <t xml:space="preserve"> Modificada por la Resolución 1935 de 2008, publicada en le Diario Oficial No. 47.171 de 12 de noviembre de 2008, 'Por la cual se modifica la Resolución 1023 de 2005'</t>
  </si>
  <si>
    <t>Por el cual se impulsa el aprovechamiento eficiente de los residuos sólidos producidos en las entidades distritales</t>
  </si>
  <si>
    <t>Plan de Acción Interna para el Aprovechamiento de los residuos solidos.
 Plan Institucional de Gestión Ambiental -PIGA</t>
  </si>
  <si>
    <t>Por el cual se reglamentan los Acuerdos 01 de 1998 y 12 de 2000, compilados en el Decreto 959 de 2000</t>
  </si>
  <si>
    <t>"Por el cual se impulsa en las entidades distritales, el aprovechamiento eficiente de residuos sólidos"</t>
  </si>
  <si>
    <t xml:space="preserve">VENTILACIÓN PARA UNA CALIDAD ACEPTABLEDEL AIRE EN ESPACIOS INTERIORES
 </t>
  </si>
  <si>
    <t>Ambiente Productos de limpieza</t>
  </si>
  <si>
    <t>Criterios para productos detergentes de limpieza. Esta norma específica los criterios ambientales
que deben cumplir los productos de limpieza
institucional, industrial y de uso doméstico, en
cualquier presentación (barra, polvo, líquido,
entre otros) para obtener el Sello Ambiental
Colombiano.</t>
  </si>
  <si>
    <t>Ambiente Publicidad</t>
  </si>
  <si>
    <t>Por el cual se compilan los textos del Acuerdo 01 de 1998 y del Acuerdo 12 de 2000, los cuales reglamentan la publicidad Exterior Visual en el Distrito Capital de Bogotá</t>
  </si>
  <si>
    <t>Por el cual se reglamenta el artículo 15 de la Ley 373 de 1997 en relación con la instalación de equipos, sistemas e implementos de bajo consumo de agua</t>
  </si>
  <si>
    <t>Por el cual se adoptan normas sobre
construcciones sismo resistentes</t>
  </si>
  <si>
    <t>Ambiente Fumigación</t>
  </si>
  <si>
    <t>Ministerio de Salud</t>
  </si>
  <si>
    <t>Por el cual se reglamentan parcialmente los títulos III, V, VI,VII y XI de la ley 9 de 1979 sobre uso y manejo de plaguicidas</t>
  </si>
  <si>
    <t>Plan Anual de Mantenimiento, Certificación de Fumigación</t>
  </si>
  <si>
    <t>Por la cual se dictan Medidas  Sanitarias</t>
  </si>
  <si>
    <t>Reglamentada Parcialmente por el Decreto Nacional 704 de 1986, Reglamentada Parcialmente por el Decreto Nacional 305 de 1988 , Reglamentada Parcialmente por el Decreto Nacional 1172 de 1989 , Reglamenta Parcialmente por el Decreto Nacional 374 de 1994 , Reglamentada Parcialmente por el Decreto Nacional 1546 de 1998 , Reglamentada Parcialmente por el Decreto Nacional 2493 de 2004 , Modificada por el art. 36, Decreto Nacional 126 de 2010, en lo relativo a las multas, Modificada por la Ley 1805 de 2016</t>
  </si>
  <si>
    <t>Plan Institucional de Gestión Ambiental - PIGA.
 Matriz de compatibilidad de sustancias (documento interno no controlado). Art. 101-104,</t>
  </si>
  <si>
    <t>Código Eléctrico Colombiano</t>
  </si>
  <si>
    <t>Mantenimiento - Planta Eléctrica</t>
  </si>
  <si>
    <t>Secretaría Distrital de Salud</t>
  </si>
  <si>
    <t>Por la cual se reglamenta el uso, ubicación e instalación de plantas productoras de electricidad "Plantas Eléctricas" dentro del perímetro urbano de la ciudad de Santa Fe de Bogotá, D.C.</t>
  </si>
  <si>
    <t>Transporte. Transporte de mercancias peligrosas, definiciones, clasificación, marcado, etiquetado y rotulado</t>
  </si>
  <si>
    <t>Decreto Unico Reglamentario del Sector Transporte</t>
  </si>
  <si>
    <t>Ministerio de ambiente y desarrollo sostenible</t>
  </si>
  <si>
    <t>Por el cual se desarrollan parcialmente las disposiciones de la ley 2232 de 2022 sobre la reducción gradual de la producción y consumo e ciertos productos de plásticos de un solo uso, el articulo 2.2.7C.7 del Decreto 1076 de 2015 que establece las medidas tendientes a la reducción gradual de la producción y consumo de ciertos plásticos de un solo uso y se adoptan otras disposiciones</t>
  </si>
  <si>
    <t xml:space="preserve">Plan de acción PIGA </t>
  </si>
  <si>
    <t>Secretaria General</t>
  </si>
  <si>
    <t>Cumplimiento acuerdo colectivo laboral de ambito territorial 2024-2025 - ítem 20. promoción para el cumplimiento de la politica de eliminación de plasticos de un solo uso a traves del sistema de gestión ambiental que estan implementando las entidades</t>
  </si>
  <si>
    <t>Cumplimiento acuerdo colectivo laboral de ambito territorial 2024-2025 - ítem19. lineamientos para la participación de las y los servidores públicos distritales en jornadas de siembra de arboles 2025</t>
  </si>
  <si>
    <t>Función Pública</t>
  </si>
  <si>
    <t>Por medio de la cual se expide el código general disciplinario se derogan la ley 734 de 2002 y algunas disposiciones de la ley 1474 de 2011, relacionadas con el derecho disciplinario.</t>
  </si>
  <si>
    <t>Inventario anual de todos los bienes de la entidad</t>
  </si>
  <si>
    <t>Uso de bienes: manejo y responsabilidad</t>
  </si>
  <si>
    <t>modificada y reglamentada por: Decreto 704 de 1986, Decreto 305 de 1988, Decreto 1172 de 1989, Decreto 374 de 1994, Decreto 1546 de 1998, Decreto 2493 de 2004, Modificada por Decreto 126 de 2010, Modificada por Ley 1805 de 2016</t>
  </si>
  <si>
    <t>Norma Técnica Colombiana NTC  6047</t>
  </si>
  <si>
    <t>Accesivilidad al medio físico. Espacios de servicio al ciudadano en la administración pública. Requisitos</t>
  </si>
  <si>
    <t>Desde recursos físicos no se tiene el alcance para la implemetación de la norma, dado que no se cuenta con recurso humano y financiero para la aplicación y cumplimiento de cada criterio; sin embargo, las solicitudes que surjan desde atención al ciudadano deben estar acordes a la realidad institucional y la designación de BIC de orden nacional y distrital.</t>
  </si>
  <si>
    <t>Aplica para atención al ciudadano:
Manual de Servicio a la ciudadanía del Distritro Capital 
Manual de Servicio a la ciudadanía 
Politica Pública de servicio a la ciudadania</t>
  </si>
  <si>
    <t>Andrea Isabel Casas</t>
  </si>
  <si>
    <t>Profesional Universitario - Subdirección de Gestión Corporativa</t>
  </si>
  <si>
    <t>Gestión Presupuestal y Eficiencia del Gasto Público
Control interno</t>
  </si>
  <si>
    <t>Gestión Financiera</t>
  </si>
  <si>
    <t xml:space="preserve">Plan de austeridad en el gasto distrital </t>
  </si>
  <si>
    <t>Secretaría Distrital de Hacienda y Secretario General de la Alcaldia Mayor</t>
  </si>
  <si>
    <t>Plan de austeridad en el gasto distrital 2025-2027</t>
  </si>
  <si>
    <t>Aplicación en vigencias 2025 a 2027</t>
  </si>
  <si>
    <t>Proyección mensual de la ejecución presupuestal 2025</t>
  </si>
  <si>
    <t>Secretaría Distrital de Hacienda - Dirección Distrita de Presupuesto</t>
  </si>
  <si>
    <t>Alicación para la vigencia 2025</t>
  </si>
  <si>
    <t>Liquidación del  presupuesto</t>
  </si>
  <si>
    <t>Alcaldia Mayor de Bogotá DC</t>
  </si>
  <si>
    <t>Liquidación del Presupuesto vigencia 2025</t>
  </si>
  <si>
    <t>Aplicación vigencia 2025</t>
  </si>
  <si>
    <t>Vigencias Futuras y procedimiento para su solicitud</t>
  </si>
  <si>
    <t>Secretaría Distrital de Planeación y Secretaría Distrital de Hacienda</t>
  </si>
  <si>
    <t>Guía básica sobre vigencias futuras y procedimientos para su solicitud ante el CONFIS Distrital</t>
  </si>
  <si>
    <t>Lineamientos de aplicación a partir de la fecha de expedición</t>
  </si>
  <si>
    <t>Trámite de vigencias futuras ordinarias para gastos de funcionamiento</t>
  </si>
  <si>
    <t>Trámite de vigencias futuras ordinarias para gastos de funcionamiento de las entidades del Presupuesto Anual de Distrito Caítal, delegadas a la Dirección Distrital de Presupuesto - DDP.</t>
  </si>
  <si>
    <t>A partir del siguiente dia a su publicación</t>
  </si>
  <si>
    <t>Guía de ejecución, seguimiento y cierre presupuestal</t>
  </si>
  <si>
    <t>Guía de ejecución, seguimiento y cierre presupuestal 2024</t>
  </si>
  <si>
    <t>Aplicación durante la vigencia 2024 incluida parte de la vigencia 2025, al generar y remitir informes de cierre de la vigencia 2024.</t>
  </si>
  <si>
    <t>Austeridad y eficiencia en el Gasto Público</t>
  </si>
  <si>
    <t>A partir del dia siguiente a su publicación</t>
  </si>
  <si>
    <t>Priorización del Gasto Público</t>
  </si>
  <si>
    <t>17/012024</t>
  </si>
  <si>
    <t>Priorización del Gasto Público 2024</t>
  </si>
  <si>
    <t>Aplicación inmediata determinando valores susceptibles de suspensión en gastos de funcionamiento e inversión</t>
  </si>
  <si>
    <t>Lineamientos de política para el Presupuesto Anual</t>
  </si>
  <si>
    <t>Lineamientos de Política para el Presupuesto Anual 2025</t>
  </si>
  <si>
    <t>Lineamientos presupuesto vigencia 2025</t>
  </si>
  <si>
    <t>Reforma tributaria</t>
  </si>
  <si>
    <t>Presidencia de la Republica</t>
  </si>
  <si>
    <t>POR MEDIO DE LA CUAL SE ADOPTA UNA REFORMA TRIBUTARIA PARA LA IGUALDAD Y LA JUSTICIA SOCIAL Y SE DICTAN OTRAS DISPOSICIONES</t>
  </si>
  <si>
    <t>Cuentas Cuenta Única
Distrital - CUD</t>
  </si>
  <si>
    <t>Actualización procedimiento contable "Cuenta Unica Distrital - CUD" emitido mediante Circular Externa No. 014 de 2018 y Carta Circular No. 72 de 2018.</t>
  </si>
  <si>
    <t>A partir de su expedición</t>
  </si>
  <si>
    <t>Informes Financieros</t>
  </si>
  <si>
    <t>Contaduría General de la Nación</t>
  </si>
  <si>
    <t>Por la cual se modifica el procedimiento para la preparación, presentación de informes financieros y contables de los procedimientos transversales del régimen de Contabilidad Pública.</t>
  </si>
  <si>
    <t>Presentación de informes financieros y contables.</t>
  </si>
  <si>
    <t>Dirección Distrital de Tesorería</t>
  </si>
  <si>
    <t>Lineamientos para culminar la implementación gradual de la Cuenta Única
Distrital respecto de los Establecimientos Públicos y asimilados, que hacen
parte del Presupuesto Anual del Distrito Capital</t>
  </si>
  <si>
    <t>A partir del 4 de julio de 2023 para la FUGA</t>
  </si>
  <si>
    <t>Rendición de información  CHIP</t>
  </si>
  <si>
    <t>Contraloría General de la Republica</t>
  </si>
  <si>
    <t>Por la cual se reglamenta la rendición de información por parte de las entidades o particulares que manejen fondos o bienes públicos, en todos sus niveles administrativos y respecto de todo tipo de recursos públicos para el seguimiento y el control de las finanzas y contabilidad públicas"</t>
  </si>
  <si>
    <t>Generación de informe y su respectiva validación en el aplicativo respectivo</t>
  </si>
  <si>
    <t>LINEAMIENTOS REPORTE DE EXOGENA DISTRITAL</t>
  </si>
  <si>
    <t>SECRETARIA DISTRITAL DE HACIENDA</t>
  </si>
  <si>
    <t>“Por la cual se establecen las personas naturales, jurídicas, consorcios, uniones temporales y/o
sociedades de hecho, el contenido y las características de la información que deben suministrar a
la Dirección Distrital de Impuestos de Bogotá”.</t>
  </si>
  <si>
    <t>Procedimientos Transversales del Régimen de Contabilidad Pública, el Procedimiento para la agregación de información, diligenciamiento y envío de los reportes de la Categoría Información Contable Pública</t>
  </si>
  <si>
    <t>Por la cual se incorpora, en los Procedimientos Transversales del Régimen de Contabilidad Pública, el Procedimiento para la agregación de información, diligenciamiento y envío de los reportes de la Categoría Información Contable Pública - Convergencia a través del Sistema Consolidador de Hacienda e Información Financiera Pública (CHIP)</t>
  </si>
  <si>
    <t>En el envío de los reportes de la categoria de información contable pública -Convergencia a través del Sistema Consolidador de Hacienda e Información Financiera Pública (CHIP)</t>
  </si>
  <si>
    <t>Guía para la estimación del deterioro de valor en bienes.</t>
  </si>
  <si>
    <t>Carta Circular</t>
  </si>
  <si>
    <t>Guía para la estimación del deterioro de valor en bienes</t>
  </si>
  <si>
    <t>Registro contable de Derechos, Obligaciones Contingentes y Embargos Judiciales.</t>
  </si>
  <si>
    <t>Procedimiento para el registro contable de Derechos, Obligaciones Contingentes y Embargos Judiciales.</t>
  </si>
  <si>
    <t>Información a reportar, requisitos y plazos de envío a la Dirección Distrital de Contabilidad de la Secretaría Distrital de Hacienda.</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</si>
  <si>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</si>
  <si>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Catalogo de Cuentas</t>
  </si>
  <si>
    <t>Por la cual se modifica el Catálogo General de Cuentas del Marco Normativo para Entidades de Gobierno a fin de crear una cuenta para el registro de los bienes almacenados para consumo en cuentas de orden deudoras de control</t>
  </si>
  <si>
    <t>Rendición de cuentas Sivicof</t>
  </si>
  <si>
    <t>Contraloría de Bogotá D.C.</t>
  </si>
  <si>
    <t>Modificaciones rendición de cuenta</t>
  </si>
  <si>
    <t>A partir de la cuenta anual 2022 y cuenta mensual enero 2023.</t>
  </si>
  <si>
    <t>Procedimientos Transversales del Régimen del Contabilidad Pública, el Procedimiento para la preparación, presentación y publicación de los informes financieros y contables</t>
  </si>
  <si>
    <t>Por la cual se incorpora, en los Procedimientos Transversales del Régimen del Contabilidad Pública, el Procedimiento para la preparación, presentación y publicación de los informes financieros y contables, que deban publicarse conforme a lo establecido en el numeral 37 del artículo 38 de la Ley 1952 de 2019</t>
  </si>
  <si>
    <t>Por la cual se modifica el Catálogo General de Cuentas del Marco Normativo
para Entidades de Gobierno</t>
  </si>
  <si>
    <t>Por la cual se modifica el Catálogo General de Cuentas del Marco Normativo 
para Entidades de Gobierno</t>
  </si>
  <si>
    <t>Adaptación de medidas de prevención y mitigación del riesgo del lavado de activos, financiación del terrorismo en las entidades del Distrito Capital.</t>
  </si>
  <si>
    <t>Documento Tecnico</t>
  </si>
  <si>
    <t>DOC TECNICO</t>
  </si>
  <si>
    <t>Instrucciones dirigidas a las ECP relacionadas con el cambio del
periodo contable 2022 - 2023, el reporte de información a la Contaduría General de la
Nación y otros asuntos del proceso contable.</t>
  </si>
  <si>
    <t>Contaduría general de la Nación</t>
  </si>
  <si>
    <t>Instructivo</t>
  </si>
  <si>
    <t>Programación de pagos</t>
  </si>
  <si>
    <t xml:space="preserve">Secretaría de Hacienda Distrital - Dirección Distrital de Tesorería </t>
  </si>
  <si>
    <t>Circular externa</t>
  </si>
  <si>
    <t>Vigencia 2023 - Programación de Pagos y Cierre de Operaciones de Tesorería</t>
  </si>
  <si>
    <t>Se emitió una circular interna a los funcionarios y se estableció un cronograma para pagos y pac</t>
  </si>
  <si>
    <t>Programa Anual Mensualizado de Caja – PAC</t>
  </si>
  <si>
    <t>Programación PAC 2023 y lineamientos generales de PAC</t>
  </si>
  <si>
    <t>Validación en el respectivo aplicativo.</t>
  </si>
  <si>
    <t>Cajas menores</t>
  </si>
  <si>
    <t>Alcaldía Mayo de Bogotá D.C.</t>
  </si>
  <si>
    <t>Por el cual se actualiza el funcionamiento de las Cajas Menores y los Avances en Efectivo</t>
  </si>
  <si>
    <t>Se tramitan  reembolsos  mensualmente (Si hay gastos durante el mes) y al final de la vigencia se realiza el cierre de la caja menor.</t>
  </si>
  <si>
    <t>derogación de la Resolución 109 del 17 de junio de 2020, que adicionó el formulario CGN2020_004_COVID_19 a la categoría información contable pública convergencia,</t>
  </si>
  <si>
    <t>Por la cual se deroga la Resolución 109 del 17 de junio de 2020, que adicionó el formulario CGN2020_004_COVID_19 a la categoría información contable publica convergencia, hasta que durasen los efectos de la pandemia.</t>
  </si>
  <si>
    <t>Plan Anualizado de Caja</t>
  </si>
  <si>
    <t>Por medio de la cual se establecen los procedimientos en relación con la distribución, consolidación, 
seguimiento y control del Programa Anual Mensualizado de Caja — PAC del Distrito Capital</t>
  </si>
  <si>
    <t>Se realizan los pagos de acuerdo con la programación o reprogramación de PAC</t>
  </si>
  <si>
    <t>LINEAMIENTOS REPORTE DE EXOGENA NACIONAL</t>
  </si>
  <si>
    <t>DIAN</t>
  </si>
  <si>
    <t>Por la cual se establece el grupo de obligados a suministrar información tributaria a la Unidad Administrativa Especial Dirección de Impuestos y Aduanas Nacionales -DIAN, por el año gravable 2022, se señala el contenido, características técnicas para la presentación y se fijan los plazos para la entrega.</t>
  </si>
  <si>
    <t>Procedimiento Fondos Presupuestales Entidades</t>
  </si>
  <si>
    <t>Secretaría de Hacienda Distrital</t>
  </si>
  <si>
    <t>Procedimiento de asociacion de cuentas bancarias a Fondos Presupuestales</t>
  </si>
  <si>
    <t>Procedimiento de asociación de cuentas bancarias a Fondos Presupuestales</t>
  </si>
  <si>
    <t>Estatuto Orgánico del Presupuesto Distrital</t>
  </si>
  <si>
    <t>Por medio del cual se reglamenta el Estatuto Orgánico del Presupuesto Distrital y se dictan otras disposiciones</t>
  </si>
  <si>
    <t xml:space="preserve">Desde su expedición </t>
  </si>
  <si>
    <t>impuesto de industria y comercio,
avisos y tableros en el Distrito Capital de Bogotá</t>
  </si>
  <si>
    <t>Secretaria Distrital de Hacienda</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</si>
  <si>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</si>
  <si>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Estados de flujo de efectivo</t>
  </si>
  <si>
    <t xml:space="preserve">   Por la cual se modifica el artículo 4º de la Resolución 533 de 2015, en lo relacionado con el plazo  de presentación del Estado de Flujos de Efectivo de las Entidades de Gobierno y de la Contaduría  General de la Nación, y se deroga la Resolución 033 de 2020.</t>
  </si>
  <si>
    <t>Obligatorio a partir de 2023</t>
  </si>
  <si>
    <t>Normas de pago en plazos justos en el ámbito mercantil y se dictan otras disposiciones en materia de pago y facturación.</t>
  </si>
  <si>
    <t>Congreso de la Republica</t>
  </si>
  <si>
    <t>Por medio de la cual se adoptan normas de pago en plazos justos en el ámbito mercantil y se dictan otras disposiciones en materia de pago y facturación.</t>
  </si>
  <si>
    <t>Participación de las mujeres en la contratación del Distrito</t>
  </si>
  <si>
    <t>Secretaria Distrital de la Mujer</t>
  </si>
  <si>
    <t>Por medio del cual se establecen medidas afirmativas para promover la participación de las mujeres en la contratación del Distrito Capital</t>
  </si>
  <si>
    <t xml:space="preserve">Reporte bimensual radicado al área Jurídica de la FUGA </t>
  </si>
  <si>
    <t>Gestión tributaria y financiera</t>
  </si>
  <si>
    <t xml:space="preserve">Presidencia de la Republica </t>
  </si>
  <si>
    <t>Decreto Legislativo</t>
  </si>
  <si>
    <t>Por medio del cual se establecen medidas para la gestión tributaria, financiera y presupuestal de las entidades territoriales, en el marco de la Emergencia Económica, social y ecológica declarada mediante el Decreto 637 de 2020</t>
  </si>
  <si>
    <t>Lineamiento tratamiento contable contable de las estampillas</t>
  </si>
  <si>
    <t>Por el cual se actualiza el procedimiento para el reconocimiento contable de los descuentos por concepto de estampillas Universidad Distrital Francisco José de Caldas 50 años, Pro cultura. Bienestar del Adulto Mayor y 50 años de labor Universidad Pedagógica Nacional.</t>
  </si>
  <si>
    <t>Causación contable</t>
  </si>
  <si>
    <t>Plantilla para el reporte de notas</t>
  </si>
  <si>
    <t>Por la cual se incorpora a la Resolución No.706 de 2016 la Plantilla para el reporte uniforme de las notas a la Contaduría General de la Nación y la disponibilidad de Anexos de apoyo para su preparación.</t>
  </si>
  <si>
    <t>Revelaciones estados financieros aplica para el año 2020</t>
  </si>
  <si>
    <t>Comité de Inversión</t>
  </si>
  <si>
    <t>Por medio de la cual se establecen las políticas y lineamientos de inversión y de riesgo para el manejo de recursos administrados por los Establecimientos Públicos del Distrito Capital y la Contraloría de Bogotá D.C.</t>
  </si>
  <si>
    <t>Se cuenta con un comité de inversión que aprueba inversiones, y se remite a hacienda reporte de riesgos mensual.</t>
  </si>
  <si>
    <t>Protocolo de Seguridad de Tesorerías</t>
  </si>
  <si>
    <t>Por medio de la cual se adopta un nuevo protocolo de seguridad para tesorerías de órganos y entidades que hacen parte del presupuesto anual del Distrito Capital y los Fondos de desarrollo local.</t>
  </si>
  <si>
    <t>Se cuenta con firma dual, caja fuerte, cuadre diario de tesorería.</t>
  </si>
  <si>
    <t>Apertura, manejo, control y cierre de cuentas bancarias</t>
  </si>
  <si>
    <t>Circula DDT 6 d e2019 - Resolución SDH-323 del 29 de diciembre de 2017. Directrices apertura, manejo, control y cierre de cuentas bancarias distritales.
Identificación de cuentas bancarias como exentas del GMF</t>
  </si>
  <si>
    <t>Se solicitan los correspondientes permisos para apertura y cierre de cuentas bancarias</t>
  </si>
  <si>
    <t>Expide las políticas, lineamientos y/o metodologías para la gestión de las obligaciones contingentes distritales que de conformidad con la normativa vigente no surtan trámite ante el Ministerio de Hacienda y Crédito Público</t>
  </si>
  <si>
    <t>Por medio del cual se dictan disposiciones para la gestión de obligaciones contingentes en Bogotá, D.C</t>
  </si>
  <si>
    <t>Envió información radicado en ORFEO los primeros 10 días cada 3 meses al correo obligacionescontingentes@shd.gov.co.</t>
  </si>
  <si>
    <t>Procedimientos envió de información sistema CHIP</t>
  </si>
  <si>
    <t>Po el cual se incorporan procedimientos para el envío de los reportes de la Categoría información contable pública - Convergencia, a la Contaduría General de la Nación, a través del Sistema Consolidado de Hacienda e Información Pública (CHIP).</t>
  </si>
  <si>
    <t>Radicado satisfactorio de envió de información</t>
  </si>
  <si>
    <t>Recursos entregados en administración</t>
  </si>
  <si>
    <t>Por la cual se incorpora, en el Marco Normativo para Entidades de Gobierno, el Procedimiento contable para el registro de los recursos entregados en administración y se modifica el Catálogo General de Cuentas de dicho Marco Normativo</t>
  </si>
  <si>
    <t>Comprobante de contabilidad</t>
  </si>
  <si>
    <t>Informe contable cambio de Representante Legal</t>
  </si>
  <si>
    <t>Por la cual se incorpora, en los Procedimientos Transversales del Régimen de Contabilidad Pública, el Procedimiento para la elaboración del informe contable cuando se produzca cambio de representante legal.</t>
  </si>
  <si>
    <t>Informe contable</t>
  </si>
  <si>
    <t>Obligaciones contingentes en Contratos Administrativos</t>
  </si>
  <si>
    <t>Secretaria Distrital de Hacienda-Contabilidad</t>
  </si>
  <si>
    <t>Actualización Procedimiento de Registro Contable de las Obligaciones Contingentes y embargos judiciales emitido mediante Resolución No. SHD-000397 de 2008</t>
  </si>
  <si>
    <t>Aplicación Estampilla Distrital</t>
  </si>
  <si>
    <t>Aplicación tarifa y distribución Estampilla Universidad Distrital Francisco José de Caldas 50 años.</t>
  </si>
  <si>
    <t>Se aplica la tarifa establecida en cada pago</t>
  </si>
  <si>
    <t>Pagos electrónicos</t>
  </si>
  <si>
    <t>Consolidación de las directrices relacionadas con la Política de Pagos electrónicos con recursos del Tesoro Distrital</t>
  </si>
  <si>
    <t xml:space="preserve">Por la cual se modifica parcialmente la Resolución SDH-243 de 2016, en materia de implementación de la política de pagos electrónicos con recursos del Tesoro Distrital." </t>
  </si>
  <si>
    <t>Por medio de la cual se establecen los procedimientos en relación con la distribución, consolidación, seguimiento y control del Programa Anual Mensualizado de Caja – PAC del Distrito Capital.</t>
  </si>
  <si>
    <t>Depuración Contable</t>
  </si>
  <si>
    <t>Lineamientos para la Depuración Contable Aplicable a las Entidades de Gobierno de Bogotá Distrito Capital.</t>
  </si>
  <si>
    <t>Comité contable</t>
  </si>
  <si>
    <t>Manual de Programación Presupuestal</t>
  </si>
  <si>
    <t>Secretaría de Hacienda Distrital - Dirección Distrital de Presupuesto</t>
  </si>
  <si>
    <t xml:space="preserve">Por medio de la cual se adopta y consolida el Manual de Programación, Ejecución y Cierre Presupuestal del Distrito Capital. </t>
  </si>
  <si>
    <t>Modificado parcialmente mediante Resolución SDH-037 de 2019 "Por medio de la cual se modifica parcialmente el Manual de Programación, Ejecución y Cierre Presupuestal del Distrito Capital, adoptado y consolidado mediante Resolución No SDH000191 del 22 de septiembre de 2017</t>
  </si>
  <si>
    <t>Aplicación de cada una de las apropiaciones definidas en el decreto para la entidad</t>
  </si>
  <si>
    <t>Estatuto de Presupuesto</t>
  </si>
  <si>
    <t>Por el cual se reglamentan el Decreto 714 de 1996, Estatuto Orgánico de Presupuesto Distrital y se dictan otras disposiciones</t>
  </si>
  <si>
    <t xml:space="preserve">Plazos para reporte de información ante la Contaduría General de la Nación </t>
  </si>
  <si>
    <t xml:space="preserve">Por la cual se establece la Información a reportar, los requisitos y los plazos de envío a la Contaduría General de la Nación </t>
  </si>
  <si>
    <t>Reporte trimestral a través de la plataforma CHIP</t>
  </si>
  <si>
    <t>Información a reportar, requisitos y plazos.</t>
  </si>
  <si>
    <t>Por la cual se establece la información a
reportar, los requisitos y los plazos de envió a la Contaduría General
de la Nación para las entidades públicas sujetas al ámbito de la Resolución 533 de 2015</t>
  </si>
  <si>
    <t xml:space="preserve">Radicado de la información </t>
  </si>
  <si>
    <t xml:space="preserve">Aplicación estándares Internacionales de Información financiera </t>
  </si>
  <si>
    <t xml:space="preserve">Por la cual se incorpora, en el régimen de Contabilidad Pública, el marco normativo aplicable a entidades de gobierno y se dictan otras disposiciones. </t>
  </si>
  <si>
    <t xml:space="preserve">Implementación efectuada en 2018. </t>
  </si>
  <si>
    <t xml:space="preserve">Informes contables Bogotá Consolida  -Dirección Distrital de Contabilidad </t>
  </si>
  <si>
    <t>Secretaría Distrital de Hacienda Dirección Distrital de Contabilidad</t>
  </si>
  <si>
    <t xml:space="preserve">Mediante la cual se establecen los plazos, requisitos y procedimientos para la presentación de la información contable esencial en el proceso de consolidación en el Distrito Capital. </t>
  </si>
  <si>
    <t>Presentación  trimestral de la información en la plataforma Bogotá Consolida .
Actividades de cierre conciliación con otras áreas,</t>
  </si>
  <si>
    <t xml:space="preserve">Rendición de cuentas a la Contraloría de Bogotá </t>
  </si>
  <si>
    <t xml:space="preserve">Por medio de la cual se prescriben los métodos y se establece la forma, términos y procedimientos para la rendición de la cuenta y la presentación de informes, se reglamenta su revisión y se unifica la información que se presenta a la Contraloría de Bogotá, D.C, y se dictan otras disposiciones.  </t>
  </si>
  <si>
    <t>Se presentará a través del SIVICOF, los estados contables al cierre de la vigencia.</t>
  </si>
  <si>
    <t>Base de retención de ICA</t>
  </si>
  <si>
    <t>concepto</t>
  </si>
  <si>
    <t>Aportes obligatorios de salud, pensión Y ARL son deducibles de la retención en la fuente efectuada a título de industria y comercio en los contratos de prestación de servicios. (Radicado 2022EE145143O1 del 22 de abril de 2022)</t>
  </si>
  <si>
    <t>N/H</t>
  </si>
  <si>
    <t>Plan general y manual de procedimientos Contaduría publica</t>
  </si>
  <si>
    <t>Por la cual se modifica el Plan General de Contabilidad Pública y el Manual de Procedimientos del Régimen de Contabilidad Pública</t>
  </si>
  <si>
    <t>consulta al plan general de cuentas y aplicando los procedimientos del régimen de contabilidad</t>
  </si>
  <si>
    <t>Por medio de la cual se adopta el Manual de Procedimientos para la Gestión de las Obligaciones Contingentes en Bogotá D.C.</t>
  </si>
  <si>
    <t>Racionalización del gasto público</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</si>
  <si>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</si>
  <si>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Alcaldía de Bogotá</t>
  </si>
  <si>
    <t>Reglamentado por el Decreto Distrital 499 de 2003, Reglamentado por el Decreto Distrital 390 de 2008, Reglamentado por el Decreto Distrital 216 de 2017, Reglamentado por el Decreto Distrital 777 de 2019</t>
  </si>
  <si>
    <t>Régimen especial del Distrito Capital</t>
  </si>
  <si>
    <t>Presidencia de la Republica ( Ministerio de Gobierno)</t>
  </si>
  <si>
    <t>Decreto -Ley</t>
  </si>
  <si>
    <t xml:space="preserve">ESTATUTO TRIBUTARIO </t>
  </si>
  <si>
    <t>Por el cual se expide el Estatuto Tributario de los Impuestos Administrados por la Dirección General de Impuestos Nacionales</t>
  </si>
  <si>
    <t>Programación PAC 2025 y lineamientos generales de PAC</t>
  </si>
  <si>
    <t>Por el cual se adoptan medidas tributarias destinadas a atender los gastos del Presupuesto General de la Nación necesarios para hacer frente al estado de conmoción interior decretado en la región del Catatumbo, el área metropolitana de Cúcuta y los municipios de Rio de Oro y González del departamento del Cesar</t>
  </si>
  <si>
    <t>PRESIDENCIA DE LA REPUBLICA</t>
  </si>
  <si>
    <t>Aplica impuesto de timbre hasta el 31 de diciembre de 2025</t>
  </si>
  <si>
    <t>Actualización de lineamientos para la administración de recursos de los Establecimientos Públicos y asimilados, que hacen parte del Presupuesto Anual del Distrito Capital en la Cuenta Única Distrital.</t>
  </si>
  <si>
    <t>Directrices para apertura, administración, manejo, control y cierre de cuentas bancarias distritales</t>
  </si>
  <si>
    <t>Lineamientos para la administración y manejo en el recaudo de recursos de terceros a través de la constitución de depósitos autorizados por la Dirección Distrital De Tesorería</t>
  </si>
  <si>
    <t>PROGRAMACIÓN PAC 2026 Y LINEAMIENTOS GENERALES DE PAC 2026</t>
  </si>
  <si>
    <t>LINEAMIENTOS PROGRAMACIÓN PAC 2026 Y LINEAMIENTOS GENERALES DE PAC 2026</t>
  </si>
  <si>
    <t>Ingry Paola Socha</t>
  </si>
  <si>
    <t>Tesorera - Subdirector de Gestión Corporativa</t>
  </si>
  <si>
    <t>Fecha :   9/12/2025</t>
  </si>
  <si>
    <t>Gobierno Digital
Seguridad Digital
Control Interno</t>
  </si>
  <si>
    <t>Gestión TIC</t>
  </si>
  <si>
    <t>Tecnología Seguridad TI</t>
  </si>
  <si>
    <t>Función Publica</t>
  </si>
  <si>
    <t>Documento Técnico del Plan
 de Continuidad del Negocio</t>
  </si>
  <si>
    <r>
      <rPr>
        <u/>
        <sz val="10"/>
        <color rgb="FF1155CC"/>
        <rFont val="Arial, sans-serif"/>
      </rPr>
      <t>Guia</t>
    </r>
  </si>
  <si>
    <t>01/202022</t>
  </si>
  <si>
    <t>Documento Técnico del Plan de Continuidad del
 Negocio - Función Pública de 2020</t>
  </si>
  <si>
    <t>Norma Técnica ISO/IEC</t>
  </si>
  <si>
    <r>
      <rPr>
        <u/>
        <sz val="10"/>
        <color rgb="FF1155CC"/>
        <rFont val="Arial, sans-serif"/>
      </rPr>
      <t>ISO 22301</t>
    </r>
  </si>
  <si>
    <t>Norma Internacional que establece los requisitos para la
 planificación, el establecimiento, la implantación, la
 operación, la supervisión, la revisión, la prueba, el
 mantenimiento de una Gestión de Continuidad de
 Negocio</t>
  </si>
  <si>
    <r>
      <rPr>
        <u/>
        <sz val="10"/>
        <color rgb="FF1155CC"/>
        <rFont val="Arial, sans-serif"/>
      </rPr>
      <t>NTC 5722</t>
    </r>
  </si>
  <si>
    <t>Este requisito define los componentes claves aplicables
 para desarrollar el Plan de Continuidad de Negocio</t>
  </si>
  <si>
    <t xml:space="preserve">Plan Estratégico de Tecnologías
de la Información– PETI </t>
  </si>
  <si>
    <t>Por la cual se establecen los lineamientos de transformación digital para las estrategias de ciudades y territorios inteligentes de las entidades territoriales, en el marco de la Política de Gobierno Digital</t>
  </si>
  <si>
    <t>Tecnología Estrategia de Gobierno Digital</t>
  </si>
  <si>
    <t xml:space="preserve">nacional </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</si>
  <si>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</si>
  <si>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</si>
  <si>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Plan de Acción de Seguridad y
Privacidad de la
Información</t>
  </si>
  <si>
    <t xml:space="preserve"> Recomendaciones de uso de servicios en la nube como medida para mitigar riesgos de seguridad digital.</t>
  </si>
  <si>
    <t>Plan Estratégico de Tecnologías
de la Información– PETI.</t>
  </si>
  <si>
    <t>Por la cual se expide el plan nacional de infraestructura de datos y su hoja de ruta en el desarrollo de la política de gobierno digital, y se dictan los lineamientos generales para su implementación</t>
  </si>
  <si>
    <t>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</si>
  <si>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</si>
  <si>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 xml:space="preserve">Conunicaciones TICs y Manejo de la información </t>
  </si>
  <si>
    <t>Lineamientos para el uso de servicios en la nube, inteligencia artificial, seguridad digital y gestión de datos</t>
  </si>
  <si>
    <t>COMISIÓN DISTRITAL DE TRANSFORMACIÓN DIGITAL. La Comisión Distrital de Transformación Digital es la instancia de coordinación y articulación de las iniciativas de transformación digital en la ciudad de Bogotá, D. C, instancia que transforma la Comisión Distrital de Sistemas.</t>
  </si>
  <si>
    <t>Por el cual se reglamenta el Decreto Legislativo 491 del 28 de marzo de 2020, en lo relacionado con la seguridad de los documentos firmados durante el trabajo en casa</t>
  </si>
  <si>
    <t>Directrices sobre Gobierno Abierto de Bogota</t>
  </si>
  <si>
    <t>Tecnología CDS</t>
  </si>
  <si>
    <t>Secretaría General Alcaldía Mayor de Bogotá - Comisión Distrital de Sistemas</t>
  </si>
  <si>
    <t>Por el cual se establece el reglamento interno de la Comisión Distrital de Sistemas – CDS</t>
  </si>
  <si>
    <t>Tecnología Estrategia de Gobierno Electrónico</t>
  </si>
  <si>
    <t>Por medio de la cual se modifica el Código Penal, se crea un nuevo bien jurídico tutelado -denominado "de la protección de la información y de los datos"- y se preservan integralmente los sistemas que utilicen las tecnologías de la información y las comunicaciones, entre otras disposiciones.</t>
  </si>
  <si>
    <t>Tecnología Estrategia de Gobierno en línea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</si>
  <si>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</si>
  <si>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 xml:space="preserve">"Por medio del cual se expide el Decreto Reglamentario Único del Sector Presidencia de la República."Tit 1 DISPOSICIONES GENERALES EN MATERIA DE TRANSPARENCIA Y DEL DERECHO DE ACCESO A LA INFORMACIÓN PÚBLICA NACIONAL
</t>
  </si>
  <si>
    <t>Modificado por Decreto 1778 de 2020
Modificado por Decreto 1273 de 2020
Modificado por Decreto 1257 de 2020
Modificado por Decreto 2278 de 2019
Adicionado por Decreto 1438 de 2019
Adicionado por Decreto 1363 de 2018
Adicionado por Decreto 1289 de 2018
Adicionado por Decreto 362 de 2018
Adicionado por Decreto 2256 de 2017
Adicionado por Decreto 2199 de 2017
Modificado por Decreto 1832 de 2017
Modificado por Decreto 1787 de 2017
Modificado por Decreto 1686 de 2017
Adicionado por Decreto 1535 de 2017
Modificado por Decreto 270 de 2017
Modificado por Decreto 1753 de 2016
Adicionado por Decreto 1674 de 2016
Modificado por Decreto 1216 de 2016
Adicionado por Decreto 1189 de 2016
Adicionado por Decreto 958 de 2016
Modificado por Decreto 124 de 2016
Modificado por Decreto 1609 de 2015
Modificado por Decreto 1275 de 2015
Adicionado por Decreto 1275 de 2015</t>
  </si>
  <si>
    <t>por medio del cual se expide el Decreto Único Reglamentario del Sector Comercio, Industria y Turismo.</t>
  </si>
  <si>
    <t>por el cual se reglamenta el artículo 25 de la Ley 1581 de 2012, relativo al Registro Nacional de Bases de Datos. Fue compilado por el DECRETO 1074 de 2015</t>
  </si>
  <si>
    <t>Por el cual se establecen los lineamientos generales de la Estrategia de Gobierno digital, se reglamenta parcialmente la Ley 1341 de 2009 y se dictan otras disposiciones</t>
  </si>
  <si>
    <t>Compilado y derogado por el artículo 3.1.1. del Decreto 1078 de 2015 - Decreto Único Reglamentario del Sector TIC.</t>
  </si>
  <si>
    <t>Tecnología Intercambio de información</t>
  </si>
  <si>
    <t>Por el cual se reglamenta parcialmente la Ley 1581 de 2012, Derogado Parcialmente por el Decreto 1081 de 2015</t>
  </si>
  <si>
    <t>Derogado Parcialmente por el Decreto 1081 de 2015.</t>
  </si>
  <si>
    <t>Tecnología Políticas uso de Software</t>
  </si>
  <si>
    <t>PROMOCIÓN Y USO DE SOFTWARE LIBRE EN EL DISTRITO CAPITAL</t>
  </si>
  <si>
    <t>Reglamentada parcialmente por el Decreto Nacional 1377 de 2013, Reglamentada Parcialmente por el Decreto 1081 de 2015. Ver sentencia C-748 de 2011.</t>
  </si>
  <si>
    <t>Por medio del cual se dictan medidas para promover la implementación, uso y acceso de las Tecnologías de la Información y las Comunicaciones - TIC en los equipamientos colectivos y se dictan otras disposiciones</t>
  </si>
  <si>
    <t>Ministerio de Interior y de Justicia</t>
  </si>
  <si>
    <t>por el cual se regula el intercambio de información entre entidades para el cumplimiento de funciones públicas</t>
  </si>
  <si>
    <t>Compilado y derogado por el artículo 3.1.1. del Decreto 1069 de 2015  - Decreto Único Reglamentario del Sector Justicia y del Derech-  que integró las normas sobre intercambio de información entre entidades.</t>
  </si>
  <si>
    <t>Por la cual se definen principios y conceptos sobre la sociedad de la información y la organización de las Tecnologías de la Información y las Comunicaciones –TIC–, se crea la Agencia Nacional de Espectro y se dictan otras disposiciones.</t>
  </si>
  <si>
    <t>Tecnología Políticas TI</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</si>
  <si>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</si>
  <si>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Derogatoria orgánica por el Decreto 767 de 2022 que regula de manera integral la Política de Gobierno Digital.</t>
  </si>
  <si>
    <t>Por el cual se le asignan las funciones relacionadas con el Comité de Gobierno en Línea a la Comisión Distrital de Sistemas y se dictan otras disposiciones en la materia</t>
  </si>
  <si>
    <t>por el cual se establecen los lineamientos generales de la Estrategia de Gobierno en Línea de la República de Colombia, se reglamenta parcialmente la Ley 962 de 2005, y se dictan otras disposiciones.</t>
  </si>
  <si>
    <t>Por el cual se establece la Estrategia de Gobierno Electrónico de los organismos y de las entidades de Bogotá, Distrito Capital y se dictan otras disposiciones</t>
  </si>
  <si>
    <t>Por el cual se dictan los lineamientos para la Política de Promoción y Uso del Software libre en el Sector Central, el Sector Descentralizado y el Sector de las Localidades del Distrito Capital</t>
  </si>
  <si>
    <t>TECNOLOGÍA DE LA INFORMACIÓN. 
TÉCNICAS DE SEGURIDAD. SISTEMAS DE 
GESTIÓN DE LA SEGURIDAD DE LA 
INFORMACIÓN (SGSI). REQUISITOS</t>
  </si>
  <si>
    <t>Reemplazada la ISO/IEC 27001:2022.</t>
  </si>
  <si>
    <t>Tecnología Políticas Generales de Tecnologías de Información y Comunicaciones</t>
  </si>
  <si>
    <t>Políticas Generales de Tecnologías de Información y Comunicaciones aplicables a las entidades del Distrito Capital</t>
  </si>
  <si>
    <t>Tecnología SDI</t>
  </si>
  <si>
    <t>Por el cual se dictan disposiciones generales para la implementación del Sistema Distrital de Información - SDI, se organiza la Comisión Distrital de Sistemas, y se dictan otras disposiciones</t>
  </si>
  <si>
    <t>Tecnología Derechos de autor software</t>
  </si>
  <si>
    <t>“Por el cual se dictan normas sobre asociación para actividades científicas y tecnológicas, proyectos de investigación y creación de tecnologías.”</t>
  </si>
  <si>
    <t>Edwin Gustavo Diaz</t>
  </si>
  <si>
    <t>Contratista - Subdirector de Gestión Corporativa</t>
  </si>
  <si>
    <t>Comentarios : La columna de los mecanismo de cumplimiento no estan diligenciados.</t>
  </si>
  <si>
    <t>Defensa Jurídica
Mejora Normativa
Control Interno</t>
  </si>
  <si>
    <t>Gestión Juridica</t>
  </si>
  <si>
    <t>286 - 2024</t>
  </si>
  <si>
    <t xml:space="preserve">Por medio del cual se efectúan algunas delegaciones sobre enajenación de bienes inmuebles
 </t>
  </si>
  <si>
    <t>Fecha de Entrada en Vigencia:21/08/2024</t>
  </si>
  <si>
    <t>Procedimiento para la gestión jurídica (contratación estatal / política de prevención del daño antijurídico / asesoría en la administración pública).</t>
  </si>
  <si>
    <t xml:space="preserve">Diostrital </t>
  </si>
  <si>
    <t>Por medio del cual se efectúan algunas delegaciones sobre enajenación de bienes inmuebles</t>
  </si>
  <si>
    <t xml:space="preserve">Agencia Nacional de Contratacion Publica Colombia Compra Eficiente </t>
  </si>
  <si>
    <t>“Por la cual se adopta el documento tipo para la contratación directa de convenios solidarios para
la ejecución de obras hasta la menor cuantía con organismos de acción comunal</t>
  </si>
  <si>
    <r>
      <rPr>
        <sz val="11"/>
        <rFont val="Arial"/>
      </rPr>
      <t xml:space="preserve">Resolución 358 de 2023 adoptó documentos tipo.                                              Consejo de Estado de Colombia (mayo 2024) que suspendió provisionalmente ciertos artículos reglamentarios del Decreto 1082 modificados por Decreto 142 de 2023 </t>
    </r>
    <r>
      <rPr>
        <u/>
        <sz val="11"/>
        <color rgb="FF1155CC"/>
        <rFont val="Arial"/>
      </rPr>
      <t>https://vlex.com.co/vid/concepto-n-c-116-1047532851?utm_source=chatgpt.com</t>
    </r>
  </si>
  <si>
    <t>Por medio del cual se establecen directrices y lineamientos dirigidos a los Comités de Conciliación en el Distrito Capital y se dictan otras disposiciones</t>
  </si>
  <si>
    <t>El presente decreto rige a partir del día siguiente a la fecha de su publicación, y deroga el Decreto Distrital 839 de 2018</t>
  </si>
  <si>
    <t>Departamento Nacional de Planeación República de Colombia,</t>
  </si>
  <si>
    <t>Por el cual se modifica el numeral 10 y se adiciona un numeral 11 al Artículo 2.2.12.1.3. del Decreto 1082 de 2015, Único Reglamentario del Sector Administrativo de Planeación Nacional, y se reglamentan parcialmente los Artículos 164 de la Ley 1753 de 2015 y 800-1 del Estatuto Tributario, en relación con las funciones del Consejo Nacional de Política Económica y Social (CONPES) frente al orden de elegibilidad de los proyectos declarados de importancia nacional que resulten estratégicos para la reactivación económica y/o social de la Nación financiables mediante el Mecanismo de Obras por Impuestos</t>
  </si>
  <si>
    <t>El presente Decreto rige a partir de la fecha de su publicación en el Diario Oficial, y modifica el numeral 10 y adiciona el numeral 11 al Artículo 2.2.12.1.3. del Capítulo 1 del Título 12 de la Parte 2 del Libro 2 del Decreto 1082 de 2015, Único Reglamentario del Sector Administrativo de Planeación Nacional.</t>
  </si>
  <si>
    <t>"Por el cual se adiciona el Título 23 a la Parte 2 del Libro 2 del Decreto Único Reglamentario del Sector de las Tecnologías de la Información y las Comunicaciones, Decreto 1078 de 2015, para reglamentar la Ley 2097 de 2021 que creó el Registro de Deudores Alimentarios Morosos (REDAM)</t>
  </si>
  <si>
    <t>El presente Decreto rige a partir de su publicación en el Diario Oficial y adiciona el Título 23 a la Parte 2 del Libro 2 del Decreto Único Reglamentario del Sector de las Tecnologías de la Información y las Comunicaciones, Decreto 1078 de 2015.</t>
  </si>
  <si>
    <t>Departamento Nacional de Planeación República de Colombia</t>
  </si>
  <si>
    <t>Por el cual se realiza la depuración del Decreto 1082 de 2015, Único Reglamentario del Sector Administrativo de Planeación Nacional</t>
  </si>
  <si>
    <t>El presente Decreto rige a partir de la fecha de su publicación en el Diario Oficial, modifica los artículos 2.2.3.1.5.1., 2.2.3.1.5.2., 2.2.5.2.3., 2.2.5.10.2., 2.2.5.10.3., 2.2.6.1.1.3., 2.2.6.3.7., 2.2.7.1.3.1., 2.2.9.4.1., 2.2.9.4.4., 2.2.12.2.2. y 2.2.14.3.3., y el parágrafo 2 del artículo 2.2.7.1.3.2.; adiciona los artículos 2.2.7.1.1.3. y 2.2.13.1.1.7.; y deroga el Capítulo 4 del Título 7 de la Parte 2 del Libro 2, los artículos 2.2.3.1.1.1., 2.2.3.1.1.2., 2.2.3.1.2.1., 2.2.3.1.2.2., 2.2.3.1.2.3., 2.2.3.1.2.4., 2.2.3.1.2.5., 2.2.3.1.3.1., 2.2.3.1.3.2., 2.2.3.1.3.3., 2.2.3.1.3.4., 2.2.3.1.3.5., 2.2.3.1.4.1., 2.2.3.1.4.2., 2.2.3.2.1., 2.2.3.2.2., 2.2.3.2.3., 2.2.3.3.1., 2.2.3.3.2., 2.2.3.3.3., 2.2.3.3.4., 2.2.3.3.5., 2.2.3.3.6., 2.2.3.4.1., 2.2.3.4.2., 2.2.3.5.1., 2.2.3.5.2., 2.2.3.5.3., 2.2.3.5.4., 2.2.3.5.5., 2.2.3.6.1., 2.2.3.7.1., 2.2.3.7.2., 2.2.3.7.3., 2.2.5.4.1., 2.2.13.1.1.2., 2.2.13.1.1.4., 2.2.13.2.3. y 2.2.13.2.4., y el segundo inciso del parágrafo del artículo 2.2.6.3.1.1. por el criterio de obsolescencia; el artículo 2.2.9.4.3. por el criterio de duplicidad normativa; los artículos 2.2.1.2.2.1.2., 2.2.5.8.8., 2.2.9.2.1., 2.2.9.2.2., 2.2.9.2.3. y 2.2.9.2.8., por el criterio de cumplimiento del objeto de la norma; los artículos 2.2.5.3.3. y 2.2.9.8.1.8., los parágrafos transitorios de los artículos 2.2.5.1.2., 2.2.5.2.2. y 2.2.5.9.4., así como el segundo inciso del parágrafo del artículo 2.2.9.2.4. por el criterio de agotamiento del plazo o por ser transitorios; el artículo 2.2.5.10.4. y los Capítulos 5, 6, 7 y 9 del Título 9 de la Parte 2 del Libro 2, por el criterio de decaimiento y; el artículo 2.2.9.2.7. del Decreto 1082 de 2015.</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</si>
  <si>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</si>
  <si>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 xml:space="preserve">El presente Decreto rige a partir de su publicación, adiciona el parágrafo transitorio 3 al artículo 2.2.1.1.1.5.2., y modifica los parágrafos transitorios
1 y 2 del artículo 2.2.1.1.1.5.6. del Decreto 1082 de 2015, Único Reglamentario del Sector Administrativo de Planeación Nacional. </t>
  </si>
  <si>
    <t>POR MEDIO DE LA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</si>
  <si>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La presente ley deroga las normas que le sean contrarias y rige a partir de la fecha de su promulgación.</t>
  </si>
  <si>
    <t>Por el cual se adiciona el Capítulo 5 al Título 8 de la Parte 2 del Libro 2 del Decreto 1082 de 2015, Único Reglamentario del Sector Administrativo de Planeación Nacional, con el fin de reglamentar los artículos 2, 3 y 4 del Decreto Legislativo 812 de 2020, en lo relacionado con la creación, administración e implementación del Registro Social de Hogares</t>
  </si>
  <si>
    <t>El presente Decreto rige a partir de la fecha de su publicación y adiciona un Capítulo 5 al Título 8 de la Parte 2 del Libro 2 del Decreto 1082 de 2015, Único Reglamentario del Sector Administrativo de Planeación Nacional.</t>
  </si>
  <si>
    <t xml:space="preserve">El Presidente de la República de Colombia </t>
  </si>
  <si>
    <t>Por el cual se crea la Comisión Intersectorial de Justicia del Ejecutivo y se modifica y adiciona al Título 3 de la Parte 1 del Libro 1 del Decreto 1069 de 2015, Decreto Único Reglamentario del Sector Justicia y del Derecho</t>
  </si>
  <si>
    <t>Por el cual se modifica el Decreto 1082 de 2015,Único reglamentario del Sector Administrativo de Planeación Nacional, con el fin de reglamentar el artículo 36 de la Ley 2069 de 2020 en lo relativo a la promoción de las compras públicas de tecnología e innovación.</t>
  </si>
  <si>
    <t>El Decreto rige a los seis (6) meses contados a partir del día siguiente de su expedición, y adiciona tanto los incisos 11 y 12 al artículo 2.2.1.1.1.3.1. de la Subsección 3 de la Sección 1 del Capítulo 1 del Título 1 de la Parte 2 del Libro 2, como los articulas 2.2.1.1.1.6.5 a 2.2.1.1.1.6.7 a la Subsección 6 de la Sección 1 del Capítulo 1 del Título 1 de la Parte 2 del Libro 2 del Decreto 1082 de 2015, Único Reglamentario del Sector Administrativo de Planeación Nacional, y deroga las disposiciones que le sean contrarias.</t>
  </si>
  <si>
    <t>Por el cual se modifica la estructura del Departamento Nacional de Planeación</t>
  </si>
  <si>
    <t>El  Decreto rige a partir de la fecha de su publicación, modifica el artículo 1.1.1.1. del Decreto 1082 de 2015, Único Reglamentario del Sector Administrativo de Planeación Nacional y deroga los artículos 1.2.1.3 y 1.2.2.1 del referido Decreto 1082 de 2015, así como el Decreto 2189 de 2017, y las demás disposiciones que le sean contrarias.</t>
  </si>
  <si>
    <t>"Por medio del cual se modifican los Artículos 2.2.4.2.6.1.1., 2.2.4.2.6.1.4., 2.2.4.2.6.2.1., 2.2.4.2.6.2.2., 2.2.4.2.6.2.3., 2.2.4.2.6.2.5., 2.2.4.2.9.6., 2.2.4.4.7.2., 2.2.6.13.2.1.1., 2.2.6.13.2.2.4., 2.2.6.13.2.2.6., 2.2.6.13.3.1.1. y 2.2.6.13.3.2.1. del Decreto 1069 de 2015, Decreto único Reglamentario del Sector Justicia y del Derecho"</t>
  </si>
  <si>
    <t xml:space="preserve">Por el cual se modifica y adiciona el Decreto 1082 de 2015, Único Reglamentario del Sector Administrativo de Planeación Nacional, con el fin de reglamentar los artículos 30,31,32,34,y 35 de la Ley 2069 de 2020, en lo relativo al sistema de compras públicas y se dictan otras disposiciones </t>
  </si>
  <si>
    <t xml:space="preserve">Las disposiciones del Decreto se aplicarán  a los procedimientos de selección cuya invitación, aviso  de convocatoria o documento equivalente se publique a los tres (3) meses contados a partir de su expedición. Este Decreto modifica la Subsección 5 de la Sección 1 del Capítulo 2 del Título 1 de la Parte 2 del Libro 2, así como los artículos 2.2.1.2.4.2.2., 2.2.1.2.4.2.3.,  2.2.1.2.4.2.4.,  2.2.1.2.1.2.2.  y  2.2.1.2.4.2.8.;  adiciona  los  artículos expida las modificaciones a que haya lugar, conforme con las disposiciones de esta reglamentación.
La Agencia tendrá un plazo máximo de seis (6) meses contados a partir de la expedición de este Decreto para adecuar los Documentos Tipo a las disposiciones previstas en este reglamento. Sin perjuicio de lo anterior, el artículo 5 del presente Decreto regirá en los procesos sometidos a los Documentos Tipo en las condiciones establecidas en este artículo.
</t>
  </si>
  <si>
    <t>Por el cual se adiciona el artículo 2.2.1.1.1. 7.2. a la Subsección 7 de la Sección 1 del Capítulo 1 del Título 1 de la Parle 2 del Libro 2 del Decreto 1082 de 2015, Único Reglamentario del Sector Administrativo de Planeación Nacional, con el fin de reglamentar las estampillas electrónicas</t>
  </si>
  <si>
    <t>El  Decreto rige partir de su publicación y adiciona el artículo 2.2.1.1.1.7.2. a la Subsección 7 de la Sección 1 del Capítulo 1 del Título 1 de la Parte 2 del Libro 2 del Decreto 1082 de 2015, Único Reglamentario del Sector Administrativo de Planeación Nacional.</t>
  </si>
  <si>
    <t>Por el cual se adiciona el Capítulo 3 al Título 14 de la Parte 2 del Libro 2 del Decreto 1082 de 2015, Único Reglamentario del Sector Administrativo de Planeación Nacional, con el fin de crear la Misión de Descentralización</t>
  </si>
  <si>
    <t>El  Decreto rige a partir de la fecha de su publicación.</t>
  </si>
  <si>
    <t>Por medio de la cual se modifica la Ley 80 de 1993 y la Ley 1150 de 2007</t>
  </si>
  <si>
    <t>Por el cual se adiciona la Sección 13 al Capítulo 1 del Título 2 de la Parte 2 del Libro 2 del Decreto 1082 de 2015, Único Reglamentario del Sector Administrativo de Planeación Nacional, con el objeto de definir los términos y condiciones en que podrán establecerse Unidades Funcionales de Vía Férrea en proyectos de Asociación Público Privada de infraestructura férrea, de conformidad con lo establecido en el parágrafo 6 del artículo 5 de la Ley 1508 de 2012</t>
  </si>
  <si>
    <t>El  Decreto rige a partir de la fecha de su publicación en el Diario Oficial y adiciona la Sección 13 al Capítulo 1 del Título 2 de la Parte 2 del Libro 2 del Decreto 1082 de 2015, Único Reglamentario del Sector Administrativo de Planeación Nacional. Las iniciativas privadas que a la fecha de entrada en vigencia de este Decreto no se encuentren radicadas en etapa de factibilidad, podrán ajustarse a lo dispuesto en el presente Decreto. Lo anterior, sin perjuicio del cumplimiento de los plazos establecidos en la Ley 1508 de 2012 y en el Decreto 1082 de 2015 para la presentación y evaluación de la respectiva iniciativa privada.</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</si>
  <si>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</si>
  <si>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El  Decreto rige a partir de la fecha de su publicación y adiciona los artículos 2.2.1.2.4.2.10., 2.2.1.2.4.2.11, 2.2.1.2.4.2.12. y 2.2.1.2.4.2.13. a la Subsección 2 de la Sección 4 del Capítulo 2 del Título 1 de la Parte 2 del Libro 2 del Decreto 1082 de 2015, Único Reglamentario del Sector Administrativo de Planeación Nacional.</t>
  </si>
  <si>
    <t>El Consejo Superior de la Judicatura</t>
  </si>
  <si>
    <t>PCSJA21-11840</t>
  </si>
  <si>
    <t>Por el cual se adoptan unas medidas para garantizar la prestación del servicio de justicia en los despachos judiciales y dependencias administrativas del territorio nacional</t>
  </si>
  <si>
    <t>2.2.1.2.4.2.14.,   2.2.1.2.4.2.15.,   2.2.1.2.4.2.16.,   2.2.1.2.4.2.17.   y   2.2.1.2.4.2.18.;</t>
  </si>
  <si>
    <t>Por medio de la cual se crea el registro de deudores alimentarios morosos (REDAM) y se dictan otras disposiciones</t>
  </si>
  <si>
    <t>adiciona un parágrafo al artículo 2.2.1.2.3.1.9; y deroga el artículo 2.2.1.1.2.2.9. del Decreto 1082 de 2015, Único Reglamentario del Sector Administrativo de Planeación Nacional.</t>
  </si>
  <si>
    <t>Por medio de la cual se reforma la Ley 1952 de 2019 y se dictan otras disposiciones</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</si>
  <si>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</si>
  <si>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 xml:space="preserve">El presente Decreto rige a partir de su publicación, modifica el artículo 2.2.1.1.1.3.1. y adiciona el artículo 2.2.1.2.4.2.9. al Decreto 1082 de 2015, Único Reglamentario del Sector Administrativo de Planeación Nacional y se aplicará a los Procesos de Contratación que inicien a partir de los dos (2) meses siguientes a la publicación del presente Decreto.
 </t>
  </si>
  <si>
    <t>Por el cual se adicionan dos parágrafos al artículo 2.2.2.1.2.2. del Decreto 1082 de 2015, Único Reglamentario del Sector Administrativo de Planeación Nacional</t>
  </si>
  <si>
    <t>El Decreto rige a partir de la fecha de su publicación en el Diario Oficial y adiciona dos parágrafos al artículo 2.2.2.1.2.2. de la Sección 2 del Capítulo 1 del Título 2 de la Parte 2 del Libro 2 del Decreto 1082 de 2015, Único Reglamentario del Sector Administrativo de Planeación Nacional.</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</si>
  <si>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</si>
  <si>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El  Decreto rige a partir de su publicación y sustituye los parágrafos transitorios del artículo 2.2.1.1.1.5.2., el parágrafo transitorio 1 del artículo 2.2.1.1.1.5.6., así como el parágrafo transitorio del artículo 2.2.1.1.1.6.2. del Decreto 1082 de 2015, Único Reglamentario del Sector Administrativo de Planeación Nacional.</t>
  </si>
  <si>
    <t>Por el cual se modifica el Capítulo 1 del Título 2 de la Parte 2 del Libro 2 del Decreto 1082 de 2015, Único Reglamentario del Sector Administrativo de Planeación Nacional</t>
  </si>
  <si>
    <t>El presente  rige a partir de la fecha de su publicación y modifica los artículos 2.2.2.1.2.2., 2.2.2.1.3.1., 2.2.2.1.3.2., 2.2.2.1.4.3., 2.2.2.1.5.1., 2.2.2.1.5.2., 2.2.2.1.5.3., 2.2.2.1.5.4., 2.2.2.1.5.5., 2.2.2.1.5.6., 2.2.2.1.5.7., 2.2.2.1.5.11., 2.2.2.1.5.12., 2.2.2.1.6.1., 2.2.2.1.6.2., 2.2.2.1.7.1., 2.2.2.1.7.2., 2.2.2.1.7.3., 2.2.2.1.8.4., 2.2.2.1.8.6. y 2.2.2.1.11.2. del Capítulo 1 del Título 2 de la Parte 2 del Libro 2 del Decreto 1082 de 2015, Único Reglamentario del Sector Administrativo de Planeación Nacional.</t>
  </si>
  <si>
    <t xml:space="preserve">Por el cual se modifican los artículos 2.2.1.1.2.1.1, 2.2.1.2.1.3.2 y 2.2.1.2.3.1.14 y se adicionan unos parágrafos transitorios a los artículos 2.2.1.1.1.5.2, 2.2.1.1.1.5.6 y 2.1.1.1.1.6.2 del Decreto 1082 de 2015, Único reglamentario del Sector Administrativo de Planeación Nacional </t>
  </si>
  <si>
    <t>"Por el cual se modifican los artículos 2.2.3.1.2.1, 2.2.3.1.2.4 y 2.2.3.1.2.5 del Decreto 1069 de 2015, Único Reglamentario del sector Justicia y del Derecho, referente a las reglas de reparto de la acción de tutela"</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</si>
  <si>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</si>
  <si>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Parágrafo. Los Procesos de Contratación que se rijan por los Documento Tipo continuarán aplicando estos instrumentos y las normas vigentes anteriores a la expedición de este Decreto. Por tanto, estos procedimientos de selección se realizarán conforme  la regulación actual contenida en los Documentos Tipo hasta que  la Agencia  Nacional  de  Contratación  Pública  - Colombia  Compra  Eficiente</t>
  </si>
  <si>
    <t>Por medio de la cual se reforma el Código de Procedimiento Administrativo y de lo Contencioso Administrativo - Ley 1437 de 2011 - y se dictan otras disposiciones en materia de descongestión en los procesos que se tramitan ante la jurisdicción</t>
  </si>
  <si>
    <t>Por medio del cual se impulsa el emprendimiento en Colombia</t>
  </si>
  <si>
    <t>General no aplica; y el articulo 2 del decreto 468 de 2020 tendrá vigencia hasta el 31 de diciembre de 2021</t>
  </si>
  <si>
    <t xml:space="preserve">Por el cual se reglamenta el literal j del numeral 1 del articulo 8 de la ley 80 de 1993, modificado por el articulo 2 de la ley 2014 de 2019 y se adiciona el decreto 1069 de 2015, Único reglamentario del sector Justicia y del derecho. </t>
  </si>
  <si>
    <t>PCSJA20-11632</t>
  </si>
  <si>
    <t>Por el cual se adoptan unas medidas para la prestación del servicio de justicia de Administración de Justicia para los despachos judiciales y dependencias administrativas en todo el territorio nacional, a partir del 1º de octubre de 2020</t>
  </si>
  <si>
    <t>Por la cual modifica el articulo 4 de la Ley 1882 de 2018 y se dictan otras disposiciones</t>
  </si>
  <si>
    <t xml:space="preserve"> PCSJA20-11581</t>
  </si>
  <si>
    <t>Por el cual se dictan disposiciones especiales sobre el levantamiento de términos previsto en el Acuerdo PCSJA20-11567 de 2020</t>
  </si>
  <si>
    <t>PCSJA20-11567</t>
  </si>
  <si>
    <t>“Por medio del cual se adoptan medidas para el levantamiento de los términos judiciales y se dictan otras disposiciones por motivos de salubridad pública y fuerza mayor</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</si>
  <si>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 en todo el territorio Nacional.</t>
  </si>
  <si>
    <t>Vigencia de 2 años a partir de su publicación 4/06/2020 hasta 4/06/2022
Declarado Exequible de manera condicionada el Artículo 6, inciso 3 del Artículo 8 y el parágrafo del Artículo 9 y Exequibles sus demás disposiciones por la Corte Constitucional mediante Sentencia C - 420 de 2020</t>
  </si>
  <si>
    <t>Por el cual se adoptan medidas para la garantía de los derechos de los usuarios del sistema de justicia, en el marco del Estado de Emergencia Económica, Social y Ecológica</t>
  </si>
  <si>
    <t>Suspensión de términos de prescripción y caducidad y desistimiento tácito desde el 16 de marzo de 2020 hasta que el Consejo Superior de la Judicatura disponga su reanudación</t>
  </si>
  <si>
    <t>Por el cual se adoptan medidas en materia de contratación estatal en el marco del Estado de Emergencia, Social y Ecológica</t>
  </si>
  <si>
    <t xml:space="preserve">Hasta tanto se mantenga la Emergencia Sanitaria. ( resolución No. 385 del 12 de marzo de 2020) </t>
  </si>
  <si>
    <t>Procuraduría General de la Nación</t>
  </si>
  <si>
    <t>Por la cual se prorroga la restricción de la atención presencial en el Centro de Atención al Público CAP y las demás sedes de la Procuraduría General de la Nación y se establecen reglas para la radicación de conciliaciones</t>
  </si>
  <si>
    <t>Por el cual se adoptan medidas de urgencia para garantizar la atención y la prestación de los servicios por parte de las autoridades públicas y los particulares que cumplan funciones publicas y se toman medidas para la protección laboral y de los contratistas de prestación de servicios de las entidades públicas, en el marco del Estado de Emergencia Económica, Social y Ecológica</t>
  </si>
  <si>
    <t xml:space="preserve">Decaimiento por finalizar la emergencia sanitaria por COVID-19 que le servía de fundamento </t>
  </si>
  <si>
    <t>Por el cual se adoptan medidas de urgencia en materia de contratación estatal, con ocasión del Estado de Emergencia Económica, Social y Ecológica derivada de la Pandemia COVID-19</t>
  </si>
  <si>
    <t>Por la cual se suspende la atención al público en todas las sedes de la Procuraduría General de la Nación</t>
  </si>
  <si>
    <t>Por el cual se declara un estado de emergencia, social y ecológica en todo el territorio nacional</t>
  </si>
  <si>
    <t>Por medio de la cual se adoptan medidas para asegurar la prestación del servicio público e la conciliación extrajudicial en materia de lo contencioso administrativo en el marco de la emergencia sanitaria declarada por el Gobierno Nacional por causa del COVID-19 (Coronavirus)</t>
  </si>
  <si>
    <t>Alcaldía  Mayor de Bogotá, D.C.</t>
  </si>
  <si>
    <t>Por el cual se adopta el Modelo de Gestión Jurídica Pública del Distrito Capital y se dictan otras disposiciones</t>
  </si>
  <si>
    <t>Por la cual se adicionan, modifican y dictan disposiciones orientadas a fortalecer la contratación pública en Colombia, la ley de infraestructura y se dictan otras disposiciones.</t>
  </si>
  <si>
    <t>Por el cual se adiciona el Decreto número 1069 de 2015, Decreto Único Reglamentario del Sector de Justicia y del Derecho, y se reglamenta parcialmente el artículo 37 del Decreto número 2591 de 1991, en lo relativo a las reglas de reparto para acciones de tutela masivas</t>
  </si>
  <si>
    <t>Por la cual se dictan disposiciones en materia de promoción y protección del derecho a la participación democrática.</t>
  </si>
  <si>
    <t>Por medio del cual se expide el Decreto Único Reglamentario del Sector Administrativo de Planeación Nacional</t>
  </si>
  <si>
    <t>Decreto 1412 de 2015 (25 de junio) Modifica el Decreto 1083 de 2015, Reglamentario Único del Sector de la Función Pública, en lo que hace referencia a las comisiones al exterior.
Decreto 1817 de 2015 (15 de septiembre) Adiciona el Decreto 1083 de 2015, Decreto Único Reglamentario del Sector Función Pública, en lo relacionado con el nombramiento y remoción del Superintendente de Industria y Comercio, del Superintendente Financiero y del Superintendente de Sociedades.
Decreto 413 de 2016 (07 de marzo) Adicionan unos artículos al Título 6 de la Parte 2 del Libro 2 del Decreto 1083 de 2015, Único Reglamentario del Sector de Función Pública.
Decreto 415 de 2016 (07 de marzo) Adiciona el Decreto Único Reglamentario del sector de la Función Pública, Decreto 1083 de 2015, en lo relacionado con la definición de los lineamientos para el fortalecimiento institucional en materia de tecnologías de la información y las comunicaciones.
Decreto 303 de 2017 (23 de febrero) Adiciona un parágrafo al artículo 2.2.2.4.6. del Decreto 1083 de 2015, Decreto Único Reglamentario del Sector de Función Pública.
Decreto 484 de 2017 (24 de marzo) Modifican unos artículos del título 16 del Decreto 1083 de 2015, Único Reglamentario del Sector de Función Pública.
Decreto 648 de 2017 (19 de abril) Adiciona el Decreto 1083 de 2015, Reglamentario Único del Sector de la Función Pública.
Decreto 1377 de 2017 (18 de agosto) Adiciona un artículo al Capítulo 5 del Título 5 de la Parte 2 del Libro 2 del Decreto 1083 de 2015, Reglamentario Único del Sector de la Función Pública, en lo relacionado con las comisiones al exterior.
Decreto 1499 de 2017 (11 de septiembre) Modifica el Decreto número 1083 de 2015, Decreto Único Reglamentario del Sector Función Pública, en lo relacionado con el Sistema de Gestión establecido en el artículo 133 de la Ley 1753 de 2015.
Decreto 2011 de 2017 (30 de noviembre) Adiciona el Capítulo 2 al Título 12 de la Parte 2 del Libro 2 del Decreto 1083 de 2015, Reglamentario Único del Sector de Función Pública, en lo relacionado con el porcentaje de vinculación laboral de personas con discapacidad en el sector público.
Decreto 051 de 2018 (16 de enero) Modifica parcialmente el Decreto 1083 de 2015, Único Reglamentario del Sector de Función Pública, y se deroga el Decreto 1737 de 2009.
Decreto 612 de 2018 (4 de abril) Fija directrices para la integración de los planes institucionales y estratégicos al Plan de Acción por parte de las entidades del Estado.
Decreto 815 de 2018 (5 de mayo) Modifica el Decreto 1083 de 2015, Único Reglamentario del Sector de Función Pública, en relación con las competencias laborales generales para los empleos públicos de los distintos niveles jerárquicos.
Decreto 990 de 2018 (12 de junio) Modifica el Decreto 1083 de 2015, Único Reglamentario del Sector de Función Pública, en relación con el Registro en el Banco de Éxitos.
Decreto 1037 de 2018 (21 de junio) Adiciona un numeral al parágrafo del artículo 2.2.11.1.5 del Decreto 1083 de 2015, Único Reglamentario del Sector de Función Pública.
Decreto 1038 de 2018 (21 de junio) Adiciona el Decreto 1083 de 2015, Único Reglamentario del Sector de Función Pública, en lo relacionado con los requisitos de ingreso, selección, capacitación y estímulos para los empleos de los municipios priorizados en el Decreto Ley 893 de 2017.
Decreto 1299 de 2018 (25 de julio)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Decreto 1466 de 2018 (6 de agosto) Cesan transitoriamente los efectos jurídicos de los artículos 2.2.13.2.2, 2.2.13.2.3 y del parágrafo del artículo 2.2.5.1.3 del Decreto número 1083 de 2015, Único Reglamentario del Sector de Función Pública.
Decreto 1622 de 2018 (21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1647 de 2018 (27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2158 de 2018 (22 de noviembre) Modifica el Decreto número 1083 de 2015, Único Reglamentario del Sector de Función Pública, en lo relacionado con el Premio Nacional de Alta Gerencia y los estímulos e incentivos a la innovación pública.
Decreto 338 de 2019 (04 de marzo) Modifica el Decreto 1083 de 2015, Único Reglamentario del Sector de Función Pública, en lo relacionado con el Sistema de Control Interno y se crea la Red Anticorrupción.
Decreto 475 de 2019 (19 de marzo) Modifica el Decreto 1083 de 2015, Reglamentario Único del Sector de Función Pública, en lo relacionado con la capacitación y estímulos de los servidores de la Unidad Administrativa Especial de Aeronáutica Civil - Aerocivil.
Decreto 1605 de 2019 (04 de septiembre) Corrige un yerro en el Decreto 338 de 2019 “Por el cual se modifica el Decreto número 1083 de 2015, Único Reglamentario del Sector de Función Pública, en lo relacionado con el Sistema de Control Interno y se crea la Red Anticorrupción”.
Decreto 1800 de 2019 (07 de octubre) Adiciona el Capítulo 4 al Título 1 de la Parte 2 del 1083 de 2015, Reglamentario Único del Sector de Función Pública, con la actualización de las plantas globales de empleo.
Decreto 2365 de 2019 (26 de diciembre) Adiciona el Capítulo 5 al Título 1 de la Parte 2 del Libro 2 del Decreto 1083 de 2015, Reglamentario Único del Sector de Función Pública, en lo relacionado con el ingreso de los jóvenes al servicio público.
Decreto 454 de 2020 (21 de marzo) Modifica el Decreto 1083 de 2015, Decreto Único Reglamentario del Sector Función Pública, con la incorporación de la política de gestión de la información estadística a las políticas de gestión y desempeño institucional.
Decreto 455 de 2020 (21 de marzo) Adiciona el Capítulo 3 al Título 12 de la Parte 2 del Libro 2 del Decreto 1083 de 2015, Reglamentario Único del Sector de Función Pública, en lo relacionado con la paridad en los empleos de nivel directivo.
Decreto 498 de 2020 (30 de marzo) Modifica y adiciona el Decreto 1083 de 2015, Único Reglamentario del Sector de Función Pública en lo referente a la orden para la provisión definitiva de los empleos de carrera; requisitos ya acreditados de los niveles asistencial y técnico; conformación de la Comisión de Personal, entre otros.</t>
  </si>
  <si>
    <t>“Por medio del cual se expide el Decreto Único Reglamentario del Sector Justicia y del Derecho”</t>
  </si>
  <si>
    <t>Código General del Proceso</t>
  </si>
  <si>
    <t>1564</t>
  </si>
  <si>
    <t>Por medio de la cual se expide el Código General del Proceso y se dictan otras disposiciones</t>
  </si>
  <si>
    <t>Por el cual se dictan normas para suprimir o reformar regulaciones, procedimientos y trámites innecesarios existentes en la Administración Pública</t>
  </si>
  <si>
    <t>Modificada por el Decreto Ley 2106 de 2019, "por el cual se dictan normas para simplificar, suprimir y reformar trámites, procesos y procedimientos innecesarios existentes en la administración pública"
Modificada por la Ley 1753 de 2015, "por la cual se expide el Plan Nacional de Desarrollo 2014-2018 “Todos por un nuevo país"
Modificado por la Ley 1607 de 2012, "por la cual se expiden normas en materia tributaria y se dictan otras disposiciones"
Modificado por la Ley 1564 de 2012, "por medio de la cual se expide el Código General del Proceso y se dictan otras disposiciones". Consultar los artículos 626 y 627 sobre las fechas y reglas de entrada en vigencia.
Modificado por la Ley 1562 de 2012, "por la cual se modifica el Sistema de Riesgos Laborales y se dictan otras disposiciones en materia de Salud Ocupacional'.
Decreto 53 de 2012, "se corrigen unos yerros en el Decreto Legislativo 19 de 2012, “por el cual se dictan normas para suprimir o reformar regulaciones, procedimientos y trámites innecesarios existentes en la Administración Pública".</t>
  </si>
  <si>
    <t>Por la cual se establece el régimen jurídico de las Asociaciones Público Privadas, se dictan normas orgánicas de presupuesto y se dictan otras disposiciones.</t>
  </si>
  <si>
    <t>Por el cual se crea la Agencia Nacional de Contratación Pública –Colombia Compra Eficiente–, se determinan sus objetivos y estructura</t>
  </si>
  <si>
    <t>Modificado por el Decreto 1822 de 2019, "por el cual se modifica parcialmente la estructura de la Agencia Nacional de Contratación Pública - Colombia Compra Eficiente"</t>
  </si>
  <si>
    <t>Modificada por la Ley 1954 de 2019 Por medio de la cual se expide el Código General Disciplinario, se derogan la Ley 734 de 2002 y algunas disposiciones de la Ley 1474 de 2011, relacionadas con el derecho disciplinario
Modificada por el Decreto Ley 2106 de 2019, "por el cual se dictan normas para simplificar, suprimir y reformar trámites, procesos y procedimientos innecesarios existentes en la administración pública".
Modificada por la Ley 1955 de 2019, "por el cual se expide el Plan Nacional de Desarrollo 2018-2022. “Pacto por Colombia, Pacto por la Equidad"
Modificada por la Ley 1952 de 2019, "por medio de la cual se expide el Código General Disciplinario se derogan la Ley 734 de 2002 y algunas disposiciones de la Ley 1474 de 2011, relacionadas con el Derecho Disciplinario".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Modificada por la Ley 1778 de 2016, "por la cual se dictan normas sobre la responsabilidad de las personas jurídicas por actos de corrupción transnacional y se dictan otras disposiciones en materia de lucha contra la corrupción".
Modificada por la Ley 1682 de 2013, "por la cual se adoptan medidas y disposiciones para los proyectos de infraestructura de transporte y se conceden facultades extraordinarias"
Modificada por la Ley 1551 de 2012, "por la cual se dictan normas para modernizar la organización y el funcionamiento de los municipios".
Modificada por el Decreto 19 de 2012, Por el cual se dictan normas para suprimir o reformar regulaciones, procedimientos y trámites innecesarios existentes en la Administración Pública.”</t>
  </si>
  <si>
    <t>1437</t>
  </si>
  <si>
    <t xml:space="preserve">
Modificada por la Ley 2080 de 2021 por medio POR MEDIO DE LA CUAL SE REFORMA EL CÓDIGO DE PROCEDIMIENTO ADMINISTRATIVO Y DE LO CONTENCIOSO ADMINISTRATIVO -LEY 1437 DE 2011- Y SE DICTAN OTRAS DISPOSICIONES EN MATERIA DE DESCONGESTIÓN EN LOS PROCESOS QUE SE TRAMITAN ANTE LA JURISDICCIÓN
Modificada por la Ley 1755 de 2015, "por medio de la cual se regula el Derecho Fundamental de Petición y se sustituye un título del Código de Procedimiento Administrativo y de lo Contencioso Administrativo".
Modificada por la Ley 1564 de 2012, "Por medio de la cual se expide el Código General del Proceso y se dictan otras disposiciones."
Modificada por la Ley 1450 de 2011, "Por la cual se expide el Plan Nacional de Desarrollo, 2010-2014"</t>
  </si>
  <si>
    <t>Por medio de la cual se derogan artículos de la Ley 472 de 1998 Acciones Populares y Grupo.</t>
  </si>
  <si>
    <t>Por el cual se reglamenta el artículo 13 de la Ley 1285 de 2009, el artículo 75 de la Ley 446 de 1998 y del Capítulo V de la Ley 640 de 2001</t>
  </si>
  <si>
    <t>Por medio de la cual se reforma la Ley 270 de 1996 Estatutaria de la Administración de Justicia.</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</si>
  <si>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</si>
  <si>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1150</t>
  </si>
  <si>
    <t>Por medio de la cual se introducen medidas para la eficiencia y la transparencia en la Ley 80 de 1993 y se dictan otras disposiciones generales sobre la contratación con Recursos Públicos</t>
  </si>
  <si>
    <t>Modificada por la Ley 1955 de 2019, "por el cual se expide el Plan Nacional de Desarrollo 2018-2022. “Pacto por Colombia, Pacto por la Equidad".
Modificada por la Ley 1882 de 2018, "por la cual se adicionan, modifican y dictan disposiciones orientadas a fortalecer la Contratación Pública en Colombia, la ley de infraestructura y se dictan otras disposiciones".
Modificada por la Ley 1753 de 2015, "por la cual se expide el Plan Nacional de Desarrollo 2014-2018 “Todos por un nuevo país"
Modificada por la Ley 1563 de 2012, "Por medio de la cual se expide el Estatuto de Arbitraje Nacional e Internacional y se dictan otras disposiciones".
Modificada por el Decreto 19 de 2012, "Por el cual se dictan normas para suprimir o reformar regulaciones, procedimientos y trámites innecesarios existentes en la Administración Pública"
Modificada por la Ley 1508 de 2012, "Por la cual se establece el régimen jurídico de las Asociaciones Público Privadas, se dictan normas orgánicas de presupuesto y se dictan otras disposiciones"
Modificada por la Ley 1474 de 2011, "Por la cual se dictan normas orientadas a fortalecer los mecanismos de prevención, investigación y sanción de actos de corrupción y la efectividad del control de la gestión pública".
Modificada por la Ley 1450 de 2011, "Por la cual se expide el Plan Nacional de Desarrollo, 2010-2014"</t>
  </si>
  <si>
    <t>Por la cual se dictan normas para la prevención, detección, investigación y sanción de la financiación del terrorismo y otras disposiciones</t>
  </si>
  <si>
    <t>por el cual se reglamenta parcialmente la prevención y el manejo de los residuos o desechos peligrosos generados en el marco de la gestión integral</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</si>
  <si>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</si>
  <si>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por la cual se dictan disposiciones sobre racionalización de trámites y procedimientos administrativos de los organismos y entidades del Estado y de los particulares que ejercen funciones</t>
  </si>
  <si>
    <t>Reglamentada parcialmente por el Decreto Nacional 4669 de 2005, Reglamentada parcialmente por el Decreto Nacional 1151 de 2008.</t>
  </si>
  <si>
    <t>Por la cual se modifica la reglamentación del ejercicio de la ingeniería, de sus profesiones afines y de sus profesiones auxiliares, se adopta el Código de Ética Profesional y se dictan otras disposiciones</t>
  </si>
  <si>
    <t>Por medio de la cual se apoya a la industria nacional a través de la contratación pública</t>
  </si>
  <si>
    <t>por medio del cual se deroga el Decreto 2504 de 2001 y se reglamenta el parágrafo 3° del artículo 41 de la Ley 80 de 1993</t>
  </si>
  <si>
    <t>por medio de la cual se reglamenta la determinación de responsabilidad patrimonial de los agentes del Estado a través del ejercicio de la acción de repetición o de llamamiento en garantía con fines de repetición.</t>
  </si>
  <si>
    <t>Por la cual se modifican normas relativas a la conciliación y se dictan otras disposiciones</t>
  </si>
  <si>
    <t>Por el cual establecen reglas para el reparto de la acción de tutela</t>
  </si>
  <si>
    <t>Reglamentada Parcialmente por el Decreto Nacional 910 de 2000.
La presente Ley rige a partir de su promulgación y deroga las disposiciones que le sean contrarias, en especial los Decretos - leyes 1050 de 1968, 3130 de 1968 y 130 de 1976.</t>
  </si>
  <si>
    <t>Por la cual se desarrolla el artículo 88 de la Constitución Política de Colombia en relación con el ejercicio de las acciones populares y de grupo y se dictan otras disposiciones</t>
  </si>
  <si>
    <t>Declarado Exequible por la Corte Constitucional mediante Sentencia C-215 de 1999
Ver Fallo Consejo de Estado N° 003 de 2000, Ver Fallo Consejo de Estado 537 de 2012.</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</si>
  <si>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</si>
  <si>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la cual se desarrolla el artículo 87 de la Constitución Política (Acción de Cumplimiento).</t>
  </si>
  <si>
    <t>Estatutaria de la Administración de Justicia</t>
  </si>
  <si>
    <t>por el cual se reglamentan el Capítulo II del Título I y el Capítulo XV del Título II del Decreto 2150 de 1995.</t>
  </si>
  <si>
    <t>por medio del cual se reglamenta la Ley 190 de 1995 en materia de declaración de bienes y rentas e informe de actividad económica y así como el sistema de quejas y reclamos.</t>
  </si>
  <si>
    <t>Por el cual se suprimen y reforman regulaciones, procedimientos o trámites innecesarios existentes en la Administración Pública</t>
  </si>
  <si>
    <t>2150</t>
  </si>
  <si>
    <t>Por el cual Por el cual se suprimen y reforman regulaciones, procedimientos o trámites innecesarios existentes en la Administración Pública suprimen y reforman regulaciones, procedimientos o trámites innecesarios existentes en la Administración Pública</t>
  </si>
  <si>
    <t>Modificado por la Ley 1861 de 2017, 'por la cual se reglamenta el servicio de reclutamiento, control de reservas y la movilización.
Modificado por el Decreto 19 de 2012, 'Por el cual se dictan normas para suprimir o reformar regulaciones, procedimientos y trámites innecesarios existentes en la Administración Pública'
Modificado por la Ley 1438 de 2011, 'Por medio de la cual se reforma el Sistema General de Seguridad Social en Salud y se dictan otras disposiciones.</t>
  </si>
  <si>
    <t>80</t>
  </si>
  <si>
    <t>Reglamentada por el Decreto Nacional 734 de 2012, Modificada  por la Ley 1150 de 2007, Reglamentada parcialmente por los Decretos Nacionales 679 de 1994, 626 de 2001, 2170 de 2002, 3629 y 3740 de 2004, 959, 2434 y 4375 de 2006; 2474 de 2008 y 2473 de 2010</t>
  </si>
  <si>
    <t>306</t>
  </si>
  <si>
    <t>Por el cual se reglamenta el Decreto 2591 de 1991</t>
  </si>
  <si>
    <t>2591</t>
  </si>
  <si>
    <t>Reglamentado por el Decreto Nacional 306 de 1992
Por el cual se reglamenta la acción de tutela consagrada en el artículo 86 de la Constitución Política</t>
  </si>
  <si>
    <t>Constitución política de Colombia</t>
  </si>
  <si>
    <t>Por medio de la cual se crean mecanismos para descongestionar los Despachos Judiciales, y se dictan otras disposiciones.
Reglamentada por el Decreto Nacional 800 de 1991</t>
  </si>
  <si>
    <t>por la cual se ordena la publicidad de los actos y documentos oficiales</t>
  </si>
  <si>
    <t xml:space="preserve">Código de Comercio- Decreto </t>
  </si>
  <si>
    <t>410</t>
  </si>
  <si>
    <t>Por el cual se expide el Código de Comercio</t>
  </si>
  <si>
    <t xml:space="preserve">Código Civil-Ley </t>
  </si>
  <si>
    <t>26/05/1873</t>
  </si>
  <si>
    <t>Código Civil de los Estados Unidos de Colombia</t>
  </si>
  <si>
    <r>
      <rPr>
        <b/>
        <sz val="11"/>
        <color theme="1"/>
        <rFont val="Arial"/>
      </rPr>
      <t xml:space="preserve">Cargo y/o Rol :    </t>
    </r>
    <r>
      <rPr>
        <sz val="11"/>
        <color theme="1"/>
        <rFont val="Arial"/>
      </rPr>
      <t xml:space="preserve">Profesional Contratista MIPG - OAP  </t>
    </r>
  </si>
  <si>
    <r>
      <rPr>
        <b/>
        <sz val="11"/>
        <color theme="1"/>
        <rFont val="Arial"/>
      </rPr>
      <t xml:space="preserve">Comentarios :  </t>
    </r>
    <r>
      <rPr>
        <sz val="11"/>
        <color theme="1"/>
        <rFont val="Arial"/>
      </rPr>
      <t xml:space="preserve">Documento cumple con los lineamientos metodologicos documentales. </t>
    </r>
  </si>
  <si>
    <r>
      <rPr>
        <b/>
        <sz val="11"/>
        <color theme="1"/>
        <rFont val="Arial"/>
      </rPr>
      <t xml:space="preserve">Fecha </t>
    </r>
    <r>
      <rPr>
        <sz val="11"/>
        <color theme="1"/>
        <rFont val="Arial"/>
      </rPr>
      <t>:   09/12/2025</t>
    </r>
  </si>
  <si>
    <t xml:space="preserve">371 </t>
  </si>
  <si>
    <t>de 2010</t>
  </si>
  <si>
    <t>Decreto 371  de 2010 Alcaldía Mayor</t>
  </si>
  <si>
    <t>de 2011</t>
  </si>
  <si>
    <t>Decreto  651 de 2011 Alcaldía Mayor</t>
  </si>
  <si>
    <t>Decreto  652 de 2011 Alcaldía Mayor</t>
  </si>
  <si>
    <t>de 2018</t>
  </si>
  <si>
    <t>Decreto  591 de 2018 Alcaldía Mayor</t>
  </si>
  <si>
    <t>de 2019</t>
  </si>
  <si>
    <t>Decreto  807 de 2019 Alcaldía Mayor</t>
  </si>
  <si>
    <t>Nilson Alfonso Aguirre Daza</t>
  </si>
  <si>
    <t xml:space="preserve">Profesional Especializado Oficina Jurídica </t>
  </si>
  <si>
    <t xml:space="preserve">evisada vigencia y link de conculta funcional. </t>
  </si>
  <si>
    <t>Profesional Especializado</t>
  </si>
  <si>
    <t xml:space="preserve">Revisado vigencia y link funcional de consulta </t>
  </si>
  <si>
    <t>NILSON ALFONSO AGUIRRE DAZA</t>
  </si>
  <si>
    <t xml:space="preserve">PROFESIONAL ESPECIALIZADO </t>
  </si>
  <si>
    <t xml:space="preserve">REVISADO VIGENCIA Y FUNCIONALIDAD DEL LINK DE CONSULTA </t>
  </si>
  <si>
    <t xml:space="preserve">NILSON ALFONSO AGUIRRE DAZA </t>
  </si>
  <si>
    <t xml:space="preserve">PROFESIONAL ESPECIALIZADO OFICINA JURÍDICA </t>
  </si>
  <si>
    <t xml:space="preserve">PROFESIONAL ESPECIALIZADO OFICNA JURÍDICA </t>
  </si>
  <si>
    <t>REVISADO VIGENCIA Y FUNCIONALIDAD DE LINK DE CONSULTA</t>
  </si>
  <si>
    <t>REVISADO VIGENCIA Y FUNCIONALIDAD DEL LINK DE CONSULTA</t>
  </si>
  <si>
    <t>Profesional Contratista MIPG - OAP</t>
  </si>
  <si>
    <t>Documento cumple con los lineamientos metodologicos documentales.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</si>
</sst>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dd/mm/yyyy"/>
    <numFmt numFmtId="165" formatCode="mm&quot; de &quot;yyyy"/>
    <numFmt numFmtId="166" formatCode="d/m/yyyy"/>
    <numFmt numFmtId="167" formatCode="dd/mm/yy"/>
  </numFmts>
  <fonts count="98">
    <font>
      <sz val="10"/>
      <color rgb="FF000000"/>
      <name val="Arial"/>
      <scheme val="minor"/>
    </font>
    <font>
      <sz val="10"/>
      <color rgb="FF000000"/>
      <name val="Arial"/>
    </font>
    <font>
      <b/>
      <sz val="11"/>
      <color theme="1"/>
      <name val="Arial"/>
    </font>
    <font>
      <sz val="10"/>
      <color theme="1"/>
      <name val="Arial"/>
    </font>
    <font>
      <sz val="10"/>
      <name val="Arial"/>
    </font>
    <font>
      <sz val="11"/>
      <color theme="1"/>
      <name val="Arial"/>
    </font>
    <font>
      <b/>
      <sz val="11"/>
      <color rgb="FF000000"/>
      <name val="Arial"/>
    </font>
    <font>
      <sz val="11"/>
      <color rgb="FF000000"/>
      <name val="Arial"/>
    </font>
    <font>
      <u/>
      <sz val="11"/>
      <color rgb="FF0000FF"/>
      <name val="Calibri"/>
    </font>
    <font>
      <u/>
      <sz val="11"/>
      <color rgb="FF000000"/>
      <name val="Arial"/>
    </font>
    <font>
      <u/>
      <sz val="11"/>
      <color rgb="FF0000FF"/>
      <name val="Calibri"/>
    </font>
    <font>
      <u/>
      <sz val="11"/>
      <color rgb="FF0000FF"/>
      <name val="Arial"/>
    </font>
    <font>
      <u/>
      <sz val="10"/>
      <color theme="10"/>
      <name val="Arial"/>
    </font>
    <font>
      <u/>
      <sz val="11"/>
      <color rgb="FF1155CC"/>
      <name val="Arial"/>
    </font>
    <font>
      <u/>
      <sz val="10"/>
      <color rgb="FF0000FF"/>
      <name val="Arial"/>
    </font>
    <font>
      <sz val="11"/>
      <color rgb="FF1155CC"/>
      <name val="Arial"/>
    </font>
    <font>
      <u/>
      <sz val="11"/>
      <color rgb="FF000000"/>
      <name val="Arial"/>
    </font>
    <font>
      <sz val="10"/>
      <color theme="1"/>
      <name val="Arial"/>
    </font>
    <font>
      <b/>
      <sz val="10"/>
      <color theme="1"/>
      <name val="Arial"/>
    </font>
    <font>
      <u/>
      <sz val="11"/>
      <color rgb="FF4A86E8"/>
      <name val="Arial"/>
    </font>
    <font>
      <u/>
      <sz val="11"/>
      <color rgb="FF0000FF"/>
      <name val="Arial"/>
    </font>
    <font>
      <b/>
      <u/>
      <sz val="11"/>
      <color rgb="FF4A86E8"/>
      <name val="Arial"/>
    </font>
    <font>
      <b/>
      <u/>
      <sz val="11"/>
      <color rgb="FF0000FF"/>
      <name val="Arial"/>
    </font>
    <font>
      <b/>
      <u/>
      <sz val="11"/>
      <color rgb="FF4A86E8"/>
      <name val="Arial"/>
    </font>
    <font>
      <u/>
      <sz val="11"/>
      <color rgb="FF0000FF"/>
      <name val="Arial"/>
    </font>
    <font>
      <u/>
      <sz val="11"/>
      <color rgb="FF0000FF"/>
      <name val="Arial"/>
    </font>
    <font>
      <u/>
      <sz val="11"/>
      <color rgb="FF0000FF"/>
      <name val="Arial"/>
    </font>
    <font>
      <u/>
      <sz val="11"/>
      <color rgb="FF0000FF"/>
      <name val="Arial"/>
    </font>
    <font>
      <u/>
      <sz val="11"/>
      <color rgb="FF0000FF"/>
      <name val="Arial"/>
    </font>
    <font>
      <u/>
      <sz val="10"/>
      <color rgb="FF0000FF"/>
      <name val="Arial"/>
    </font>
    <font>
      <u/>
      <sz val="11"/>
      <color rgb="FF0000FF"/>
      <name val="Arial"/>
    </font>
    <font>
      <u/>
      <sz val="11"/>
      <color rgb="FF0000FF"/>
      <name val="Arial"/>
    </font>
    <font>
      <u/>
      <sz val="11"/>
      <color rgb="FF0000FF"/>
      <name val="Arial"/>
    </font>
    <font>
      <u/>
      <sz val="11"/>
      <color theme="10"/>
      <name val="Arial"/>
    </font>
    <font>
      <u/>
      <sz val="11"/>
      <color rgb="FF0000FF"/>
      <name val="Arial"/>
    </font>
    <font>
      <b/>
      <sz val="11"/>
      <color rgb="FFFF0000"/>
      <name val="Arial"/>
    </font>
    <font>
      <sz val="11"/>
      <color rgb="FFFF0000"/>
      <name val="Arial"/>
    </font>
    <font>
      <u/>
      <sz val="11"/>
      <color theme="1"/>
      <name val="Arial"/>
    </font>
    <font>
      <sz val="11"/>
      <color rgb="FF4B4949"/>
      <name val="Arial"/>
    </font>
    <font>
      <u/>
      <sz val="11"/>
      <color theme="1"/>
      <name val="Arial"/>
    </font>
    <font>
      <sz val="10"/>
      <color rgb="FF0070C0"/>
      <name val="Arial"/>
    </font>
    <font>
      <u/>
      <sz val="10"/>
      <color rgb="FF0070C0"/>
      <name val="Arial"/>
    </font>
    <font>
      <u/>
      <sz val="10"/>
      <color rgb="FF0070C0"/>
      <name val="Arial"/>
    </font>
    <font>
      <u/>
      <sz val="11"/>
      <color rgb="FF0070C0"/>
      <name val="Arial"/>
    </font>
    <font>
      <u/>
      <sz val="11"/>
      <color rgb="FF0070C0"/>
      <name val="Arial"/>
    </font>
    <font>
      <u/>
      <sz val="12"/>
      <color rgb="FF0070C0"/>
      <name val="Arial"/>
    </font>
    <font>
      <sz val="11"/>
      <color rgb="FF0070C0"/>
      <name val="Arial"/>
    </font>
    <font>
      <u/>
      <sz val="11"/>
      <color rgb="FF0070C0"/>
      <name val="Arial"/>
    </font>
    <font>
      <u/>
      <sz val="11"/>
      <color rgb="FF0070C0"/>
      <name val="Arial"/>
    </font>
    <font>
      <sz val="11"/>
      <color rgb="FF333333"/>
      <name val="Arial"/>
    </font>
    <font>
      <sz val="12"/>
      <color rgb="FF333333"/>
      <name val="Arial"/>
    </font>
    <font>
      <u/>
      <sz val="10"/>
      <color rgb="FF0000FF"/>
      <name val="Arial"/>
    </font>
    <font>
      <u/>
      <sz val="11"/>
      <color rgb="FF0563C1"/>
      <name val="Arial"/>
    </font>
    <font>
      <u/>
      <sz val="10"/>
      <color rgb="FF0000FF"/>
      <name val="Arial"/>
    </font>
    <font>
      <u/>
      <sz val="11"/>
      <color rgb="FF1155CC"/>
      <name val="Arial"/>
    </font>
    <font>
      <sz val="11"/>
      <color theme="1"/>
      <name val="Calibri"/>
    </font>
    <font>
      <u/>
      <sz val="10"/>
      <color rgb="FF0000FF"/>
      <name val="Arial"/>
    </font>
    <font>
      <b/>
      <u/>
      <sz val="10"/>
      <color rgb="FF0000FF"/>
      <name val="Arial"/>
    </font>
    <font>
      <u/>
      <sz val="11"/>
      <color rgb="FF1155CC"/>
      <name val="Arial"/>
    </font>
    <font>
      <u/>
      <sz val="11"/>
      <color rgb="FF0000FF"/>
      <name val="Arial"/>
    </font>
    <font>
      <u/>
      <sz val="11"/>
      <color rgb="FF0000FF"/>
      <name val="Arial"/>
    </font>
    <font>
      <u/>
      <sz val="11"/>
      <color rgb="FF0000FF"/>
      <name val="Arial"/>
    </font>
    <font>
      <u/>
      <sz val="11"/>
      <color rgb="FF0000FF"/>
      <name val="Arial"/>
    </font>
    <font>
      <u/>
      <sz val="11"/>
      <color rgb="FF0000FF"/>
      <name val="Arial"/>
    </font>
    <font>
      <u/>
      <sz val="11"/>
      <color rgb="FF0000FF"/>
      <name val="Arial"/>
    </font>
    <font>
      <b/>
      <sz val="11"/>
      <color rgb="FF0070C0"/>
      <name val="Arial"/>
    </font>
    <font>
      <u/>
      <sz val="11"/>
      <color theme="10"/>
      <name val="Arial"/>
    </font>
    <font>
      <u/>
      <sz val="11"/>
      <color rgb="FF0070C0"/>
      <name val="Arial"/>
    </font>
    <font>
      <u/>
      <sz val="11"/>
      <color rgb="FF0070C0"/>
      <name val="Arial"/>
    </font>
    <font>
      <u/>
      <sz val="11"/>
      <color rgb="FF0070C0"/>
      <name val="Arial"/>
    </font>
    <font>
      <u/>
      <sz val="11"/>
      <color rgb="FF0000FF"/>
      <name val="Arial"/>
    </font>
    <font>
      <u/>
      <sz val="11"/>
      <color rgb="FF0000FF"/>
      <name val="Arial"/>
    </font>
    <font>
      <u/>
      <sz val="11"/>
      <color theme="1"/>
      <name val="Arial"/>
    </font>
    <font>
      <u/>
      <sz val="11"/>
      <color theme="1"/>
      <name val="Arial"/>
    </font>
    <font>
      <b/>
      <u/>
      <sz val="11"/>
      <color rgb="FF0000FF"/>
      <name val="Arial"/>
    </font>
    <font>
      <b/>
      <sz val="14"/>
      <color theme="1"/>
      <name val="Arial"/>
    </font>
    <font>
      <sz val="14"/>
      <color theme="1"/>
      <name val="Arial"/>
    </font>
    <font>
      <u/>
      <sz val="11"/>
      <color rgb="FF0000FF"/>
      <name val="Arial"/>
    </font>
    <font>
      <u/>
      <sz val="11"/>
      <color rgb="FF0000FF"/>
      <name val="Arial"/>
    </font>
    <font>
      <sz val="11"/>
      <color rgb="FF0000FF"/>
      <name val="Arial"/>
    </font>
    <font>
      <u/>
      <sz val="11"/>
      <color rgb="FF0070C0"/>
      <name val="Arial"/>
    </font>
    <font>
      <u/>
      <sz val="11"/>
      <color rgb="FF0000FF"/>
      <name val="Arial"/>
    </font>
    <font>
      <u/>
      <sz val="11"/>
      <color rgb="FF0000FF"/>
      <name val="Arial"/>
    </font>
    <font>
      <u/>
      <sz val="11"/>
      <color rgb="FF0000FF"/>
      <name val="Arial"/>
    </font>
    <font>
      <u/>
      <sz val="10"/>
      <color rgb="FF0000FF"/>
      <name val="Arial"/>
    </font>
    <font>
      <u/>
      <sz val="10"/>
      <color rgb="FF0000FF"/>
      <name val="Arial"/>
    </font>
    <font>
      <u/>
      <sz val="11"/>
      <color theme="1"/>
      <name val="Arial"/>
    </font>
    <font>
      <sz val="10"/>
      <color rgb="FF333333"/>
      <name val="Helvetica Neue"/>
    </font>
    <font>
      <u/>
      <sz val="10"/>
      <color rgb="FF0000FF"/>
      <name val="Arial"/>
    </font>
    <font>
      <u/>
      <sz val="11"/>
      <color rgb="FF0000FF"/>
      <name val="Arial"/>
    </font>
    <font>
      <u/>
      <sz val="11"/>
      <color rgb="FF0000FF"/>
      <name val="Arial"/>
    </font>
    <font>
      <u/>
      <sz val="10"/>
      <color rgb="FF0000FF"/>
      <name val="Arial"/>
    </font>
    <font>
      <u/>
      <sz val="10"/>
      <color rgb="FF0000FF"/>
      <name val="Arial"/>
    </font>
    <font>
      <u/>
      <sz val="11"/>
      <color rgb="FF0000FF"/>
      <name val="Arial"/>
    </font>
    <font>
      <sz val="10"/>
      <color theme="1"/>
      <name val="Calibri"/>
    </font>
    <font>
      <u/>
      <sz val="12"/>
      <color rgb="FF1155CC"/>
      <name val="Arial, sans-serif"/>
    </font>
    <font>
      <u/>
      <sz val="10"/>
      <color rgb="FF1155CC"/>
      <name val="Arial, sans-serif"/>
    </font>
    <font>
      <sz val="11"/>
      <name val="Arial"/>
    </font>
  </fonts>
  <fills count="13">
    <fill>
      <patternFill patternType="none"/>
    </fill>
    <fill>
      <patternFill patternType="gray125"/>
    </fill>
    <fill>
      <patternFill patternType="solid">
        <fgColor rgb="FFFFFFFF"/>
        <bgColor rgb="FFFFFFFF"/>
      </patternFill>
    </fill>
    <fill>
      <patternFill patternType="solid">
        <fgColor rgb="FFCCC0D9"/>
        <bgColor rgb="FFCCC0D9"/>
      </patternFill>
    </fill>
    <fill>
      <patternFill patternType="solid">
        <fgColor rgb="FF999999"/>
        <bgColor rgb="FF999999"/>
      </patternFill>
    </fill>
    <fill>
      <patternFill patternType="solid">
        <fgColor rgb="FFBFBFBF"/>
        <bgColor rgb="FFBFBFBF"/>
      </patternFill>
    </fill>
    <fill>
      <patternFill patternType="solid">
        <fgColor theme="0"/>
        <bgColor theme="0"/>
      </patternFill>
    </fill>
    <fill>
      <patternFill patternType="solid">
        <fgColor rgb="FF4F81BD"/>
        <bgColor rgb="FF4F81BD"/>
      </patternFill>
    </fill>
    <fill>
      <patternFill patternType="solid">
        <fgColor rgb="FFDBE5F1"/>
        <bgColor rgb="FFDBE5F1"/>
      </patternFill>
    </fill>
    <fill>
      <patternFill patternType="solid">
        <fgColor rgb="FFB8CCE4"/>
        <bgColor rgb="FFB8CCE4"/>
      </patternFill>
    </fill>
    <fill>
      <patternFill patternType="solid">
        <fgColor rgb="FFCFE2F3"/>
        <bgColor rgb="FFCFE2F3"/>
      </patternFill>
    </fill>
    <fill>
      <patternFill patternType="solid">
        <fgColor rgb="FFFFFF00"/>
        <bgColor rgb="FFFFFF00"/>
      </patternFill>
    </fill>
    <fill>
      <patternFill patternType="solid">
        <fgColor rgb="FFFAF9F9"/>
        <bgColor rgb="FFFAF9F9"/>
      </patternFill>
    </fill>
  </fills>
  <borders count="54">
    <border>
      <left/>
      <right/>
      <top/>
      <bottom/>
      <diagonal/>
    </border>
    <border>
      <left/>
      <right/>
      <top/>
      <bottom/>
      <diagonal/>
    </border>
    <border>
      <left/>
      <right/>
      <top style="thin">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right/>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4F81BD"/>
      </left>
      <right style="thin">
        <color rgb="FF000000"/>
      </right>
      <top style="thin">
        <color rgb="FF4F81BD"/>
      </top>
      <bottom style="thin">
        <color rgb="FF4F81BD"/>
      </bottom>
      <diagonal/>
    </border>
    <border>
      <left style="thin">
        <color rgb="FF4F81BD"/>
      </left>
      <right style="thin">
        <color rgb="FF000000"/>
      </right>
      <top style="thin">
        <color rgb="FF4F81BD"/>
      </top>
      <bottom style="thin">
        <color rgb="FF000000"/>
      </bottom>
      <diagonal/>
    </border>
    <border>
      <left style="thin">
        <color rgb="FF4F81BD"/>
      </left>
      <right style="thin">
        <color rgb="FF4F81BD"/>
      </right>
      <top style="thin">
        <color rgb="FF4F81BD"/>
      </top>
      <bottom style="thin">
        <color rgb="FF4F81BD"/>
      </bottom>
      <diagonal/>
    </border>
    <border>
      <left style="thin">
        <color rgb="FF000000"/>
      </left>
      <right/>
      <top/>
      <bottom/>
      <diagonal/>
    </border>
    <border>
      <left/>
      <right style="thin">
        <color rgb="FF000000"/>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style="thin">
        <color rgb="FF000000"/>
      </bottom>
      <diagonal/>
    </border>
    <border>
      <left/>
      <right/>
      <top/>
      <bottom style="thin">
        <color rgb="FF000000"/>
      </bottom>
      <diagonal/>
    </border>
  </borders>
  <cellStyleXfs count="1">
    <xf numFmtId="0" fontId="0" fillId="0" borderId="0"/>
  </cellStyleXfs>
  <cellXfs count="482">
    <xf numFmtId="0" fontId="0" fillId="0" borderId="0" xfId="0"/>
    <xf numFmtId="0" fontId="1" fillId="0" borderId="0" xfId="0" applyFont="1" applyAlignment="1">
      <alignment horizontal="left"/>
    </xf>
    <xf numFmtId="0" fontId="2" fillId="0" borderId="0" xfId="0" applyFont="1"/>
    <xf numFmtId="0" fontId="2" fillId="0" borderId="0" xfId="0" applyFont="1" applyAlignment="1">
      <alignment horizontal="left"/>
    </xf>
    <xf numFmtId="0" fontId="3" fillId="2" borderId="1" xfId="0" applyFont="1" applyFill="1" applyBorder="1"/>
    <xf numFmtId="0" fontId="2" fillId="0" borderId="2" xfId="0" applyFont="1" applyBorder="1"/>
    <xf numFmtId="0" fontId="2" fillId="0" borderId="2" xfId="0" applyFont="1" applyBorder="1" applyAlignment="1">
      <alignment horizontal="left"/>
    </xf>
    <xf numFmtId="0" fontId="2" fillId="0" borderId="3" xfId="0" applyFont="1" applyBorder="1" applyAlignment="1">
      <alignment horizontal="center"/>
    </xf>
    <xf numFmtId="0" fontId="2" fillId="0" borderId="6" xfId="0" applyFont="1" applyBorder="1" applyAlignment="1">
      <alignment horizontal="left"/>
    </xf>
    <xf numFmtId="0" fontId="5" fillId="0" borderId="7" xfId="0" applyFont="1" applyBorder="1" applyAlignment="1">
      <alignment horizontal="center"/>
    </xf>
    <xf numFmtId="0" fontId="2" fillId="3" borderId="1" xfId="0" applyFont="1" applyFill="1" applyBorder="1" applyAlignment="1">
      <alignment horizontal="center" vertical="center"/>
    </xf>
    <xf numFmtId="0" fontId="6" fillId="3" borderId="11" xfId="0" applyFont="1" applyFill="1" applyBorder="1" applyAlignment="1">
      <alignment horizontal="center" vertical="center" wrapText="1"/>
    </xf>
    <xf numFmtId="0" fontId="6" fillId="3" borderId="11" xfId="0" applyFont="1" applyFill="1" applyBorder="1" applyAlignment="1">
      <alignment horizontal="left" vertical="center" wrapText="1"/>
    </xf>
    <xf numFmtId="0" fontId="6" fillId="3" borderId="12"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 fillId="2" borderId="1" xfId="0" applyFont="1" applyFill="1" applyBorder="1" applyAlignment="1">
      <alignment wrapText="1"/>
    </xf>
    <xf numFmtId="0" fontId="1" fillId="0" borderId="0" xfId="0" applyFont="1" applyAlignment="1">
      <alignment wrapText="1"/>
    </xf>
    <xf numFmtId="0" fontId="7" fillId="0" borderId="11" xfId="0" applyFont="1" applyBorder="1" applyAlignment="1">
      <alignment horizontal="left" vertical="center" wrapText="1"/>
    </xf>
    <xf numFmtId="0" fontId="7" fillId="0" borderId="11" xfId="0" applyFont="1" applyBorder="1" applyAlignment="1">
      <alignment horizontal="center" vertical="center" wrapText="1"/>
    </xf>
    <xf numFmtId="0" fontId="8" fillId="0" borderId="11" xfId="0" applyFont="1" applyBorder="1" applyAlignment="1">
      <alignment horizontal="center" vertical="center" wrapText="1"/>
    </xf>
    <xf numFmtId="164" fontId="7" fillId="0" borderId="11" xfId="0" applyNumberFormat="1" applyFont="1" applyBorder="1" applyAlignment="1">
      <alignment horizontal="left" vertical="center" wrapText="1"/>
    </xf>
    <xf numFmtId="0" fontId="7" fillId="0" borderId="8" xfId="0" applyFont="1" applyBorder="1" applyAlignment="1">
      <alignment horizontal="center" vertical="center" wrapText="1"/>
    </xf>
    <xf numFmtId="0" fontId="7" fillId="2" borderId="1" xfId="0" applyFont="1" applyFill="1" applyBorder="1" applyAlignment="1">
      <alignment horizontal="left" vertical="center" wrapText="1"/>
    </xf>
    <xf numFmtId="0" fontId="1" fillId="2" borderId="1" xfId="0" applyFont="1" applyFill="1" applyBorder="1" applyAlignment="1">
      <alignment vertical="center" wrapText="1"/>
    </xf>
    <xf numFmtId="0" fontId="1" fillId="0" borderId="0" xfId="0" applyFont="1" applyAlignment="1">
      <alignment vertical="center" wrapText="1"/>
    </xf>
    <xf numFmtId="0" fontId="9" fillId="0" borderId="11" xfId="0" applyFont="1" applyBorder="1" applyAlignment="1">
      <alignment horizontal="left" vertical="center" wrapText="1"/>
    </xf>
    <xf numFmtId="165" fontId="10" fillId="0" borderId="11" xfId="0" applyNumberFormat="1" applyFont="1" applyBorder="1" applyAlignment="1">
      <alignment horizontal="center" vertical="center" wrapText="1"/>
    </xf>
    <xf numFmtId="0" fontId="11" fillId="0" borderId="11" xfId="0" applyFont="1" applyBorder="1" applyAlignment="1">
      <alignment horizontal="center" vertical="center" wrapText="1"/>
    </xf>
    <xf numFmtId="166" fontId="7" fillId="0" borderId="11" xfId="0" applyNumberFormat="1" applyFont="1" applyBorder="1" applyAlignment="1">
      <alignment horizontal="center" vertical="center" wrapText="1"/>
    </xf>
    <xf numFmtId="0" fontId="7" fillId="2" borderId="1" xfId="0" applyFont="1" applyFill="1" applyBorder="1" applyAlignment="1">
      <alignment horizontal="center" vertical="center" wrapText="1"/>
    </xf>
    <xf numFmtId="0" fontId="7" fillId="0" borderId="11" xfId="0" applyFont="1" applyBorder="1" applyAlignment="1">
      <alignment vertical="center" wrapText="1"/>
    </xf>
    <xf numFmtId="0" fontId="7" fillId="0" borderId="8" xfId="0" applyFont="1" applyBorder="1" applyAlignment="1">
      <alignment horizontal="left" vertical="center" wrapText="1"/>
    </xf>
    <xf numFmtId="0" fontId="1" fillId="0" borderId="11" xfId="0" applyFont="1" applyBorder="1" applyAlignment="1">
      <alignment horizontal="center" vertical="center" wrapText="1"/>
    </xf>
    <xf numFmtId="0" fontId="12" fillId="0" borderId="11" xfId="0" applyFont="1" applyBorder="1" applyAlignment="1">
      <alignment horizontal="center" vertical="center" wrapText="1"/>
    </xf>
    <xf numFmtId="0" fontId="3" fillId="2" borderId="1" xfId="0" applyFont="1" applyFill="1" applyBorder="1" applyAlignment="1">
      <alignment vertical="center" wrapText="1"/>
    </xf>
    <xf numFmtId="0" fontId="13" fillId="0" borderId="11" xfId="0" applyFont="1" applyBorder="1" applyAlignment="1">
      <alignment horizontal="center" vertical="center" wrapText="1"/>
    </xf>
    <xf numFmtId="0" fontId="7" fillId="0" borderId="13" xfId="0" applyFont="1" applyBorder="1" applyAlignment="1">
      <alignment horizontal="left" vertical="center" wrapText="1"/>
    </xf>
    <xf numFmtId="0" fontId="14" fillId="0" borderId="11" xfId="0" applyFont="1" applyBorder="1" applyAlignment="1">
      <alignment horizontal="center" vertical="center" wrapText="1"/>
    </xf>
    <xf numFmtId="0" fontId="15" fillId="0" borderId="11" xfId="0" applyFont="1" applyBorder="1" applyAlignment="1">
      <alignment horizontal="center" vertical="center" wrapText="1"/>
    </xf>
    <xf numFmtId="0" fontId="7" fillId="0" borderId="0" xfId="0" applyFont="1" applyAlignment="1">
      <alignment horizontal="left" vertical="center" wrapText="1"/>
    </xf>
    <xf numFmtId="0" fontId="16" fillId="0" borderId="11" xfId="0" applyFont="1" applyBorder="1" applyAlignment="1">
      <alignment horizontal="center" vertical="center" wrapText="1"/>
    </xf>
    <xf numFmtId="0" fontId="1" fillId="0" borderId="8" xfId="0" applyFont="1" applyBorder="1" applyAlignment="1">
      <alignment horizontal="left" vertical="center" wrapText="1"/>
    </xf>
    <xf numFmtId="0" fontId="1" fillId="2" borderId="1" xfId="0" applyFont="1" applyFill="1" applyBorder="1" applyAlignment="1">
      <alignment horizontal="left" vertical="center" wrapText="1"/>
    </xf>
    <xf numFmtId="0" fontId="1" fillId="0" borderId="11" xfId="0" applyFont="1" applyBorder="1" applyAlignment="1">
      <alignment horizontal="left" vertical="center" wrapText="1"/>
    </xf>
    <xf numFmtId="0" fontId="5" fillId="0" borderId="11" xfId="0" applyFont="1" applyBorder="1" applyAlignment="1">
      <alignment horizontal="center" vertical="center" wrapText="1"/>
    </xf>
    <xf numFmtId="0" fontId="7" fillId="0" borderId="14" xfId="0" applyFont="1" applyBorder="1" applyAlignment="1">
      <alignment horizontal="left" vertical="center" wrapText="1"/>
    </xf>
    <xf numFmtId="0" fontId="6" fillId="4" borderId="15" xfId="0" applyFont="1" applyFill="1" applyBorder="1" applyAlignment="1">
      <alignment horizontal="left" vertical="top"/>
    </xf>
    <xf numFmtId="0" fontId="5" fillId="4" borderId="11" xfId="0" applyFont="1" applyFill="1" applyBorder="1" applyAlignment="1">
      <alignment horizontal="left" vertical="top"/>
    </xf>
    <xf numFmtId="0" fontId="2" fillId="4" borderId="11" xfId="0" applyFont="1" applyFill="1" applyBorder="1" applyAlignment="1">
      <alignment horizontal="center" vertical="top"/>
    </xf>
    <xf numFmtId="0" fontId="5" fillId="4" borderId="11" xfId="0" applyFont="1" applyFill="1" applyBorder="1" applyAlignment="1">
      <alignment horizontal="left" vertical="top" wrapText="1"/>
    </xf>
    <xf numFmtId="0" fontId="2" fillId="5" borderId="16" xfId="0" applyFont="1" applyFill="1" applyBorder="1" applyAlignment="1">
      <alignment horizontal="left" vertical="center"/>
    </xf>
    <xf numFmtId="0" fontId="5" fillId="2" borderId="11" xfId="0" applyFont="1" applyFill="1" applyBorder="1" applyAlignment="1">
      <alignment horizontal="left" vertical="top" wrapText="1"/>
    </xf>
    <xf numFmtId="0" fontId="6" fillId="5" borderId="15" xfId="0" applyFont="1" applyFill="1" applyBorder="1" applyAlignment="1">
      <alignment horizontal="left" vertical="top"/>
    </xf>
    <xf numFmtId="0" fontId="2" fillId="5" borderId="27" xfId="0" applyFont="1" applyFill="1" applyBorder="1" applyAlignment="1">
      <alignment vertical="top"/>
    </xf>
    <xf numFmtId="0" fontId="2" fillId="5" borderId="28" xfId="0" applyFont="1" applyFill="1" applyBorder="1" applyAlignment="1">
      <alignment horizontal="left" vertical="top"/>
    </xf>
    <xf numFmtId="0" fontId="5" fillId="0" borderId="11" xfId="0" applyFont="1" applyBorder="1" applyAlignment="1">
      <alignment horizontal="left" vertical="top"/>
    </xf>
    <xf numFmtId="0" fontId="2" fillId="5" borderId="28" xfId="0" applyFont="1" applyFill="1" applyBorder="1" applyAlignment="1">
      <alignment vertical="top"/>
    </xf>
    <xf numFmtId="166" fontId="5" fillId="0" borderId="11" xfId="0" applyNumberFormat="1" applyFont="1" applyBorder="1" applyAlignment="1">
      <alignment horizontal="left"/>
    </xf>
    <xf numFmtId="0" fontId="7" fillId="0" borderId="0" xfId="0" applyFont="1"/>
    <xf numFmtId="0" fontId="7" fillId="0" borderId="0" xfId="0" applyFont="1" applyAlignment="1">
      <alignment horizontal="center"/>
    </xf>
    <xf numFmtId="0" fontId="7" fillId="0" borderId="0" xfId="0" applyFont="1" applyAlignment="1">
      <alignment horizontal="left"/>
    </xf>
    <xf numFmtId="0" fontId="17" fillId="0" borderId="0" xfId="0" applyFont="1"/>
    <xf numFmtId="0" fontId="18" fillId="0" borderId="0" xfId="0" applyFont="1" applyAlignment="1">
      <alignment horizontal="center"/>
    </xf>
    <xf numFmtId="0" fontId="17" fillId="2" borderId="1" xfId="0" applyFont="1" applyFill="1" applyBorder="1"/>
    <xf numFmtId="0" fontId="2" fillId="0" borderId="10" xfId="0" applyFont="1" applyBorder="1" applyAlignment="1">
      <alignment horizontal="center" vertical="top"/>
    </xf>
    <xf numFmtId="0" fontId="5" fillId="0" borderId="10" xfId="0" applyFont="1" applyBorder="1" applyAlignment="1">
      <alignment horizontal="center" wrapText="1"/>
    </xf>
    <xf numFmtId="0" fontId="2" fillId="3" borderId="11" xfId="0" applyFont="1" applyFill="1" applyBorder="1" applyAlignment="1">
      <alignment horizontal="center" wrapText="1"/>
    </xf>
    <xf numFmtId="0" fontId="5" fillId="2" borderId="11" xfId="0" applyFont="1" applyFill="1" applyBorder="1" applyAlignment="1">
      <alignment horizontal="center" wrapText="1"/>
    </xf>
    <xf numFmtId="0" fontId="19" fillId="2" borderId="11" xfId="0" applyFont="1" applyFill="1" applyBorder="1" applyAlignment="1">
      <alignment horizontal="center" wrapText="1"/>
    </xf>
    <xf numFmtId="166" fontId="5" fillId="2" borderId="11" xfId="0" applyNumberFormat="1" applyFont="1" applyFill="1" applyBorder="1" applyAlignment="1">
      <alignment horizontal="center" wrapText="1"/>
    </xf>
    <xf numFmtId="0" fontId="20" fillId="2" borderId="11" xfId="0" applyFont="1" applyFill="1" applyBorder="1" applyAlignment="1">
      <alignment horizontal="center" wrapText="1"/>
    </xf>
    <xf numFmtId="0" fontId="21" fillId="2" borderId="11" xfId="0" applyFont="1" applyFill="1" applyBorder="1" applyAlignment="1">
      <alignment horizontal="center" wrapText="1"/>
    </xf>
    <xf numFmtId="0" fontId="22" fillId="2" borderId="11" xfId="0" applyFont="1" applyFill="1" applyBorder="1" applyAlignment="1">
      <alignment horizontal="center" wrapText="1"/>
    </xf>
    <xf numFmtId="166" fontId="2" fillId="2" borderId="11" xfId="0" applyNumberFormat="1" applyFont="1" applyFill="1" applyBorder="1" applyAlignment="1">
      <alignment horizontal="center" wrapText="1"/>
    </xf>
    <xf numFmtId="0" fontId="17" fillId="2" borderId="11" xfId="0" applyFont="1" applyFill="1" applyBorder="1"/>
    <xf numFmtId="0" fontId="5" fillId="0" borderId="11" xfId="0" applyFont="1" applyBorder="1" applyAlignment="1">
      <alignment horizontal="center" wrapText="1"/>
    </xf>
    <xf numFmtId="0" fontId="23" fillId="0" borderId="11" xfId="0" applyFont="1" applyBorder="1" applyAlignment="1">
      <alignment horizontal="center" wrapText="1"/>
    </xf>
    <xf numFmtId="166" fontId="5" fillId="0" borderId="11" xfId="0" applyNumberFormat="1" applyFont="1" applyBorder="1" applyAlignment="1">
      <alignment horizontal="center" wrapText="1"/>
    </xf>
    <xf numFmtId="0" fontId="17" fillId="5" borderId="29" xfId="0" applyFont="1" applyFill="1" applyBorder="1"/>
    <xf numFmtId="0" fontId="17" fillId="5" borderId="30" xfId="0" applyFont="1" applyFill="1" applyBorder="1"/>
    <xf numFmtId="0" fontId="17" fillId="5" borderId="31" xfId="0" applyFont="1" applyFill="1" applyBorder="1"/>
    <xf numFmtId="0" fontId="17" fillId="5" borderId="32" xfId="0" applyFont="1" applyFill="1" applyBorder="1"/>
    <xf numFmtId="166" fontId="17" fillId="5" borderId="30" xfId="0" applyNumberFormat="1" applyFont="1" applyFill="1" applyBorder="1"/>
    <xf numFmtId="0" fontId="2" fillId="5" borderId="15" xfId="0" applyFont="1" applyFill="1" applyBorder="1" applyAlignment="1">
      <alignment vertical="top"/>
    </xf>
    <xf numFmtId="0" fontId="17" fillId="0" borderId="14" xfId="0" applyFont="1" applyBorder="1"/>
    <xf numFmtId="0" fontId="17" fillId="0" borderId="2" xfId="0" applyFont="1" applyBorder="1"/>
    <xf numFmtId="0" fontId="2" fillId="0" borderId="6" xfId="0" applyFont="1" applyBorder="1"/>
    <xf numFmtId="0" fontId="5" fillId="0" borderId="33" xfId="0" applyFont="1" applyBorder="1" applyAlignment="1">
      <alignment horizontal="center"/>
    </xf>
    <xf numFmtId="0" fontId="2" fillId="3" borderId="15" xfId="0" applyFont="1" applyFill="1" applyBorder="1" applyAlignment="1">
      <alignment horizontal="center" wrapText="1"/>
    </xf>
    <xf numFmtId="0" fontId="2" fillId="7" borderId="11"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24" fillId="8" borderId="11" xfId="0" applyFont="1" applyFill="1" applyBorder="1" applyAlignment="1">
      <alignment horizontal="center" vertical="center"/>
    </xf>
    <xf numFmtId="166" fontId="5" fillId="8" borderId="11" xfId="0" applyNumberFormat="1" applyFont="1" applyFill="1" applyBorder="1" applyAlignment="1">
      <alignment horizontal="center" vertical="center" wrapText="1"/>
    </xf>
    <xf numFmtId="0" fontId="5" fillId="8" borderId="11" xfId="0" applyFont="1" applyFill="1" applyBorder="1" applyAlignment="1">
      <alignment vertical="center" wrapText="1"/>
    </xf>
    <xf numFmtId="0" fontId="5" fillId="9" borderId="11" xfId="0" applyFont="1" applyFill="1" applyBorder="1" applyAlignment="1">
      <alignment horizontal="center" vertical="center" wrapText="1"/>
    </xf>
    <xf numFmtId="0" fontId="25" fillId="9" borderId="11" xfId="0" applyFont="1" applyFill="1" applyBorder="1" applyAlignment="1">
      <alignment horizontal="center" vertical="center"/>
    </xf>
    <xf numFmtId="166" fontId="5" fillId="9" borderId="11" xfId="0" applyNumberFormat="1" applyFont="1" applyFill="1" applyBorder="1" applyAlignment="1">
      <alignment horizontal="center" vertical="center" wrapText="1"/>
    </xf>
    <xf numFmtId="0" fontId="5" fillId="9" borderId="11" xfId="0" applyFont="1" applyFill="1" applyBorder="1" applyAlignment="1">
      <alignment vertical="center" wrapText="1"/>
    </xf>
    <xf numFmtId="0" fontId="26" fillId="9" borderId="11" xfId="0" applyFont="1" applyFill="1" applyBorder="1" applyAlignment="1">
      <alignment horizontal="center" vertical="center" wrapText="1"/>
    </xf>
    <xf numFmtId="0" fontId="27" fillId="8" borderId="11" xfId="0" applyFont="1" applyFill="1" applyBorder="1" applyAlignment="1">
      <alignment horizontal="center" vertical="center" wrapText="1"/>
    </xf>
    <xf numFmtId="166" fontId="28" fillId="9" borderId="11" xfId="0" applyNumberFormat="1" applyFont="1" applyFill="1" applyBorder="1" applyAlignment="1">
      <alignment horizontal="center" vertical="center" wrapText="1"/>
    </xf>
    <xf numFmtId="1" fontId="29" fillId="8" borderId="11" xfId="0" applyNumberFormat="1" applyFont="1" applyFill="1" applyBorder="1" applyAlignment="1">
      <alignment horizontal="center" vertical="center" wrapText="1"/>
    </xf>
    <xf numFmtId="0" fontId="5" fillId="8" borderId="11" xfId="0" applyFont="1" applyFill="1" applyBorder="1" applyAlignment="1">
      <alignment vertical="top" wrapText="1"/>
    </xf>
    <xf numFmtId="1" fontId="30" fillId="9" borderId="11" xfId="0" applyNumberFormat="1" applyFont="1" applyFill="1" applyBorder="1" applyAlignment="1">
      <alignment horizontal="center" vertical="center" wrapText="1"/>
    </xf>
    <xf numFmtId="0" fontId="31" fillId="10" borderId="11" xfId="0" applyFont="1" applyFill="1" applyBorder="1" applyAlignment="1">
      <alignment horizontal="center" vertical="center" wrapText="1"/>
    </xf>
    <xf numFmtId="0" fontId="17" fillId="4" borderId="32" xfId="0" applyFont="1" applyFill="1" applyBorder="1" applyAlignment="1">
      <alignment vertical="top"/>
    </xf>
    <xf numFmtId="0" fontId="17" fillId="4" borderId="29" xfId="0" applyFont="1" applyFill="1" applyBorder="1" applyAlignment="1">
      <alignment vertical="top"/>
    </xf>
    <xf numFmtId="0" fontId="17" fillId="4" borderId="19" xfId="0" applyFont="1" applyFill="1" applyBorder="1"/>
    <xf numFmtId="0" fontId="17" fillId="4" borderId="12" xfId="0" applyFont="1" applyFill="1" applyBorder="1"/>
    <xf numFmtId="0" fontId="2" fillId="5" borderId="11" xfId="0" applyFont="1" applyFill="1" applyBorder="1" applyAlignment="1">
      <alignment vertical="top" wrapText="1"/>
    </xf>
    <xf numFmtId="0" fontId="5" fillId="2" borderId="11" xfId="0" applyFont="1" applyFill="1" applyBorder="1" applyAlignment="1">
      <alignment vertical="top" wrapText="1"/>
    </xf>
    <xf numFmtId="0" fontId="17" fillId="0" borderId="11" xfId="0" applyFont="1" applyBorder="1" applyAlignment="1">
      <alignment vertical="top"/>
    </xf>
    <xf numFmtId="166" fontId="5" fillId="2" borderId="11" xfId="0" applyNumberFormat="1" applyFont="1" applyFill="1" applyBorder="1" applyAlignment="1">
      <alignment vertical="top" wrapText="1"/>
    </xf>
    <xf numFmtId="166" fontId="17" fillId="0" borderId="11" xfId="0" applyNumberFormat="1" applyFont="1" applyBorder="1"/>
    <xf numFmtId="0" fontId="2" fillId="0" borderId="14" xfId="0" applyFont="1" applyBorder="1" applyAlignment="1">
      <alignment horizontal="left" vertical="center"/>
    </xf>
    <xf numFmtId="0" fontId="2" fillId="0" borderId="2" xfId="0" applyFont="1" applyBorder="1" applyAlignment="1">
      <alignment horizontal="center" vertical="center"/>
    </xf>
    <xf numFmtId="0" fontId="2" fillId="0" borderId="2" xfId="0" applyFont="1" applyBorder="1" applyAlignment="1">
      <alignment horizontal="left" vertical="center"/>
    </xf>
    <xf numFmtId="0" fontId="5" fillId="6" borderId="1" xfId="0" applyFont="1" applyFill="1" applyBorder="1" applyAlignment="1">
      <alignment horizontal="left"/>
    </xf>
    <xf numFmtId="0" fontId="2" fillId="0" borderId="6" xfId="0" applyFont="1" applyBorder="1" applyAlignment="1">
      <alignment horizontal="left" vertical="center"/>
    </xf>
    <xf numFmtId="0" fontId="5" fillId="0" borderId="33" xfId="0" applyFont="1" applyBorder="1" applyAlignment="1">
      <alignment horizontal="left" vertical="center"/>
    </xf>
    <xf numFmtId="0" fontId="2" fillId="3" borderId="15" xfId="0" applyFont="1" applyFill="1" applyBorder="1" applyAlignment="1">
      <alignment horizontal="center" vertical="center" wrapText="1"/>
    </xf>
    <xf numFmtId="0" fontId="5" fillId="6"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1" xfId="0" applyFont="1" applyFill="1" applyBorder="1" applyAlignment="1">
      <alignment horizontal="center" vertical="center" wrapText="1"/>
    </xf>
    <xf numFmtId="0" fontId="32" fillId="2" borderId="11" xfId="0" applyFont="1" applyFill="1" applyBorder="1" applyAlignment="1">
      <alignment horizontal="center" vertical="center" wrapText="1"/>
    </xf>
    <xf numFmtId="166" fontId="5" fillId="2" borderId="11" xfId="0" applyNumberFormat="1" applyFont="1" applyFill="1" applyBorder="1" applyAlignment="1">
      <alignment horizontal="center" vertical="center" wrapText="1"/>
    </xf>
    <xf numFmtId="0" fontId="33" fillId="2" borderId="11" xfId="0" applyFont="1" applyFill="1" applyBorder="1" applyAlignment="1">
      <alignment horizontal="center" vertical="center" wrapText="1"/>
    </xf>
    <xf numFmtId="166" fontId="5" fillId="2" borderId="11" xfId="0" applyNumberFormat="1" applyFont="1" applyFill="1" applyBorder="1" applyAlignment="1">
      <alignment horizontal="left" vertical="center" wrapText="1"/>
    </xf>
    <xf numFmtId="0" fontId="34" fillId="2" borderId="1" xfId="0" applyFont="1" applyFill="1" applyBorder="1" applyAlignment="1">
      <alignment horizontal="center" vertical="center" wrapText="1"/>
    </xf>
    <xf numFmtId="0" fontId="35" fillId="6" borderId="1" xfId="0" applyFont="1" applyFill="1" applyBorder="1" applyAlignment="1">
      <alignment horizontal="left" vertical="center" wrapText="1"/>
    </xf>
    <xf numFmtId="0" fontId="36" fillId="6" borderId="1" xfId="0" applyFont="1" applyFill="1" applyBorder="1" applyAlignment="1">
      <alignment horizontal="left" vertical="center" wrapText="1"/>
    </xf>
    <xf numFmtId="0" fontId="37" fillId="2" borderId="11" xfId="0" applyFont="1" applyFill="1" applyBorder="1" applyAlignment="1">
      <alignment horizontal="center" vertical="center" wrapText="1"/>
    </xf>
    <xf numFmtId="0" fontId="38" fillId="2" borderId="1" xfId="0" applyFont="1" applyFill="1" applyBorder="1" applyAlignment="1">
      <alignment vertical="center" wrapText="1"/>
    </xf>
    <xf numFmtId="0" fontId="5" fillId="2" borderId="1" xfId="0" applyFont="1" applyFill="1" applyBorder="1" applyAlignment="1">
      <alignment horizontal="left" vertical="center" wrapText="1"/>
    </xf>
    <xf numFmtId="0" fontId="6" fillId="2" borderId="34" xfId="0" applyFont="1" applyFill="1" applyBorder="1" applyAlignment="1">
      <alignment horizontal="left" vertical="center" wrapText="1"/>
    </xf>
    <xf numFmtId="0" fontId="7" fillId="2" borderId="11" xfId="0" applyFont="1" applyFill="1" applyBorder="1" applyAlignment="1">
      <alignment horizontal="center" vertical="center" wrapText="1"/>
    </xf>
    <xf numFmtId="0" fontId="7" fillId="2" borderId="11" xfId="0" applyFont="1" applyFill="1" applyBorder="1" applyAlignment="1">
      <alignment horizontal="left" vertical="center" wrapText="1"/>
    </xf>
    <xf numFmtId="166" fontId="7" fillId="2" borderId="11" xfId="0" applyNumberFormat="1" applyFont="1" applyFill="1" applyBorder="1" applyAlignment="1">
      <alignment horizontal="center" vertical="center" wrapText="1"/>
    </xf>
    <xf numFmtId="0" fontId="7" fillId="2" borderId="11" xfId="0" applyFont="1" applyFill="1" applyBorder="1" applyAlignment="1">
      <alignment vertical="center" wrapText="1"/>
    </xf>
    <xf numFmtId="0" fontId="7" fillId="6" borderId="1" xfId="0" applyFont="1" applyFill="1" applyBorder="1" applyAlignment="1">
      <alignment horizontal="center"/>
    </xf>
    <xf numFmtId="0" fontId="1" fillId="6" borderId="1" xfId="0" applyFont="1" applyFill="1" applyBorder="1"/>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39" fillId="2" borderId="11" xfId="0" applyFont="1" applyFill="1" applyBorder="1" applyAlignment="1">
      <alignment horizontal="left" vertical="center" wrapText="1"/>
    </xf>
    <xf numFmtId="0" fontId="2" fillId="4" borderId="11" xfId="0" applyFont="1" applyFill="1" applyBorder="1" applyAlignment="1">
      <alignment vertical="top" wrapText="1"/>
    </xf>
    <xf numFmtId="0" fontId="2" fillId="4" borderId="11" xfId="0" applyFont="1" applyFill="1" applyBorder="1" applyAlignment="1">
      <alignment horizontal="left" vertical="top" wrapText="1"/>
    </xf>
    <xf numFmtId="0" fontId="2" fillId="4" borderId="11" xfId="0" applyFont="1" applyFill="1" applyBorder="1" applyAlignment="1">
      <alignment horizontal="center" vertical="center" wrapText="1"/>
    </xf>
    <xf numFmtId="0" fontId="2" fillId="5" borderId="11" xfId="0" applyFont="1" applyFill="1" applyBorder="1" applyAlignment="1">
      <alignment horizontal="left" vertical="top" wrapText="1"/>
    </xf>
    <xf numFmtId="0" fontId="5" fillId="6" borderId="35" xfId="0" applyFont="1" applyFill="1" applyBorder="1" applyAlignment="1">
      <alignment horizontal="left" vertical="center" wrapText="1"/>
    </xf>
    <xf numFmtId="0" fontId="5" fillId="0" borderId="0" xfId="0" applyFont="1" applyAlignment="1">
      <alignment horizontal="left"/>
    </xf>
    <xf numFmtId="0" fontId="5" fillId="0" borderId="0" xfId="0" applyFont="1" applyAlignment="1">
      <alignment horizont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18" fillId="0" borderId="6" xfId="0" applyFont="1" applyBorder="1"/>
    <xf numFmtId="0" fontId="17" fillId="0" borderId="33" xfId="0" applyFont="1" applyBorder="1" applyAlignment="1">
      <alignment horizontal="center"/>
    </xf>
    <xf numFmtId="0" fontId="5" fillId="8" borderId="11" xfId="0" applyFont="1" applyFill="1" applyBorder="1" applyAlignment="1">
      <alignment horizontal="center" vertical="center"/>
    </xf>
    <xf numFmtId="0" fontId="40" fillId="8" borderId="11" xfId="0" applyFont="1" applyFill="1" applyBorder="1" applyAlignment="1">
      <alignment horizontal="center" vertical="center" wrapText="1"/>
    </xf>
    <xf numFmtId="0" fontId="5" fillId="9" borderId="11" xfId="0" applyFont="1" applyFill="1" applyBorder="1" applyAlignment="1">
      <alignment horizontal="center" vertical="center"/>
    </xf>
    <xf numFmtId="0" fontId="41" fillId="9" borderId="11" xfId="0" applyFont="1" applyFill="1" applyBorder="1" applyAlignment="1">
      <alignment horizontal="center" vertical="center" wrapText="1"/>
    </xf>
    <xf numFmtId="166" fontId="5" fillId="9" borderId="11" xfId="0" applyNumberFormat="1" applyFont="1" applyFill="1" applyBorder="1" applyAlignment="1">
      <alignment vertical="center" wrapText="1"/>
    </xf>
    <xf numFmtId="0" fontId="42" fillId="8" borderId="11" xfId="0" applyFont="1" applyFill="1" applyBorder="1" applyAlignment="1">
      <alignment horizontal="center" vertical="center" wrapText="1"/>
    </xf>
    <xf numFmtId="166" fontId="5" fillId="8" borderId="11" xfId="0" applyNumberFormat="1" applyFont="1" applyFill="1" applyBorder="1" applyAlignment="1">
      <alignment vertical="center" wrapText="1"/>
    </xf>
    <xf numFmtId="0" fontId="43" fillId="9" borderId="11" xfId="0" applyFont="1" applyFill="1" applyBorder="1" applyAlignment="1">
      <alignment horizontal="center" vertical="center" wrapText="1"/>
    </xf>
    <xf numFmtId="0" fontId="17" fillId="11" borderId="1" xfId="0" applyFont="1" applyFill="1" applyBorder="1"/>
    <xf numFmtId="0" fontId="44" fillId="8" borderId="11" xfId="0" applyFont="1" applyFill="1" applyBorder="1" applyAlignment="1">
      <alignment horizontal="center" vertical="center" wrapText="1"/>
    </xf>
    <xf numFmtId="0" fontId="45" fillId="8" borderId="11" xfId="0" applyFont="1" applyFill="1" applyBorder="1" applyAlignment="1">
      <alignment horizontal="center" vertical="center" wrapText="1"/>
    </xf>
    <xf numFmtId="0" fontId="46" fillId="9" borderId="11" xfId="0" applyFont="1" applyFill="1" applyBorder="1" applyAlignment="1">
      <alignment horizontal="center" vertical="center" wrapText="1"/>
    </xf>
    <xf numFmtId="49" fontId="47" fillId="8" borderId="11" xfId="0" applyNumberFormat="1" applyFont="1" applyFill="1" applyBorder="1" applyAlignment="1">
      <alignment horizontal="center" vertical="center" wrapText="1"/>
    </xf>
    <xf numFmtId="0" fontId="5" fillId="9" borderId="11" xfId="0" applyFont="1" applyFill="1" applyBorder="1" applyAlignment="1">
      <alignment wrapText="1"/>
    </xf>
    <xf numFmtId="0" fontId="5" fillId="9" borderId="11" xfId="0" applyFont="1" applyFill="1" applyBorder="1" applyAlignment="1">
      <alignment horizontal="center"/>
    </xf>
    <xf numFmtId="0" fontId="5" fillId="9" borderId="11" xfId="0" applyFont="1" applyFill="1" applyBorder="1" applyAlignment="1">
      <alignment horizontal="center" wrapText="1"/>
    </xf>
    <xf numFmtId="49" fontId="48" fillId="9" borderId="11" xfId="0" applyNumberFormat="1" applyFont="1" applyFill="1" applyBorder="1" applyAlignment="1">
      <alignment horizontal="center" wrapText="1"/>
    </xf>
    <xf numFmtId="166" fontId="5" fillId="9" borderId="11" xfId="0" applyNumberFormat="1" applyFont="1" applyFill="1" applyBorder="1" applyAlignment="1">
      <alignment horizontal="center" wrapText="1"/>
    </xf>
    <xf numFmtId="0" fontId="17" fillId="0" borderId="0" xfId="0" applyFont="1" applyAlignment="1">
      <alignment vertical="top"/>
    </xf>
    <xf numFmtId="0" fontId="2" fillId="0" borderId="33" xfId="0" applyFont="1" applyBorder="1"/>
    <xf numFmtId="0" fontId="2" fillId="7" borderId="41" xfId="0" applyFont="1" applyFill="1" applyBorder="1" applyAlignment="1">
      <alignment horizontal="center" vertical="center" wrapText="1"/>
    </xf>
    <xf numFmtId="0" fontId="2" fillId="7" borderId="42" xfId="0" applyFont="1" applyFill="1" applyBorder="1" applyAlignment="1">
      <alignment horizontal="center" vertical="center" wrapText="1"/>
    </xf>
    <xf numFmtId="0" fontId="2" fillId="7" borderId="43" xfId="0" applyFont="1" applyFill="1" applyBorder="1" applyAlignment="1">
      <alignment horizontal="center" vertical="center" wrapText="1"/>
    </xf>
    <xf numFmtId="0" fontId="49" fillId="8" borderId="11" xfId="0" applyFont="1" applyFill="1" applyBorder="1" applyAlignment="1">
      <alignment horizontal="center" vertical="center"/>
    </xf>
    <xf numFmtId="164" fontId="5" fillId="8" borderId="11" xfId="0" applyNumberFormat="1" applyFont="1" applyFill="1" applyBorder="1" applyAlignment="1">
      <alignment horizontal="center" vertical="center" wrapText="1"/>
    </xf>
    <xf numFmtId="0" fontId="50" fillId="9" borderId="11" xfId="0" applyFont="1" applyFill="1" applyBorder="1" applyAlignment="1">
      <alignment horizontal="center" vertical="center" wrapText="1"/>
    </xf>
    <xf numFmtId="0" fontId="49" fillId="9" borderId="11" xfId="0" applyFont="1" applyFill="1" applyBorder="1" applyAlignment="1">
      <alignment horizontal="center" vertical="center"/>
    </xf>
    <xf numFmtId="164" fontId="5" fillId="9" borderId="11" xfId="0" applyNumberFormat="1" applyFont="1" applyFill="1" applyBorder="1" applyAlignment="1">
      <alignment horizontal="center" vertical="center" wrapText="1"/>
    </xf>
    <xf numFmtId="0" fontId="51" fillId="8" borderId="11" xfId="0" applyFont="1" applyFill="1" applyBorder="1" applyAlignment="1">
      <alignment horizontal="center" vertical="center" wrapText="1"/>
    </xf>
    <xf numFmtId="0" fontId="5" fillId="9" borderId="11" xfId="0" applyFont="1" applyFill="1" applyBorder="1" applyAlignment="1">
      <alignment vertical="top"/>
    </xf>
    <xf numFmtId="0" fontId="52" fillId="9" borderId="11" xfId="0" applyFont="1" applyFill="1" applyBorder="1" applyAlignment="1">
      <alignment horizontal="center" vertical="center"/>
    </xf>
    <xf numFmtId="0" fontId="5" fillId="9" borderId="11" xfId="0" applyFont="1" applyFill="1" applyBorder="1" applyAlignment="1">
      <alignment vertical="top" wrapText="1"/>
    </xf>
    <xf numFmtId="0" fontId="5" fillId="8" borderId="11" xfId="0" applyFont="1" applyFill="1" applyBorder="1" applyAlignment="1">
      <alignment vertical="top"/>
    </xf>
    <xf numFmtId="0" fontId="50" fillId="8" borderId="11" xfId="0" applyFont="1" applyFill="1" applyBorder="1" applyAlignment="1">
      <alignment horizontal="center" vertical="center" wrapText="1"/>
    </xf>
    <xf numFmtId="0" fontId="17" fillId="9" borderId="11" xfId="0" applyFont="1" applyFill="1" applyBorder="1" applyAlignment="1">
      <alignment vertical="top"/>
    </xf>
    <xf numFmtId="0" fontId="49" fillId="9" borderId="11" xfId="0" applyFont="1" applyFill="1" applyBorder="1" applyAlignment="1">
      <alignment vertical="center"/>
    </xf>
    <xf numFmtId="0" fontId="5" fillId="8" borderId="11" xfId="0" applyFont="1" applyFill="1" applyBorder="1" applyAlignment="1">
      <alignment vertical="center"/>
    </xf>
    <xf numFmtId="0" fontId="50" fillId="8" borderId="11" xfId="0" applyFont="1" applyFill="1" applyBorder="1" applyAlignment="1">
      <alignment vertical="center" wrapText="1"/>
    </xf>
    <xf numFmtId="0" fontId="17" fillId="9" borderId="11" xfId="0" applyFont="1" applyFill="1" applyBorder="1" applyAlignment="1">
      <alignment horizontal="center" vertical="center" wrapText="1"/>
    </xf>
    <xf numFmtId="0" fontId="53" fillId="9" borderId="11" xfId="0" applyFont="1" applyFill="1" applyBorder="1" applyAlignment="1">
      <alignment horizontal="center" vertical="center" wrapText="1"/>
    </xf>
    <xf numFmtId="0" fontId="5" fillId="9" borderId="11" xfId="0" applyFont="1" applyFill="1" applyBorder="1" applyAlignment="1">
      <alignment vertical="center"/>
    </xf>
    <xf numFmtId="0" fontId="49" fillId="8" borderId="11" xfId="0" applyFont="1" applyFill="1" applyBorder="1" applyAlignment="1">
      <alignment horizontal="center" vertical="center" wrapText="1"/>
    </xf>
    <xf numFmtId="0" fontId="17" fillId="8" borderId="11" xfId="0" applyFont="1" applyFill="1" applyBorder="1" applyAlignment="1">
      <alignment horizontal="center" vertical="center" wrapText="1"/>
    </xf>
    <xf numFmtId="0" fontId="54" fillId="8" borderId="11" xfId="0" applyFont="1" applyFill="1" applyBorder="1" applyAlignment="1">
      <alignment horizontal="center" vertical="center" wrapText="1"/>
    </xf>
    <xf numFmtId="167" fontId="5" fillId="8" borderId="11" xfId="0" applyNumberFormat="1" applyFont="1" applyFill="1" applyBorder="1" applyAlignment="1">
      <alignment horizontal="center" vertical="center" wrapText="1"/>
    </xf>
    <xf numFmtId="0" fontId="17" fillId="9" borderId="11" xfId="0" applyFont="1" applyFill="1" applyBorder="1" applyAlignment="1">
      <alignment horizontal="center" vertical="center"/>
    </xf>
    <xf numFmtId="0" fontId="55" fillId="9" borderId="11" xfId="0" applyFont="1" applyFill="1" applyBorder="1" applyAlignment="1">
      <alignment vertical="center"/>
    </xf>
    <xf numFmtId="0" fontId="5" fillId="9" borderId="11" xfId="0" applyFont="1" applyFill="1" applyBorder="1" applyAlignment="1">
      <alignment horizontal="center" vertical="top" wrapText="1"/>
    </xf>
    <xf numFmtId="167" fontId="5" fillId="9" borderId="11" xfId="0" applyNumberFormat="1" applyFont="1" applyFill="1" applyBorder="1" applyAlignment="1">
      <alignment horizontal="center" vertical="center" wrapText="1"/>
    </xf>
    <xf numFmtId="0" fontId="55" fillId="8" borderId="11" xfId="0" applyFont="1" applyFill="1" applyBorder="1" applyAlignment="1">
      <alignment horizontal="center" vertical="center"/>
    </xf>
    <xf numFmtId="0" fontId="49" fillId="9" borderId="11" xfId="0" applyFont="1" applyFill="1" applyBorder="1" applyAlignment="1">
      <alignment horizontal="center" vertical="center" wrapText="1"/>
    </xf>
    <xf numFmtId="0" fontId="17" fillId="8" borderId="11" xfId="0" applyFont="1" applyFill="1" applyBorder="1" applyAlignment="1">
      <alignment vertical="center"/>
    </xf>
    <xf numFmtId="0" fontId="50" fillId="9" borderId="11" xfId="0" applyFont="1" applyFill="1" applyBorder="1" applyAlignment="1">
      <alignment horizontal="center" vertical="center"/>
    </xf>
    <xf numFmtId="0" fontId="5" fillId="8" borderId="11" xfId="0" applyFont="1" applyFill="1" applyBorder="1" applyAlignment="1">
      <alignment horizontal="center" vertical="top" wrapText="1"/>
    </xf>
    <xf numFmtId="0" fontId="17" fillId="9" borderId="11" xfId="0" applyFont="1" applyFill="1" applyBorder="1" applyAlignment="1">
      <alignment vertical="center"/>
    </xf>
    <xf numFmtId="0" fontId="17" fillId="8" borderId="11" xfId="0" applyFont="1" applyFill="1" applyBorder="1" applyAlignment="1">
      <alignment vertical="top"/>
    </xf>
    <xf numFmtId="0" fontId="17" fillId="5" borderId="42" xfId="0" applyFont="1" applyFill="1" applyBorder="1"/>
    <xf numFmtId="0" fontId="17" fillId="5" borderId="43" xfId="0" applyFont="1" applyFill="1" applyBorder="1"/>
    <xf numFmtId="0" fontId="17" fillId="5" borderId="1" xfId="0" applyFont="1" applyFill="1" applyBorder="1"/>
    <xf numFmtId="0" fontId="17" fillId="5" borderId="41" xfId="0" applyFont="1" applyFill="1" applyBorder="1"/>
    <xf numFmtId="166" fontId="17" fillId="5" borderId="43" xfId="0" applyNumberFormat="1" applyFont="1" applyFill="1" applyBorder="1"/>
    <xf numFmtId="0" fontId="2" fillId="5" borderId="11" xfId="0" applyFont="1" applyFill="1" applyBorder="1" applyAlignment="1">
      <alignment horizontal="center" wrapText="1"/>
    </xf>
    <xf numFmtId="0" fontId="2" fillId="0" borderId="10" xfId="0" applyFont="1" applyBorder="1"/>
    <xf numFmtId="0" fontId="5" fillId="0" borderId="10" xfId="0" applyFont="1" applyBorder="1" applyAlignment="1">
      <alignment horizontal="center"/>
    </xf>
    <xf numFmtId="0" fontId="2" fillId="3" borderId="28" xfId="0" applyFont="1" applyFill="1" applyBorder="1" applyAlignment="1">
      <alignment horizontal="center"/>
    </xf>
    <xf numFmtId="0" fontId="2" fillId="3" borderId="27" xfId="0" applyFont="1" applyFill="1" applyBorder="1" applyAlignment="1">
      <alignment horizontal="center" wrapText="1"/>
    </xf>
    <xf numFmtId="0" fontId="5" fillId="2" borderId="15" xfId="0" applyFont="1" applyFill="1" applyBorder="1" applyAlignment="1">
      <alignment wrapText="1"/>
    </xf>
    <xf numFmtId="0" fontId="5" fillId="2" borderId="27" xfId="0" applyFont="1" applyFill="1" applyBorder="1" applyAlignment="1">
      <alignment wrapText="1"/>
    </xf>
    <xf numFmtId="0" fontId="56" fillId="2" borderId="27" xfId="0" applyFont="1" applyFill="1" applyBorder="1" applyAlignment="1">
      <alignment horizontal="center" wrapText="1"/>
    </xf>
    <xf numFmtId="166" fontId="5" fillId="2" borderId="27" xfId="0" applyNumberFormat="1" applyFont="1" applyFill="1" applyBorder="1" applyAlignment="1">
      <alignment wrapText="1"/>
    </xf>
    <xf numFmtId="0" fontId="5" fillId="2" borderId="44" xfId="0" applyFont="1" applyFill="1" applyBorder="1" applyAlignment="1">
      <alignment horizontal="center" wrapText="1"/>
    </xf>
    <xf numFmtId="0" fontId="57" fillId="2" borderId="45" xfId="0" applyFont="1" applyFill="1" applyBorder="1" applyAlignment="1">
      <alignment horizontal="center" wrapText="1"/>
    </xf>
    <xf numFmtId="166" fontId="5" fillId="2" borderId="44" xfId="0" applyNumberFormat="1" applyFont="1" applyFill="1" applyBorder="1" applyAlignment="1">
      <alignment horizontal="center" wrapText="1"/>
    </xf>
    <xf numFmtId="0" fontId="5" fillId="2" borderId="46" xfId="0" applyFont="1" applyFill="1" applyBorder="1" applyAlignment="1">
      <alignment horizontal="center" wrapText="1"/>
    </xf>
    <xf numFmtId="0" fontId="17" fillId="0" borderId="0" xfId="0" applyFont="1" applyAlignment="1">
      <alignment horizontal="center" wrapText="1"/>
    </xf>
    <xf numFmtId="0" fontId="58" fillId="2" borderId="27" xfId="0" applyFont="1" applyFill="1" applyBorder="1" applyAlignment="1">
      <alignment horizontal="center" wrapText="1"/>
    </xf>
    <xf numFmtId="0" fontId="59" fillId="2" borderId="27" xfId="0" applyFont="1" applyFill="1" applyBorder="1" applyAlignment="1">
      <alignment horizontal="center" wrapText="1"/>
    </xf>
    <xf numFmtId="0" fontId="60" fillId="2" borderId="45" xfId="0" applyFont="1" applyFill="1" applyBorder="1" applyAlignment="1">
      <alignment horizontal="center" wrapText="1"/>
    </xf>
    <xf numFmtId="0" fontId="17" fillId="2" borderId="27" xfId="0" applyFont="1" applyFill="1" applyBorder="1"/>
    <xf numFmtId="0" fontId="5" fillId="2" borderId="44" xfId="0" applyFont="1" applyFill="1" applyBorder="1" applyAlignment="1">
      <alignment wrapText="1"/>
    </xf>
    <xf numFmtId="0" fontId="5" fillId="2" borderId="34" xfId="0" applyFont="1" applyFill="1" applyBorder="1" applyAlignment="1">
      <alignment wrapText="1"/>
    </xf>
    <xf numFmtId="0" fontId="5" fillId="2" borderId="42" xfId="0" applyFont="1" applyFill="1" applyBorder="1" applyAlignment="1">
      <alignment wrapText="1"/>
    </xf>
    <xf numFmtId="0" fontId="5" fillId="2" borderId="41" xfId="0" applyFont="1" applyFill="1" applyBorder="1" applyAlignment="1">
      <alignment wrapText="1"/>
    </xf>
    <xf numFmtId="0" fontId="61" fillId="2" borderId="41" xfId="0" applyFont="1" applyFill="1" applyBorder="1" applyAlignment="1">
      <alignment horizontal="center" wrapText="1"/>
    </xf>
    <xf numFmtId="166" fontId="5" fillId="2" borderId="41" xfId="0" applyNumberFormat="1" applyFont="1" applyFill="1" applyBorder="1" applyAlignment="1">
      <alignment wrapText="1"/>
    </xf>
    <xf numFmtId="0" fontId="5" fillId="2" borderId="11" xfId="0" applyFont="1" applyFill="1" applyBorder="1" applyAlignment="1">
      <alignment wrapText="1"/>
    </xf>
    <xf numFmtId="0" fontId="62" fillId="2" borderId="34" xfId="0" applyFont="1" applyFill="1" applyBorder="1" applyAlignment="1">
      <alignment horizontal="center" wrapText="1"/>
    </xf>
    <xf numFmtId="166" fontId="5" fillId="2" borderId="34" xfId="0" applyNumberFormat="1" applyFont="1" applyFill="1" applyBorder="1" applyAlignment="1">
      <alignment wrapText="1"/>
    </xf>
    <xf numFmtId="0" fontId="17" fillId="4" borderId="1" xfId="0" applyFont="1" applyFill="1" applyBorder="1"/>
    <xf numFmtId="0" fontId="17" fillId="12" borderId="0" xfId="0" applyFont="1" applyFill="1"/>
    <xf numFmtId="0" fontId="2" fillId="7" borderId="15" xfId="0" applyFont="1" applyFill="1" applyBorder="1" applyAlignment="1">
      <alignment horizontal="center" vertical="center" wrapText="1"/>
    </xf>
    <xf numFmtId="0" fontId="2" fillId="7" borderId="27" xfId="0" applyFont="1" applyFill="1" applyBorder="1" applyAlignment="1">
      <alignment horizontal="center" vertical="center" wrapText="1"/>
    </xf>
    <xf numFmtId="0" fontId="63" fillId="8" borderId="11" xfId="0" applyFont="1" applyFill="1" applyBorder="1" applyAlignment="1">
      <alignment vertical="top" wrapText="1"/>
    </xf>
    <xf numFmtId="0" fontId="64" fillId="9" borderId="11" xfId="0" applyFont="1" applyFill="1" applyBorder="1" applyAlignment="1">
      <alignment vertical="top" wrapText="1"/>
    </xf>
    <xf numFmtId="0" fontId="2" fillId="9" borderId="11" xfId="0" applyFont="1" applyFill="1" applyBorder="1" applyAlignment="1">
      <alignment vertical="top" wrapText="1"/>
    </xf>
    <xf numFmtId="0" fontId="17" fillId="4" borderId="1" xfId="0" applyFont="1" applyFill="1" applyBorder="1" applyAlignment="1">
      <alignment vertical="top"/>
    </xf>
    <xf numFmtId="166" fontId="17" fillId="4" borderId="1" xfId="0" applyNumberFormat="1" applyFont="1" applyFill="1" applyBorder="1"/>
    <xf numFmtId="0" fontId="2" fillId="0" borderId="14" xfId="0" applyFont="1" applyBorder="1" applyAlignment="1">
      <alignment horizontal="center" vertical="center"/>
    </xf>
    <xf numFmtId="0" fontId="65" fillId="0" borderId="2" xfId="0" applyFont="1" applyBorder="1" applyAlignment="1">
      <alignment horizontal="center" vertical="center"/>
    </xf>
    <xf numFmtId="0" fontId="5" fillId="0" borderId="0" xfId="0" applyFont="1" applyAlignment="1">
      <alignment horizontal="center" vertical="center"/>
    </xf>
    <xf numFmtId="0" fontId="2" fillId="0" borderId="3" xfId="0" applyFont="1" applyBorder="1" applyAlignment="1">
      <alignment horizontal="center" vertical="center"/>
    </xf>
    <xf numFmtId="0" fontId="5" fillId="0" borderId="33" xfId="0" applyFont="1" applyBorder="1" applyAlignment="1">
      <alignment horizontal="center" vertical="center" wrapText="1"/>
    </xf>
    <xf numFmtId="0" fontId="6" fillId="3" borderId="28" xfId="0" applyFont="1" applyFill="1" applyBorder="1" applyAlignment="1">
      <alignment horizontal="center" vertical="center"/>
    </xf>
    <xf numFmtId="0" fontId="6" fillId="3" borderId="15"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2" fillId="0" borderId="0" xfId="0" applyFont="1" applyAlignment="1">
      <alignment horizontal="center" vertical="center" wrapText="1"/>
    </xf>
    <xf numFmtId="0" fontId="66" fillId="2" borderId="11" xfId="0" applyFont="1" applyFill="1" applyBorder="1" applyAlignment="1">
      <alignment horizontal="center" vertical="center"/>
    </xf>
    <xf numFmtId="0" fontId="5" fillId="2" borderId="11" xfId="0" applyFont="1" applyFill="1" applyBorder="1" applyAlignment="1">
      <alignment horizontal="center" vertical="center"/>
    </xf>
    <xf numFmtId="0" fontId="67" fillId="2" borderId="11" xfId="0" applyFont="1" applyFill="1" applyBorder="1" applyAlignment="1">
      <alignment horizontal="center" vertical="center"/>
    </xf>
    <xf numFmtId="0" fontId="5" fillId="2" borderId="11" xfId="0" applyFont="1" applyFill="1" applyBorder="1" applyAlignment="1">
      <alignment horizontal="center" vertical="top" wrapText="1"/>
    </xf>
    <xf numFmtId="0" fontId="5" fillId="6" borderId="1" xfId="0" applyFont="1" applyFill="1" applyBorder="1" applyAlignment="1">
      <alignment horizontal="center" vertical="center" wrapText="1"/>
    </xf>
    <xf numFmtId="0" fontId="36" fillId="0" borderId="0" xfId="0" applyFont="1" applyAlignment="1">
      <alignment horizontal="center" vertical="center" wrapText="1"/>
    </xf>
    <xf numFmtId="0" fontId="5" fillId="2" borderId="1"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68" fillId="2" borderId="29" xfId="0" applyFont="1" applyFill="1" applyBorder="1" applyAlignment="1">
      <alignment horizontal="center" vertical="center" wrapText="1"/>
    </xf>
    <xf numFmtId="166" fontId="5" fillId="2" borderId="29" xfId="0" applyNumberFormat="1" applyFont="1" applyFill="1" applyBorder="1" applyAlignment="1">
      <alignment horizontal="center" vertical="center" wrapText="1"/>
    </xf>
    <xf numFmtId="0" fontId="5" fillId="2" borderId="29" xfId="0" applyFont="1" applyFill="1" applyBorder="1" applyAlignment="1">
      <alignment horizontal="center" vertical="center"/>
    </xf>
    <xf numFmtId="0" fontId="69" fillId="2" borderId="29" xfId="0" applyFont="1" applyFill="1" applyBorder="1" applyAlignment="1">
      <alignment horizontal="center" vertical="center"/>
    </xf>
    <xf numFmtId="0" fontId="2" fillId="4" borderId="29" xfId="0" applyFont="1" applyFill="1" applyBorder="1" applyAlignment="1">
      <alignment vertical="top" wrapText="1"/>
    </xf>
    <xf numFmtId="0" fontId="5" fillId="4" borderId="29" xfId="0" applyFont="1" applyFill="1" applyBorder="1" applyAlignment="1">
      <alignment horizontal="left" vertical="top" wrapText="1"/>
    </xf>
    <xf numFmtId="0" fontId="2" fillId="4" borderId="29" xfId="0" applyFont="1" applyFill="1" applyBorder="1" applyAlignment="1">
      <alignment horizontal="left" vertical="top" wrapText="1"/>
    </xf>
    <xf numFmtId="0" fontId="2" fillId="4" borderId="19" xfId="0" applyFont="1" applyFill="1" applyBorder="1" applyAlignment="1">
      <alignment horizontal="left" vertical="center" wrapText="1"/>
    </xf>
    <xf numFmtId="0" fontId="46" fillId="0" borderId="0" xfId="0" applyFont="1" applyAlignment="1">
      <alignment horizontal="center" vertical="center" wrapText="1"/>
    </xf>
    <xf numFmtId="49" fontId="17" fillId="0" borderId="2" xfId="0" applyNumberFormat="1" applyFont="1" applyBorder="1"/>
    <xf numFmtId="0" fontId="18" fillId="0" borderId="11" xfId="0" applyFont="1" applyBorder="1"/>
    <xf numFmtId="0" fontId="17" fillId="0" borderId="11" xfId="0" applyFont="1" applyBorder="1" applyAlignment="1">
      <alignment horizontal="center"/>
    </xf>
    <xf numFmtId="0" fontId="2" fillId="3" borderId="11" xfId="0" applyFont="1" applyFill="1" applyBorder="1" applyAlignment="1">
      <alignment horizontal="center"/>
    </xf>
    <xf numFmtId="49" fontId="70" fillId="8" borderId="11" xfId="0" applyNumberFormat="1" applyFont="1" applyFill="1" applyBorder="1" applyAlignment="1">
      <alignment horizontal="center" vertical="center" wrapText="1"/>
    </xf>
    <xf numFmtId="166" fontId="17" fillId="8" borderId="0" xfId="0" applyNumberFormat="1" applyFont="1" applyFill="1" applyAlignment="1">
      <alignment horizontal="right"/>
    </xf>
    <xf numFmtId="49" fontId="71" fillId="9" borderId="11" xfId="0" applyNumberFormat="1" applyFont="1" applyFill="1" applyBorder="1" applyAlignment="1">
      <alignment horizontal="center" vertical="center" wrapText="1"/>
    </xf>
    <xf numFmtId="49" fontId="72" fillId="9" borderId="11" xfId="0" applyNumberFormat="1" applyFont="1" applyFill="1" applyBorder="1" applyAlignment="1">
      <alignment horizontal="center" vertical="center" wrapText="1"/>
    </xf>
    <xf numFmtId="49" fontId="73" fillId="8" borderId="11" xfId="0" applyNumberFormat="1" applyFont="1" applyFill="1" applyBorder="1" applyAlignment="1">
      <alignment horizontal="center" vertical="center" wrapText="1"/>
    </xf>
    <xf numFmtId="0" fontId="17" fillId="4" borderId="11" xfId="0" applyFont="1" applyFill="1" applyBorder="1"/>
    <xf numFmtId="49" fontId="17" fillId="4" borderId="11" xfId="0" applyNumberFormat="1" applyFont="1" applyFill="1" applyBorder="1"/>
    <xf numFmtId="166" fontId="17" fillId="4" borderId="11" xfId="0" applyNumberFormat="1" applyFont="1" applyFill="1" applyBorder="1"/>
    <xf numFmtId="0" fontId="17" fillId="4" borderId="11" xfId="0" applyFont="1" applyFill="1" applyBorder="1" applyAlignment="1">
      <alignment vertical="top"/>
    </xf>
    <xf numFmtId="49" fontId="17" fillId="0" borderId="0" xfId="0" applyNumberFormat="1" applyFont="1"/>
    <xf numFmtId="0" fontId="74" fillId="8" borderId="11" xfId="0" applyFont="1" applyFill="1" applyBorder="1" applyAlignment="1">
      <alignment horizontal="center" vertical="center" wrapText="1"/>
    </xf>
    <xf numFmtId="1" fontId="5" fillId="8" borderId="11" xfId="0" applyNumberFormat="1" applyFont="1" applyFill="1" applyBorder="1" applyAlignment="1">
      <alignment horizontal="center" vertical="center" wrapText="1"/>
    </xf>
    <xf numFmtId="1" fontId="5" fillId="9" borderId="11" xfId="0" applyNumberFormat="1" applyFont="1" applyFill="1" applyBorder="1" applyAlignment="1">
      <alignment horizontal="center" vertical="center" wrapText="1"/>
    </xf>
    <xf numFmtId="0" fontId="5" fillId="8" borderId="11" xfId="0" applyFont="1" applyFill="1" applyBorder="1" applyAlignment="1">
      <alignment wrapText="1"/>
    </xf>
    <xf numFmtId="0" fontId="5" fillId="8" borderId="11" xfId="0" applyFont="1" applyFill="1" applyBorder="1" applyAlignment="1">
      <alignment horizontal="center"/>
    </xf>
    <xf numFmtId="0" fontId="5" fillId="8" borderId="11" xfId="0" applyFont="1" applyFill="1" applyBorder="1" applyAlignment="1">
      <alignment horizontal="center" wrapText="1"/>
    </xf>
    <xf numFmtId="1" fontId="46" fillId="8" borderId="11" xfId="0" applyNumberFormat="1" applyFont="1" applyFill="1" applyBorder="1" applyAlignment="1">
      <alignment horizontal="center" wrapText="1"/>
    </xf>
    <xf numFmtId="166" fontId="5" fillId="8" borderId="11" xfId="0" applyNumberFormat="1" applyFont="1" applyFill="1" applyBorder="1" applyAlignment="1">
      <alignment horizontal="center" wrapText="1"/>
    </xf>
    <xf numFmtId="1" fontId="17" fillId="5" borderId="42" xfId="0" applyNumberFormat="1" applyFont="1" applyFill="1" applyBorder="1"/>
    <xf numFmtId="164" fontId="17" fillId="5" borderId="43" xfId="0" applyNumberFormat="1" applyFont="1" applyFill="1" applyBorder="1"/>
    <xf numFmtId="0" fontId="17" fillId="0" borderId="14" xfId="0" applyFont="1" applyBorder="1" applyAlignment="1">
      <alignment vertical="top"/>
    </xf>
    <xf numFmtId="0" fontId="17" fillId="0" borderId="2" xfId="0" applyFont="1" applyBorder="1" applyAlignment="1">
      <alignment vertical="top"/>
    </xf>
    <xf numFmtId="0" fontId="75" fillId="0" borderId="6" xfId="0" applyFont="1" applyBorder="1" applyAlignment="1">
      <alignment vertical="top" wrapText="1"/>
    </xf>
    <xf numFmtId="0" fontId="76" fillId="0" borderId="7" xfId="0" applyFont="1" applyBorder="1" applyAlignment="1">
      <alignment vertical="top" wrapText="1"/>
    </xf>
    <xf numFmtId="0" fontId="77" fillId="8" borderId="11" xfId="0" applyFont="1" applyFill="1" applyBorder="1" applyAlignment="1">
      <alignment horizontal="center" vertical="top" wrapText="1"/>
    </xf>
    <xf numFmtId="166" fontId="5" fillId="8" borderId="11" xfId="0" applyNumberFormat="1" applyFont="1" applyFill="1" applyBorder="1" applyAlignment="1">
      <alignment horizontal="center" vertical="top" wrapText="1"/>
    </xf>
    <xf numFmtId="0" fontId="78" fillId="9" borderId="11" xfId="0" applyFont="1" applyFill="1" applyBorder="1" applyAlignment="1">
      <alignment horizontal="center" vertical="top" wrapText="1"/>
    </xf>
    <xf numFmtId="166" fontId="5" fillId="9" borderId="11" xfId="0" applyNumberFormat="1" applyFont="1" applyFill="1" applyBorder="1" applyAlignment="1">
      <alignment horizontal="center" vertical="top" wrapText="1"/>
    </xf>
    <xf numFmtId="0" fontId="79" fillId="8" borderId="11" xfId="0" applyFont="1" applyFill="1" applyBorder="1" applyAlignment="1">
      <alignment horizontal="center" vertical="center"/>
    </xf>
    <xf numFmtId="0" fontId="79" fillId="9" borderId="11" xfId="0" applyFont="1" applyFill="1" applyBorder="1" applyAlignment="1">
      <alignment horizontal="center" vertical="center"/>
    </xf>
    <xf numFmtId="166" fontId="17" fillId="9" borderId="11" xfId="0" applyNumberFormat="1" applyFont="1" applyFill="1" applyBorder="1" applyAlignment="1">
      <alignment vertical="center"/>
    </xf>
    <xf numFmtId="0" fontId="17" fillId="2" borderId="0" xfId="0" applyFont="1" applyFill="1"/>
    <xf numFmtId="0" fontId="80" fillId="9" borderId="11" xfId="0" applyFont="1" applyFill="1" applyBorder="1" applyAlignment="1">
      <alignment horizontal="center" vertical="center"/>
    </xf>
    <xf numFmtId="0" fontId="81" fillId="9" borderId="11" xfId="0" applyFont="1" applyFill="1" applyBorder="1" applyAlignment="1">
      <alignment horizontal="center"/>
    </xf>
    <xf numFmtId="0" fontId="82" fillId="8" borderId="11" xfId="0" applyFont="1" applyFill="1" applyBorder="1" applyAlignment="1">
      <alignment horizontal="center"/>
    </xf>
    <xf numFmtId="0" fontId="38" fillId="8" borderId="11" xfId="0" applyFont="1" applyFill="1" applyBorder="1" applyAlignment="1">
      <alignment horizontal="center" wrapText="1"/>
    </xf>
    <xf numFmtId="0" fontId="17" fillId="9" borderId="11" xfId="0" applyFont="1" applyFill="1" applyBorder="1"/>
    <xf numFmtId="0" fontId="83" fillId="9" borderId="11" xfId="0" applyFont="1" applyFill="1" applyBorder="1" applyAlignment="1">
      <alignment horizontal="center" wrapText="1"/>
    </xf>
    <xf numFmtId="0" fontId="79" fillId="9" borderId="11" xfId="0" applyFont="1" applyFill="1" applyBorder="1" applyAlignment="1">
      <alignment horizontal="center"/>
    </xf>
    <xf numFmtId="166" fontId="17" fillId="9" borderId="11" xfId="0" applyNumberFormat="1" applyFont="1" applyFill="1" applyBorder="1"/>
    <xf numFmtId="0" fontId="17" fillId="9" borderId="0" xfId="0" applyFont="1" applyFill="1"/>
    <xf numFmtId="0" fontId="79" fillId="8" borderId="11" xfId="0" applyFont="1" applyFill="1" applyBorder="1" applyAlignment="1">
      <alignment horizontal="center"/>
    </xf>
    <xf numFmtId="0" fontId="17" fillId="8" borderId="11" xfId="0" applyFont="1" applyFill="1" applyBorder="1"/>
    <xf numFmtId="0" fontId="17" fillId="8" borderId="0" xfId="0" applyFont="1" applyFill="1"/>
    <xf numFmtId="0" fontId="17" fillId="4" borderId="20" xfId="0" applyFont="1" applyFill="1" applyBorder="1" applyAlignment="1">
      <alignment vertical="top"/>
    </xf>
    <xf numFmtId="166" fontId="17" fillId="4" borderId="20" xfId="0" applyNumberFormat="1" applyFont="1" applyFill="1" applyBorder="1" applyAlignment="1">
      <alignment vertical="top"/>
    </xf>
    <xf numFmtId="0" fontId="17" fillId="4" borderId="23" xfId="0" applyFont="1" applyFill="1" applyBorder="1"/>
    <xf numFmtId="0" fontId="17" fillId="4" borderId="20" xfId="0" applyFont="1" applyFill="1" applyBorder="1"/>
    <xf numFmtId="0" fontId="2" fillId="0" borderId="6" xfId="0" applyFont="1" applyBorder="1" applyAlignment="1">
      <alignment horizontal="center"/>
    </xf>
    <xf numFmtId="0" fontId="5" fillId="8" borderId="11" xfId="0" applyFont="1" applyFill="1" applyBorder="1"/>
    <xf numFmtId="0" fontId="84" fillId="8" borderId="11" xfId="0" applyFont="1" applyFill="1" applyBorder="1" applyAlignment="1">
      <alignment horizontal="center"/>
    </xf>
    <xf numFmtId="0" fontId="17" fillId="8" borderId="15" xfId="0" applyFont="1" applyFill="1" applyBorder="1"/>
    <xf numFmtId="0" fontId="5" fillId="9" borderId="11" xfId="0" applyFont="1" applyFill="1" applyBorder="1"/>
    <xf numFmtId="0" fontId="85" fillId="9" borderId="11" xfId="0" applyFont="1" applyFill="1" applyBorder="1" applyAlignment="1">
      <alignment horizontal="center"/>
    </xf>
    <xf numFmtId="166" fontId="5" fillId="9" borderId="11" xfId="0" applyNumberFormat="1" applyFont="1" applyFill="1" applyBorder="1" applyAlignment="1">
      <alignment horizontal="center"/>
    </xf>
    <xf numFmtId="166" fontId="5" fillId="8" borderId="11" xfId="0" applyNumberFormat="1" applyFont="1" applyFill="1" applyBorder="1" applyAlignment="1">
      <alignment horizontal="center"/>
    </xf>
    <xf numFmtId="0" fontId="86" fillId="8" borderId="11" xfId="0" applyFont="1" applyFill="1" applyBorder="1" applyAlignment="1">
      <alignment horizontal="center" vertical="center" wrapText="1"/>
    </xf>
    <xf numFmtId="0" fontId="17" fillId="8" borderId="29" xfId="0" applyFont="1" applyFill="1" applyBorder="1" applyAlignment="1">
      <alignment vertical="center"/>
    </xf>
    <xf numFmtId="0" fontId="17" fillId="4" borderId="15" xfId="0" applyFont="1" applyFill="1" applyBorder="1" applyAlignment="1">
      <alignment vertical="top"/>
    </xf>
    <xf numFmtId="0" fontId="17" fillId="4" borderId="42" xfId="0" applyFont="1" applyFill="1" applyBorder="1" applyAlignment="1">
      <alignment vertical="top"/>
    </xf>
    <xf numFmtId="0" fontId="17" fillId="4" borderId="42" xfId="0" applyFont="1" applyFill="1" applyBorder="1"/>
    <xf numFmtId="0" fontId="17" fillId="4" borderId="15" xfId="0" applyFont="1" applyFill="1" applyBorder="1"/>
    <xf numFmtId="0" fontId="5" fillId="2" borderId="25" xfId="0" applyFont="1" applyFill="1" applyBorder="1" applyAlignment="1">
      <alignment horizontal="center"/>
    </xf>
    <xf numFmtId="0" fontId="87" fillId="2" borderId="0" xfId="0" applyFont="1" applyFill="1" applyAlignment="1">
      <alignment horizontal="center"/>
    </xf>
    <xf numFmtId="0" fontId="88" fillId="0" borderId="0" xfId="0" applyFont="1" applyAlignment="1">
      <alignment horizontal="center"/>
    </xf>
    <xf numFmtId="166" fontId="5" fillId="2" borderId="25" xfId="0" applyNumberFormat="1" applyFont="1" applyFill="1" applyBorder="1" applyAlignment="1">
      <alignment horizontal="center"/>
    </xf>
    <xf numFmtId="0" fontId="5" fillId="2" borderId="25" xfId="0" applyFont="1" applyFill="1" applyBorder="1" applyAlignment="1">
      <alignment vertical="top" wrapText="1"/>
    </xf>
    <xf numFmtId="0" fontId="5" fillId="2" borderId="25" xfId="0" applyFont="1" applyFill="1" applyBorder="1" applyAlignment="1">
      <alignment vertical="top"/>
    </xf>
    <xf numFmtId="0" fontId="5" fillId="2" borderId="25" xfId="0" applyFont="1" applyFill="1" applyBorder="1" applyAlignment="1">
      <alignment horizontal="center" wrapText="1"/>
    </xf>
    <xf numFmtId="0" fontId="5" fillId="2" borderId="11" xfId="0" applyFont="1" applyFill="1" applyBorder="1" applyAlignment="1">
      <alignment horizontal="center"/>
    </xf>
    <xf numFmtId="0" fontId="89" fillId="2" borderId="11" xfId="0" applyFont="1" applyFill="1" applyBorder="1" applyAlignment="1">
      <alignment horizontal="center"/>
    </xf>
    <xf numFmtId="166" fontId="5" fillId="2" borderId="11" xfId="0" applyNumberFormat="1" applyFont="1" applyFill="1" applyBorder="1" applyAlignment="1">
      <alignment horizontal="center"/>
    </xf>
    <xf numFmtId="0" fontId="90" fillId="2" borderId="11" xfId="0" applyFont="1" applyFill="1" applyBorder="1" applyAlignment="1">
      <alignment vertical="top"/>
    </xf>
    <xf numFmtId="0" fontId="5" fillId="2" borderId="11" xfId="0" applyFont="1" applyFill="1" applyBorder="1"/>
    <xf numFmtId="0" fontId="5" fillId="2" borderId="11" xfId="0" applyFont="1" applyFill="1" applyBorder="1" applyAlignment="1">
      <alignment vertical="top"/>
    </xf>
    <xf numFmtId="0" fontId="17" fillId="2" borderId="11" xfId="0" applyFont="1" applyFill="1" applyBorder="1" applyAlignment="1">
      <alignment vertical="top"/>
    </xf>
    <xf numFmtId="0" fontId="91" fillId="2" borderId="11" xfId="0" applyFont="1" applyFill="1" applyBorder="1" applyAlignment="1">
      <alignment horizontal="center"/>
    </xf>
    <xf numFmtId="0" fontId="92" fillId="2" borderId="11" xfId="0" applyFont="1" applyFill="1" applyBorder="1" applyAlignment="1">
      <alignment horizontal="center" wrapText="1"/>
    </xf>
    <xf numFmtId="167" fontId="5" fillId="2" borderId="11" xfId="0" applyNumberFormat="1" applyFont="1" applyFill="1" applyBorder="1" applyAlignment="1">
      <alignment horizontal="center" wrapText="1"/>
    </xf>
    <xf numFmtId="0" fontId="7" fillId="2" borderId="11" xfId="0" applyFont="1" applyFill="1" applyBorder="1" applyAlignment="1">
      <alignment vertical="top" wrapText="1"/>
    </xf>
    <xf numFmtId="0" fontId="93" fillId="2" borderId="11" xfId="0" applyFont="1" applyFill="1" applyBorder="1" applyAlignment="1">
      <alignment horizontal="left" vertical="top" wrapText="1"/>
    </xf>
    <xf numFmtId="166" fontId="5" fillId="2" borderId="11" xfId="0" applyNumberFormat="1" applyFont="1" applyFill="1" applyBorder="1" applyAlignment="1">
      <alignment horizontal="center" vertical="top" wrapText="1"/>
    </xf>
    <xf numFmtId="0" fontId="94" fillId="0" borderId="0" xfId="0" applyFont="1"/>
    <xf numFmtId="166" fontId="5" fillId="0" borderId="9" xfId="0" applyNumberFormat="1" applyFont="1" applyBorder="1" applyAlignment="1">
      <alignment horizontal="left" vertical="top"/>
    </xf>
    <xf numFmtId="0" fontId="4" fillId="0" borderId="10" xfId="0" applyFont="1" applyBorder="1"/>
    <xf numFmtId="0" fontId="6" fillId="5" borderId="17" xfId="0" applyFont="1" applyFill="1" applyBorder="1" applyAlignment="1">
      <alignment horizontal="left" vertical="top"/>
    </xf>
    <xf numFmtId="0" fontId="4" fillId="0" borderId="23" xfId="0" applyFont="1" applyBorder="1"/>
    <xf numFmtId="166" fontId="5" fillId="0" borderId="14" xfId="0" applyNumberFormat="1" applyFont="1" applyBorder="1" applyAlignment="1">
      <alignment horizontal="left" vertical="top"/>
    </xf>
    <xf numFmtId="0" fontId="4" fillId="0" borderId="2" xfId="0" applyFont="1" applyBorder="1"/>
    <xf numFmtId="0" fontId="4" fillId="0" borderId="18" xfId="0" applyFont="1" applyBorder="1"/>
    <xf numFmtId="0" fontId="4" fillId="0" borderId="24" xfId="0" applyFont="1" applyBorder="1"/>
    <xf numFmtId="0" fontId="4" fillId="0" borderId="13" xfId="0" applyFont="1" applyBorder="1"/>
    <xf numFmtId="0" fontId="4" fillId="0" borderId="25" xfId="0" applyFont="1" applyBorder="1"/>
    <xf numFmtId="0" fontId="2" fillId="0" borderId="3" xfId="0" applyFont="1" applyBorder="1" applyAlignment="1">
      <alignment horizontal="center"/>
    </xf>
    <xf numFmtId="0" fontId="4" fillId="0" borderId="4" xfId="0" applyFont="1" applyBorder="1"/>
    <xf numFmtId="0" fontId="5" fillId="0" borderId="3" xfId="0" applyFont="1" applyBorder="1" applyAlignment="1">
      <alignment horizontal="left"/>
    </xf>
    <xf numFmtId="0" fontId="4" fillId="0" borderId="5" xfId="0" applyFont="1" applyBorder="1"/>
    <xf numFmtId="0" fontId="2" fillId="3" borderId="8" xfId="0" applyFont="1" applyFill="1" applyBorder="1" applyAlignment="1">
      <alignment horizontal="center" vertical="center"/>
    </xf>
    <xf numFmtId="0" fontId="4" fillId="0" borderId="9" xfId="0" applyFont="1" applyBorder="1"/>
    <xf numFmtId="0" fontId="4" fillId="0" borderId="20" xfId="0" applyFont="1" applyBorder="1"/>
    <xf numFmtId="0" fontId="5" fillId="2" borderId="14" xfId="0" applyFont="1" applyFill="1" applyBorder="1" applyAlignment="1">
      <alignment horizontal="left" vertical="top"/>
    </xf>
    <xf numFmtId="0" fontId="4" fillId="0" borderId="21" xfId="0" applyFont="1" applyBorder="1"/>
    <xf numFmtId="0" fontId="0" fillId="0" borderId="0" xfId="0"/>
    <xf numFmtId="0" fontId="4" fillId="0" borderId="22" xfId="0" applyFont="1" applyBorder="1"/>
    <xf numFmtId="0" fontId="2" fillId="5" borderId="19" xfId="0" applyFont="1" applyFill="1" applyBorder="1" applyAlignment="1">
      <alignment horizontal="center" vertical="top"/>
    </xf>
    <xf numFmtId="0" fontId="5" fillId="2" borderId="26" xfId="0" applyFont="1" applyFill="1" applyBorder="1" applyAlignment="1">
      <alignment horizontal="left" vertical="top"/>
    </xf>
    <xf numFmtId="0" fontId="5" fillId="6" borderId="14" xfId="0" applyFont="1" applyFill="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xf>
    <xf numFmtId="0" fontId="18" fillId="0" borderId="8" xfId="0" applyFont="1" applyBorder="1"/>
    <xf numFmtId="0" fontId="17" fillId="0" borderId="9" xfId="0" applyFont="1" applyBorder="1" applyAlignment="1">
      <alignment vertical="top"/>
    </xf>
    <xf numFmtId="0" fontId="2" fillId="3" borderId="8" xfId="0" applyFont="1" applyFill="1" applyBorder="1" applyAlignment="1">
      <alignment horizontal="center"/>
    </xf>
    <xf numFmtId="0" fontId="2" fillId="5" borderId="19" xfId="0" applyFont="1" applyFill="1" applyBorder="1" applyAlignment="1">
      <alignment vertical="top"/>
    </xf>
    <xf numFmtId="0" fontId="2" fillId="5" borderId="14" xfId="0" applyFont="1" applyFill="1" applyBorder="1"/>
    <xf numFmtId="0" fontId="5" fillId="2" borderId="26" xfId="0" applyFont="1" applyFill="1" applyBorder="1" applyAlignment="1">
      <alignment vertical="top"/>
    </xf>
    <xf numFmtId="0" fontId="5" fillId="2" borderId="26" xfId="0" applyFont="1" applyFill="1" applyBorder="1" applyAlignment="1">
      <alignment wrapText="1"/>
    </xf>
    <xf numFmtId="0" fontId="5" fillId="2" borderId="14" xfId="0" applyFont="1" applyFill="1" applyBorder="1" applyAlignment="1">
      <alignment vertical="top"/>
    </xf>
    <xf numFmtId="0" fontId="2" fillId="5" borderId="17" xfId="0" applyFont="1" applyFill="1" applyBorder="1" applyAlignment="1">
      <alignment vertical="top"/>
    </xf>
    <xf numFmtId="166" fontId="5" fillId="0" borderId="14" xfId="0" applyNumberFormat="1" applyFont="1" applyBorder="1"/>
    <xf numFmtId="0" fontId="5" fillId="0" borderId="3" xfId="0" applyFont="1" applyBorder="1" applyAlignment="1">
      <alignment wrapText="1"/>
    </xf>
    <xf numFmtId="0" fontId="2" fillId="5" borderId="19" xfId="0" applyFont="1" applyFill="1" applyBorder="1" applyAlignment="1">
      <alignment vertical="top" wrapText="1"/>
    </xf>
    <xf numFmtId="0" fontId="2" fillId="5" borderId="14" xfId="0" applyFont="1" applyFill="1" applyBorder="1" applyAlignment="1">
      <alignment horizontal="center" wrapText="1"/>
    </xf>
    <xf numFmtId="0" fontId="5" fillId="2" borderId="14" xfId="0" applyFont="1" applyFill="1" applyBorder="1" applyAlignment="1">
      <alignment vertical="top" wrapText="1"/>
    </xf>
    <xf numFmtId="0" fontId="5" fillId="2" borderId="8" xfId="0" applyFont="1" applyFill="1" applyBorder="1" applyAlignment="1">
      <alignment vertical="top" wrapText="1"/>
    </xf>
    <xf numFmtId="166" fontId="5" fillId="2" borderId="8" xfId="0" applyNumberFormat="1" applyFont="1" applyFill="1" applyBorder="1" applyAlignment="1">
      <alignment horizontal="left" vertical="top" wrapText="1"/>
    </xf>
    <xf numFmtId="0" fontId="2" fillId="0" borderId="3" xfId="0" applyFont="1" applyBorder="1" applyAlignment="1">
      <alignment horizontal="left" vertical="center"/>
    </xf>
    <xf numFmtId="0" fontId="5" fillId="0" borderId="3" xfId="0" applyFont="1" applyBorder="1" applyAlignment="1">
      <alignment horizontal="left" vertical="center" wrapText="1"/>
    </xf>
    <xf numFmtId="0" fontId="6" fillId="3" borderId="8" xfId="0" applyFont="1" applyFill="1" applyBorder="1" applyAlignment="1">
      <alignment horizontal="center" vertical="center"/>
    </xf>
    <xf numFmtId="0" fontId="2" fillId="5" borderId="19" xfId="0" applyFont="1" applyFill="1" applyBorder="1" applyAlignment="1">
      <alignment horizontal="left" vertical="top" wrapText="1"/>
    </xf>
    <xf numFmtId="0" fontId="2" fillId="5" borderId="14" xfId="0" applyFont="1" applyFill="1" applyBorder="1" applyAlignment="1">
      <alignment horizontal="center" vertical="center" wrapText="1"/>
    </xf>
    <xf numFmtId="166" fontId="5" fillId="0" borderId="14" xfId="0" applyNumberFormat="1" applyFont="1" applyBorder="1" applyAlignment="1">
      <alignment horizontal="left" vertical="center"/>
    </xf>
    <xf numFmtId="0" fontId="18" fillId="0" borderId="3" xfId="0" applyFont="1" applyBorder="1" applyAlignment="1">
      <alignment horizontal="center"/>
    </xf>
    <xf numFmtId="0" fontId="17" fillId="0" borderId="3" xfId="0" applyFont="1" applyBorder="1" applyAlignment="1">
      <alignment wrapText="1"/>
    </xf>
    <xf numFmtId="0" fontId="5" fillId="0" borderId="14" xfId="0" applyFont="1" applyBorder="1" applyAlignment="1">
      <alignment vertical="top" wrapText="1"/>
    </xf>
    <xf numFmtId="166" fontId="5" fillId="0" borderId="8" xfId="0" applyNumberFormat="1" applyFont="1" applyBorder="1" applyAlignment="1">
      <alignment vertical="top" wrapText="1"/>
    </xf>
    <xf numFmtId="166" fontId="5" fillId="0" borderId="14" xfId="0" applyNumberFormat="1" applyFont="1" applyBorder="1" applyAlignment="1">
      <alignment wrapText="1"/>
    </xf>
    <xf numFmtId="0" fontId="2" fillId="0" borderId="7" xfId="0" applyFont="1" applyBorder="1" applyAlignment="1">
      <alignment horizontal="center"/>
    </xf>
    <xf numFmtId="0" fontId="4" fillId="0" borderId="36" xfId="0" applyFont="1" applyBorder="1"/>
    <xf numFmtId="0" fontId="5" fillId="0" borderId="7" xfId="0" applyFont="1" applyBorder="1" applyAlignment="1">
      <alignment wrapText="1"/>
    </xf>
    <xf numFmtId="0" fontId="4" fillId="0" borderId="37" xfId="0" applyFont="1" applyBorder="1"/>
    <xf numFmtId="0" fontId="2" fillId="3" borderId="38" xfId="0" applyFont="1" applyFill="1" applyBorder="1" applyAlignment="1">
      <alignment horizontal="center" wrapText="1"/>
    </xf>
    <xf numFmtId="0" fontId="4" fillId="0" borderId="39" xfId="0" applyFont="1" applyBorder="1"/>
    <xf numFmtId="0" fontId="4" fillId="0" borderId="40" xfId="0" applyFont="1" applyBorder="1"/>
    <xf numFmtId="0" fontId="2" fillId="5" borderId="19" xfId="0" applyFont="1" applyFill="1" applyBorder="1" applyAlignment="1">
      <alignment horizontal="center" wrapText="1"/>
    </xf>
    <xf numFmtId="0" fontId="5" fillId="2" borderId="14" xfId="0" applyFont="1" applyFill="1" applyBorder="1" applyAlignment="1">
      <alignment wrapText="1"/>
    </xf>
    <xf numFmtId="166" fontId="5" fillId="0" borderId="14" xfId="0" applyNumberFormat="1" applyFont="1" applyBorder="1" applyAlignment="1">
      <alignment vertical="top" wrapText="1"/>
    </xf>
    <xf numFmtId="0" fontId="5" fillId="0" borderId="9" xfId="0" applyFont="1" applyBorder="1"/>
    <xf numFmtId="0" fontId="2" fillId="5" borderId="17" xfId="0" applyFont="1" applyFill="1" applyBorder="1" applyAlignment="1">
      <alignment vertical="top" wrapText="1"/>
    </xf>
    <xf numFmtId="0" fontId="2" fillId="5" borderId="47" xfId="0" applyFont="1" applyFill="1" applyBorder="1" applyAlignment="1">
      <alignment horizontal="center" wrapText="1"/>
    </xf>
    <xf numFmtId="0" fontId="4" fillId="0" borderId="48" xfId="0" applyFont="1" applyBorder="1"/>
    <xf numFmtId="0" fontId="2" fillId="5" borderId="19" xfId="0" applyFont="1" applyFill="1" applyBorder="1" applyAlignment="1">
      <alignment wrapText="1"/>
    </xf>
    <xf numFmtId="0" fontId="3" fillId="2" borderId="30" xfId="0" applyFont="1" applyFill="1" applyBorder="1"/>
    <xf numFmtId="0" fontId="17" fillId="2" borderId="32" xfId="0" applyFont="1" applyFill="1" applyBorder="1"/>
    <xf numFmtId="0" fontId="17" fillId="2" borderId="38" xfId="0" applyFont="1" applyFill="1" applyBorder="1"/>
    <xf numFmtId="0" fontId="17" fillId="2" borderId="40" xfId="0" applyFont="1" applyFill="1" applyBorder="1"/>
    <xf numFmtId="0" fontId="3" fillId="0" borderId="12" xfId="0" applyFont="1" applyBorder="1" applyAlignment="1">
      <alignment vertical="top"/>
    </xf>
    <xf numFmtId="0" fontId="17" fillId="0" borderId="34" xfId="0" applyFont="1" applyBorder="1" applyAlignment="1">
      <alignment vertical="top"/>
    </xf>
    <xf numFmtId="0" fontId="5" fillId="2" borderId="8" xfId="0" applyFont="1" applyFill="1" applyBorder="1" applyAlignment="1">
      <alignment wrapText="1"/>
    </xf>
    <xf numFmtId="166" fontId="17" fillId="0" borderId="12" xfId="0" applyNumberFormat="1" applyFont="1" applyBorder="1" applyAlignment="1">
      <alignment vertical="top"/>
    </xf>
    <xf numFmtId="166" fontId="17" fillId="0" borderId="34" xfId="0" applyNumberFormat="1" applyFont="1" applyBorder="1" applyAlignment="1">
      <alignment vertical="top"/>
    </xf>
    <xf numFmtId="0" fontId="2" fillId="0" borderId="3" xfId="0" applyFont="1" applyBorder="1" applyAlignment="1">
      <alignment horizontal="center" vertical="center"/>
    </xf>
    <xf numFmtId="0" fontId="5" fillId="0" borderId="3" xfId="0" applyFont="1" applyBorder="1" applyAlignment="1">
      <alignment horizontal="center" vertical="center"/>
    </xf>
    <xf numFmtId="0" fontId="5" fillId="6" borderId="30" xfId="0" applyFont="1" applyFill="1" applyBorder="1" applyAlignment="1">
      <alignment horizontal="left" vertical="top" wrapText="1"/>
    </xf>
    <xf numFmtId="0" fontId="5" fillId="6" borderId="32" xfId="0" applyFont="1" applyFill="1" applyBorder="1" applyAlignment="1">
      <alignment horizontal="left" vertical="top" wrapText="1"/>
    </xf>
    <xf numFmtId="0" fontId="5" fillId="6" borderId="47" xfId="0" applyFont="1" applyFill="1" applyBorder="1" applyAlignment="1">
      <alignment horizontal="left" vertical="top" wrapText="1"/>
    </xf>
    <xf numFmtId="0" fontId="5" fillId="6" borderId="48" xfId="0" applyFont="1" applyFill="1" applyBorder="1" applyAlignment="1">
      <alignment horizontal="left" vertical="top" wrapText="1"/>
    </xf>
    <xf numFmtId="0" fontId="5" fillId="6" borderId="38" xfId="0" applyFont="1" applyFill="1" applyBorder="1" applyAlignment="1">
      <alignment horizontal="left" vertical="top" wrapText="1"/>
    </xf>
    <xf numFmtId="0" fontId="5" fillId="6" borderId="40" xfId="0" applyFont="1" applyFill="1" applyBorder="1" applyAlignment="1">
      <alignment horizontal="left" vertical="top" wrapText="1"/>
    </xf>
    <xf numFmtId="0" fontId="5" fillId="0" borderId="12" xfId="0" applyFont="1" applyBorder="1" applyAlignment="1">
      <alignment horizontal="left" vertical="top" wrapText="1"/>
    </xf>
    <xf numFmtId="0" fontId="5" fillId="0" borderId="34" xfId="0" applyFont="1" applyBorder="1" applyAlignment="1">
      <alignment horizontal="left" vertical="top" wrapText="1"/>
    </xf>
    <xf numFmtId="166" fontId="5" fillId="0" borderId="8" xfId="0" applyNumberFormat="1" applyFont="1" applyBorder="1" applyAlignment="1">
      <alignment horizontal="left" vertical="top"/>
    </xf>
    <xf numFmtId="166" fontId="5" fillId="0" borderId="14" xfId="0" applyNumberFormat="1" applyFont="1" applyBorder="1" applyAlignment="1">
      <alignment horizontal="left" vertical="center" wrapText="1"/>
    </xf>
    <xf numFmtId="0" fontId="5" fillId="6" borderId="8" xfId="0" applyFont="1" applyFill="1" applyBorder="1" applyAlignment="1">
      <alignment horizontal="left" vertical="top" wrapText="1"/>
    </xf>
    <xf numFmtId="0" fontId="18" fillId="0" borderId="8" xfId="0" applyFont="1" applyBorder="1" applyAlignment="1">
      <alignment horizontal="center"/>
    </xf>
    <xf numFmtId="0" fontId="17" fillId="0" borderId="8" xfId="0" applyFont="1" applyBorder="1" applyAlignment="1">
      <alignment wrapText="1"/>
    </xf>
    <xf numFmtId="0" fontId="5" fillId="0" borderId="8" xfId="0" applyFont="1" applyBorder="1" applyAlignment="1">
      <alignment vertical="top" wrapText="1"/>
    </xf>
    <xf numFmtId="166" fontId="5" fillId="0" borderId="8" xfId="0" applyNumberFormat="1" applyFont="1" applyBorder="1" applyAlignment="1">
      <alignment vertical="top"/>
    </xf>
    <xf numFmtId="0" fontId="5" fillId="0" borderId="3" xfId="0" applyFont="1" applyBorder="1" applyAlignment="1">
      <alignment horizontal="center" wrapText="1"/>
    </xf>
    <xf numFmtId="0" fontId="75" fillId="0" borderId="3" xfId="0" applyFont="1" applyBorder="1" applyAlignment="1">
      <alignment horizontal="center" wrapText="1"/>
    </xf>
    <xf numFmtId="0" fontId="76" fillId="0" borderId="3" xfId="0" applyFont="1" applyBorder="1" applyAlignment="1">
      <alignment wrapText="1"/>
    </xf>
    <xf numFmtId="0" fontId="5" fillId="2" borderId="8" xfId="0" applyFont="1" applyFill="1" applyBorder="1" applyAlignment="1">
      <alignment horizontal="center" wrapText="1"/>
    </xf>
    <xf numFmtId="166" fontId="5" fillId="2" borderId="8" xfId="0" applyNumberFormat="1" applyFont="1" applyFill="1" applyBorder="1" applyAlignment="1">
      <alignment vertical="top" wrapText="1"/>
    </xf>
    <xf numFmtId="0" fontId="2" fillId="2" borderId="8" xfId="0" applyFont="1" applyFill="1" applyBorder="1" applyAlignment="1">
      <alignment vertical="top" wrapText="1"/>
    </xf>
    <xf numFmtId="0" fontId="5" fillId="0" borderId="8" xfId="0" applyFont="1" applyBorder="1"/>
    <xf numFmtId="166" fontId="17" fillId="0" borderId="8" xfId="0" applyNumberFormat="1" applyFont="1" applyBorder="1" applyAlignment="1">
      <alignment vertical="top"/>
    </xf>
    <xf numFmtId="0" fontId="3" fillId="2" borderId="14" xfId="0" applyFont="1" applyFill="1" applyBorder="1" applyAlignment="1">
      <alignment vertical="top"/>
    </xf>
    <xf numFmtId="0" fontId="5" fillId="0" borderId="49" xfId="0" applyFont="1" applyBorder="1" applyAlignment="1">
      <alignment horizontal="center" wrapText="1"/>
    </xf>
    <xf numFmtId="0" fontId="4" fillId="0" borderId="50" xfId="0" applyFont="1" applyBorder="1"/>
    <xf numFmtId="0" fontId="4" fillId="0" borderId="51" xfId="0" applyFont="1" applyBorder="1"/>
    <xf numFmtId="0" fontId="5" fillId="0" borderId="8" xfId="0" applyFont="1" applyBorder="1" applyAlignment="1">
      <alignment horizontal="center"/>
    </xf>
    <xf numFmtId="0" fontId="2" fillId="3" borderId="52" xfId="0" applyFont="1" applyFill="1" applyBorder="1" applyAlignment="1">
      <alignment horizontal="center"/>
    </xf>
    <xf numFmtId="0" fontId="4" fillId="0" borderId="53" xfId="0" applyFont="1" applyBorder="1"/>
    <xf numFmtId="0" fontId="2" fillId="3" borderId="52" xfId="0" applyFont="1" applyFill="1" applyBorder="1" applyAlignment="1">
      <alignment horizontal="center" wrapText="1"/>
    </xf>
    <xf numFmtId="0" fontId="2" fillId="5" borderId="30" xfId="0" applyFont="1" applyFill="1" applyBorder="1" applyAlignment="1">
      <alignment horizontal="center" vertical="center"/>
    </xf>
    <xf numFmtId="0" fontId="2" fillId="5" borderId="32" xfId="0" applyFont="1" applyFill="1" applyBorder="1" applyAlignment="1">
      <alignment horizontal="center" vertical="center"/>
    </xf>
    <xf numFmtId="0" fontId="2" fillId="5" borderId="47" xfId="0" applyFont="1" applyFill="1" applyBorder="1" applyAlignment="1">
      <alignment horizontal="center" vertical="center"/>
    </xf>
    <xf numFmtId="0" fontId="2" fillId="5" borderId="48" xfId="0" applyFont="1" applyFill="1" applyBorder="1" applyAlignment="1">
      <alignment horizontal="center" vertical="center"/>
    </xf>
    <xf numFmtId="0" fontId="2" fillId="5" borderId="38" xfId="0" applyFont="1" applyFill="1" applyBorder="1" applyAlignment="1">
      <alignment horizontal="center" vertical="center"/>
    </xf>
    <xf numFmtId="0" fontId="2" fillId="5" borderId="40" xfId="0" applyFont="1" applyFill="1" applyBorder="1" applyAlignment="1">
      <alignment horizontal="center" vertical="center"/>
    </xf>
  </cellXfs>
  <cellStyles count="1">
    <cellStyle name="Normal" xfId="0" builtinId="0"/>
  </cellStyles>
  <dxfs count="53">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border>
        <left style="thin">
          <color theme="4"/>
        </left>
        <right style="thin">
          <color theme="4"/>
        </right>
        <top style="thin">
          <color theme="4"/>
        </top>
        <bottom style="thin">
          <color theme="4"/>
        </bottom>
      </border>
    </dxf>
    <dxf>
      <fill>
        <patternFill patternType="solid">
          <fgColor rgb="FFDBE5F1"/>
          <bgColor rgb="FFDBE5F1"/>
        </patternFill>
      </fill>
    </dxf>
    <dxf>
      <fill>
        <patternFill patternType="solid">
          <fgColor rgb="FFB8CCE4"/>
          <bgColor rgb="FFB8CCE4"/>
        </patternFill>
      </fill>
    </dxf>
    <dxf>
      <fill>
        <patternFill patternType="solid">
          <fgColor rgb="FFB8CCE4"/>
          <bgColor rgb="FFB8CCE4"/>
        </patternFill>
      </fill>
    </dxf>
    <dxf>
      <fill>
        <patternFill patternType="solid">
          <fgColor rgb="FFDBE5F1"/>
          <bgColor rgb="FFDBE5F1"/>
        </patternFill>
      </fill>
    </dxf>
    <dxf>
      <fill>
        <patternFill patternType="solid">
          <fgColor rgb="FFB8CCE4"/>
          <bgColor rgb="FFB8CCE4"/>
        </patternFill>
      </fill>
    </dxf>
    <dxf>
      <fill>
        <patternFill patternType="solid">
          <fgColor rgb="FFDBE5F1"/>
          <bgColor rgb="FFDBE5F1"/>
        </patternFill>
      </fill>
    </dxf>
    <dxf>
      <fill>
        <patternFill patternType="solid">
          <fgColor rgb="FFDBE5F1"/>
          <bgColor rgb="FFDBE5F1"/>
        </patternFill>
      </fill>
    </dxf>
    <dxf>
      <fill>
        <patternFill patternType="solid">
          <fgColor rgb="FFB8CCE4"/>
          <bgColor rgb="FFB8CCE4"/>
        </patternFill>
      </fill>
    </dxf>
    <dxf>
      <fill>
        <patternFill patternType="solid">
          <fgColor rgb="FFB8CCE4"/>
          <bgColor rgb="FFB8CCE4"/>
        </patternFill>
      </fill>
    </dxf>
    <dxf>
      <fill>
        <patternFill patternType="solid">
          <fgColor rgb="FFDBE5F1"/>
          <bgColor rgb="FFDBE5F1"/>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border>
        <left style="thin">
          <color theme="4"/>
        </left>
        <right style="thin">
          <color theme="4"/>
        </right>
        <top style="thin">
          <color theme="4"/>
        </top>
        <bottom style="thin">
          <color theme="4"/>
        </bottom>
      </border>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border>
        <left style="thin">
          <color theme="4"/>
        </left>
        <right style="thin">
          <color theme="4"/>
        </right>
        <top style="thin">
          <color theme="4"/>
        </top>
        <bottom style="thin">
          <color theme="4"/>
        </bottom>
      </border>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border>
        <left style="thin">
          <color theme="4"/>
        </left>
        <right style="thin">
          <color theme="4"/>
        </right>
        <top style="thin">
          <color theme="4"/>
        </top>
        <bottom style="thin">
          <color theme="4"/>
        </bottom>
      </border>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border>
        <left style="thin">
          <color theme="4"/>
        </left>
        <right style="thin">
          <color theme="4"/>
        </right>
        <top style="thin">
          <color theme="4"/>
        </top>
        <bottom style="thin">
          <color theme="4"/>
        </bottom>
      </border>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border>
        <left style="thin">
          <color theme="4"/>
        </left>
        <right style="thin">
          <color theme="4"/>
        </right>
        <top style="thin">
          <color theme="4"/>
        </top>
        <bottom style="thin">
          <color theme="4"/>
        </bottom>
      </border>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border>
        <left style="thin">
          <color theme="4"/>
        </left>
        <right style="thin">
          <color theme="4"/>
        </right>
        <top style="thin">
          <color theme="4"/>
        </top>
        <bottom style="thin">
          <color theme="4"/>
        </bottom>
      </border>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border>
        <left style="thin">
          <color theme="4"/>
        </left>
        <right style="thin">
          <color theme="4"/>
        </right>
        <top style="thin">
          <color theme="4"/>
        </top>
        <bottom style="thin">
          <color theme="4"/>
        </bottom>
      </border>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border>
        <left style="thin">
          <color theme="4"/>
        </left>
        <right style="thin">
          <color theme="4"/>
        </right>
        <top style="thin">
          <color theme="4"/>
        </top>
        <bottom style="thin">
          <color theme="4"/>
        </bottom>
      </border>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border>
        <left style="thin">
          <color theme="4"/>
        </left>
        <right style="thin">
          <color theme="4"/>
        </right>
        <top style="thin">
          <color theme="4"/>
        </top>
        <bottom style="thin">
          <color theme="4"/>
        </bottom>
      </border>
    </dxf>
    <dxf>
      <fill>
        <patternFill patternType="solid">
          <fgColor rgb="FFB8CCE4"/>
          <bgColor rgb="FFB8CCE4"/>
        </patternFill>
      </fill>
    </dxf>
    <dxf>
      <fill>
        <patternFill patternType="solid">
          <fgColor rgb="FFDBE5F1"/>
          <bgColor rgb="FFDBE5F1"/>
        </patternFill>
      </fill>
    </dxf>
    <dxf>
      <fill>
        <patternFill patternType="solid">
          <fgColor theme="0"/>
          <bgColor theme="0"/>
        </patternFill>
      </fill>
    </dxf>
  </dxfs>
  <tableStyles count="16">
    <tableStyle name="Normas Generales-style" pivot="0" count="3" xr9:uid="{00000000-0011-0000-FFFF-FFFF00000000}">
      <tableStyleElement type="headerRow" dxfId="52"/>
      <tableStyleElement type="firstRowStripe" dxfId="51"/>
      <tableStyleElement type="secondRowStripe" dxfId="50"/>
    </tableStyle>
    <tableStyle name="G. Comunicaciones -style" pivot="0" count="4" xr9:uid="{00000000-0011-0000-FFFF-FFFF01000000}">
      <tableStyleElement type="wholeTable" size="0" dxfId="49"/>
      <tableStyleElement type="headerRow" dxfId="48"/>
      <tableStyleElement type="firstRowStripe" dxfId="47"/>
      <tableStyleElement type="secondRowStripe" dxfId="46"/>
    </tableStyle>
    <tableStyle name="G. Talento Humano-style" pivot="0" count="4" xr9:uid="{00000000-0011-0000-FFFF-FFFF02000000}">
      <tableStyleElement type="wholeTable" size="0" dxfId="45"/>
      <tableStyleElement type="headerRow" dxfId="44"/>
      <tableStyleElement type="firstRowStripe" dxfId="43"/>
      <tableStyleElement type="secondRowStripe" dxfId="42"/>
    </tableStyle>
    <tableStyle name="Servicio al ciu-style" pivot="0" count="4" xr9:uid="{00000000-0011-0000-FFFF-FFFF03000000}">
      <tableStyleElement type="wholeTable" size="0" dxfId="41"/>
      <tableStyleElement type="headerRow" dxfId="40"/>
      <tableStyleElement type="firstRowStripe" dxfId="39"/>
      <tableStyleElement type="secondRowStripe" dxfId="38"/>
    </tableStyle>
    <tableStyle name="Control Inter Disciplinario-style" pivot="0" count="4" xr9:uid="{00000000-0011-0000-FFFF-FFFF04000000}">
      <tableStyleElement type="wholeTable" size="0" dxfId="37"/>
      <tableStyleElement type="headerRow" dxfId="36"/>
      <tableStyleElement type="firstRowStripe" dxfId="35"/>
      <tableStyleElement type="secondRowStripe" dxfId="34"/>
    </tableStyle>
    <tableStyle name="Evaluación Ind. G-style" pivot="0" count="4" xr9:uid="{00000000-0011-0000-FFFF-FFFF05000000}">
      <tableStyleElement type="wholeTable" size="0" dxfId="33"/>
      <tableStyleElement type="headerRow" dxfId="32"/>
      <tableStyleElement type="firstRowStripe" dxfId="31"/>
      <tableStyleElement type="secondRowStripe" dxfId="30"/>
    </tableStyle>
    <tableStyle name="Transformación cultural-style" pivot="0" count="4" xr9:uid="{00000000-0011-0000-FFFF-FFFF06000000}">
      <tableStyleElement type="wholeTable" size="0" dxfId="29"/>
      <tableStyleElement type="headerRow" dxfId="28"/>
      <tableStyleElement type="firstRowStripe" dxfId="27"/>
      <tableStyleElement type="secondRowStripe" dxfId="26"/>
    </tableStyle>
    <tableStyle name="Gestión Documental-style" pivot="0" count="4" xr9:uid="{00000000-0011-0000-FFFF-FFFF07000000}">
      <tableStyleElement type="wholeTable" size="0" dxfId="25"/>
      <tableStyleElement type="headerRow" dxfId="24"/>
      <tableStyleElement type="firstRowStripe" dxfId="23"/>
      <tableStyleElement type="secondRowStripe" dxfId="22"/>
    </tableStyle>
    <tableStyle name="Rec. Fisicos-style" pivot="0" count="4" xr9:uid="{00000000-0011-0000-FFFF-FFFF08000000}">
      <tableStyleElement type="wholeTable" size="0" dxfId="21"/>
      <tableStyleElement type="headerRow" dxfId="20"/>
      <tableStyleElement type="firstRowStripe" dxfId="19"/>
      <tableStyleElement type="secondRowStripe" dxfId="18"/>
    </tableStyle>
    <tableStyle name="G. Financiera-style" pivot="0" count="4" xr9:uid="{00000000-0011-0000-FFFF-FFFF09000000}">
      <tableStyleElement type="wholeTable" size="0" dxfId="17"/>
      <tableStyleElement type="headerRow" dxfId="16"/>
      <tableStyleElement type="firstRowStripe" dxfId="15"/>
      <tableStyleElement type="secondRowStripe" dxfId="14"/>
    </tableStyle>
    <tableStyle name="G. Financiera-style 2" pivot="0" count="2" xr9:uid="{00000000-0011-0000-FFFF-FFFF0A000000}">
      <tableStyleElement type="firstRowStripe" dxfId="13"/>
      <tableStyleElement type="secondRowStripe" dxfId="12"/>
    </tableStyle>
    <tableStyle name="G. Financiera-style 3" pivot="0" count="2" xr9:uid="{00000000-0011-0000-FFFF-FFFF0B000000}">
      <tableStyleElement type="firstRowStripe" dxfId="11"/>
      <tableStyleElement type="secondRowStripe" dxfId="10"/>
    </tableStyle>
    <tableStyle name="G. Financiera-style 4" pivot="0" count="2" xr9:uid="{00000000-0011-0000-FFFF-FFFF0C000000}">
      <tableStyleElement type="firstRowStripe" dxfId="9"/>
      <tableStyleElement type="secondRowStripe" dxfId="8"/>
    </tableStyle>
    <tableStyle name="G. Financiera-style 5" pivot="0" count="2" xr9:uid="{00000000-0011-0000-FFFF-FFFF0D000000}">
      <tableStyleElement type="firstRowStripe" dxfId="7"/>
      <tableStyleElement type="secondRowStripe" dxfId="6"/>
    </tableStyle>
    <tableStyle name="G. Financiera-style 6" pivot="0" count="2" xr9:uid="{00000000-0011-0000-FFFF-FFFF0E000000}">
      <tableStyleElement type="firstRowStripe" dxfId="5"/>
      <tableStyleElement type="secondRowStripe" dxfId="4"/>
    </tableStyle>
    <tableStyle name="Gestión TIC-style" pivot="0" count="4" xr9:uid="{00000000-0011-0000-FFFF-FFFF0F000000}">
      <tableStyleElement type="wholeTable" size="0" dxfId="3"/>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219075</xdr:colOff>
      <xdr:row>0</xdr:row>
      <xdr:rowOff>85725</xdr:rowOff>
    </xdr:from>
    <xdr:ext cx="3933825" cy="857250"/>
    <xdr:sp macro="" textlink="">
      <xdr:nvSpPr>
        <xdr:cNvPr id="3" name="Shape 3">
          <a:extLst>
            <a:ext uri="{FF2B5EF4-FFF2-40B4-BE49-F238E27FC236}">
              <a16:creationId xmlns:a16="http://schemas.microsoft.com/office/drawing/2014/main" id="{00000000-0008-0000-0000-000003000000}"/>
            </a:ext>
          </a:extLst>
        </xdr:cNvPr>
        <xdr:cNvSpPr/>
      </xdr:nvSpPr>
      <xdr:spPr>
        <a:xfrm>
          <a:off x="3383850" y="3356138"/>
          <a:ext cx="3924300" cy="8477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1316950" cy="100012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400050</xdr:colOff>
      <xdr:row>0</xdr:row>
      <xdr:rowOff>76200</xdr:rowOff>
    </xdr:from>
    <xdr:ext cx="3295650" cy="876300"/>
    <xdr:pic>
      <xdr:nvPicPr>
        <xdr:cNvPr id="4" name="image2.png" title="Imagen">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3841075" cy="1123950"/>
    <xdr:pic>
      <xdr:nvPicPr>
        <xdr:cNvPr id="2" name="image10.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0</xdr:row>
      <xdr:rowOff>85725</xdr:rowOff>
    </xdr:from>
    <xdr:ext cx="3495675" cy="952500"/>
    <xdr:pic>
      <xdr:nvPicPr>
        <xdr:cNvPr id="3" name="image2.png" title="Imagen">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0202525" cy="1123950"/>
    <xdr:pic>
      <xdr:nvPicPr>
        <xdr:cNvPr id="2" name="image11.png" title="Image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371475</xdr:colOff>
      <xdr:row>0</xdr:row>
      <xdr:rowOff>47625</xdr:rowOff>
    </xdr:from>
    <xdr:ext cx="3133725" cy="1009650"/>
    <xdr:pic>
      <xdr:nvPicPr>
        <xdr:cNvPr id="3" name="image2.png" title="Imagen">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1145500" cy="1543050"/>
    <xdr:pic>
      <xdr:nvPicPr>
        <xdr:cNvPr id="2" name="image12.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0</xdr:row>
      <xdr:rowOff>180975</xdr:rowOff>
    </xdr:from>
    <xdr:ext cx="3581400" cy="1181100"/>
    <xdr:pic>
      <xdr:nvPicPr>
        <xdr:cNvPr id="3" name="image2.png" title="Imagen">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145500" cy="1543050"/>
    <xdr:pic>
      <xdr:nvPicPr>
        <xdr:cNvPr id="4" name="image12.png">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0</xdr:row>
      <xdr:rowOff>180975</xdr:rowOff>
    </xdr:from>
    <xdr:ext cx="3581400" cy="1181100"/>
    <xdr:pic>
      <xdr:nvPicPr>
        <xdr:cNvPr id="5" name="image2.png" title="Imagen">
          <a:extLst>
            <a:ext uri="{FF2B5EF4-FFF2-40B4-BE49-F238E27FC236}">
              <a16:creationId xmlns:a16="http://schemas.microsoft.com/office/drawing/2014/main" id="{00000000-0008-0000-0B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276225</xdr:colOff>
      <xdr:row>0</xdr:row>
      <xdr:rowOff>180975</xdr:rowOff>
    </xdr:from>
    <xdr:ext cx="3895725" cy="1133475"/>
    <xdr:sp macro="" textlink="">
      <xdr:nvSpPr>
        <xdr:cNvPr id="6" name="Shape 6">
          <a:extLst>
            <a:ext uri="{FF2B5EF4-FFF2-40B4-BE49-F238E27FC236}">
              <a16:creationId xmlns:a16="http://schemas.microsoft.com/office/drawing/2014/main" id="{00000000-0008-0000-0C00-000006000000}"/>
            </a:ext>
          </a:extLst>
        </xdr:cNvPr>
        <xdr:cNvSpPr/>
      </xdr:nvSpPr>
      <xdr:spPr>
        <a:xfrm>
          <a:off x="3402900" y="3218025"/>
          <a:ext cx="3886200" cy="11239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1412200" cy="1438275"/>
    <xdr:pic>
      <xdr:nvPicPr>
        <xdr:cNvPr id="2" name="image13.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95250</xdr:rowOff>
    </xdr:from>
    <xdr:ext cx="3248025" cy="1190625"/>
    <xdr:pic>
      <xdr:nvPicPr>
        <xdr:cNvPr id="3" name="image2.png" title="Imagen">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161925</xdr:colOff>
      <xdr:row>0</xdr:row>
      <xdr:rowOff>85725</xdr:rowOff>
    </xdr:from>
    <xdr:ext cx="3952875" cy="1133475"/>
    <xdr:sp macro="" textlink="">
      <xdr:nvSpPr>
        <xdr:cNvPr id="13" name="Shape 13">
          <a:extLst>
            <a:ext uri="{FF2B5EF4-FFF2-40B4-BE49-F238E27FC236}">
              <a16:creationId xmlns:a16="http://schemas.microsoft.com/office/drawing/2014/main" id="{00000000-0008-0000-0D00-00000D000000}"/>
            </a:ext>
          </a:extLst>
        </xdr:cNvPr>
        <xdr:cNvSpPr/>
      </xdr:nvSpPr>
      <xdr:spPr>
        <a:xfrm>
          <a:off x="3374325" y="3218025"/>
          <a:ext cx="3943350" cy="11239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19812000" cy="1333500"/>
    <xdr:pic>
      <xdr:nvPicPr>
        <xdr:cNvPr id="2" name="image14.png" title="Image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352425</xdr:colOff>
      <xdr:row>0</xdr:row>
      <xdr:rowOff>95250</xdr:rowOff>
    </xdr:from>
    <xdr:ext cx="3276600" cy="1123950"/>
    <xdr:pic>
      <xdr:nvPicPr>
        <xdr:cNvPr id="3" name="image2.png" title="Imagen">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123825</xdr:colOff>
      <xdr:row>0</xdr:row>
      <xdr:rowOff>171450</xdr:rowOff>
    </xdr:from>
    <xdr:ext cx="3476625" cy="819150"/>
    <xdr:sp macro="" textlink="">
      <xdr:nvSpPr>
        <xdr:cNvPr id="4" name="Shape 4">
          <a:extLst>
            <a:ext uri="{FF2B5EF4-FFF2-40B4-BE49-F238E27FC236}">
              <a16:creationId xmlns:a16="http://schemas.microsoft.com/office/drawing/2014/main" id="{00000000-0008-0000-0100-000004000000}"/>
            </a:ext>
          </a:extLst>
        </xdr:cNvPr>
        <xdr:cNvSpPr/>
      </xdr:nvSpPr>
      <xdr:spPr>
        <a:xfrm>
          <a:off x="3612450" y="3375188"/>
          <a:ext cx="3467100" cy="8096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9525</xdr:colOff>
      <xdr:row>0</xdr:row>
      <xdr:rowOff>123825</xdr:rowOff>
    </xdr:from>
    <xdr:ext cx="3486150" cy="828675"/>
    <xdr:sp macro="" textlink="">
      <xdr:nvSpPr>
        <xdr:cNvPr id="5" name="Shape 5">
          <a:extLst>
            <a:ext uri="{FF2B5EF4-FFF2-40B4-BE49-F238E27FC236}">
              <a16:creationId xmlns:a16="http://schemas.microsoft.com/office/drawing/2014/main" id="{00000000-0008-0000-0100-000005000000}"/>
            </a:ext>
          </a:extLst>
        </xdr:cNvPr>
        <xdr:cNvSpPr/>
      </xdr:nvSpPr>
      <xdr:spPr>
        <a:xfrm>
          <a:off x="3607688" y="3370425"/>
          <a:ext cx="3476625" cy="8191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18383250" cy="1057275"/>
    <xdr:pic>
      <xdr:nvPicPr>
        <xdr:cNvPr id="2" name="image3.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85725</xdr:rowOff>
    </xdr:from>
    <xdr:ext cx="2914650" cy="838200"/>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304800</xdr:colOff>
      <xdr:row>0</xdr:row>
      <xdr:rowOff>114300</xdr:rowOff>
    </xdr:from>
    <xdr:ext cx="2914650" cy="838200"/>
    <xdr:pic>
      <xdr:nvPicPr>
        <xdr:cNvPr id="6" name="image2.png" title="Imagen">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18383250" cy="1057275"/>
    <xdr:pic>
      <xdr:nvPicPr>
        <xdr:cNvPr id="7" name="image3.png" title="Imagen">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38100</xdr:rowOff>
    </xdr:from>
    <xdr:ext cx="3248025" cy="942975"/>
    <xdr:pic>
      <xdr:nvPicPr>
        <xdr:cNvPr id="8" name="image2.png" title="Imagen">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171450</xdr:colOff>
      <xdr:row>0</xdr:row>
      <xdr:rowOff>133350</xdr:rowOff>
    </xdr:from>
    <xdr:ext cx="3895725" cy="1133475"/>
    <xdr:sp macro="" textlink="">
      <xdr:nvSpPr>
        <xdr:cNvPr id="6" name="Shape 6">
          <a:extLst>
            <a:ext uri="{FF2B5EF4-FFF2-40B4-BE49-F238E27FC236}">
              <a16:creationId xmlns:a16="http://schemas.microsoft.com/office/drawing/2014/main" id="{00000000-0008-0000-0200-000006000000}"/>
            </a:ext>
          </a:extLst>
        </xdr:cNvPr>
        <xdr:cNvSpPr/>
      </xdr:nvSpPr>
      <xdr:spPr>
        <a:xfrm>
          <a:off x="3402900" y="3218025"/>
          <a:ext cx="3886200" cy="11239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171450</xdr:colOff>
      <xdr:row>0</xdr:row>
      <xdr:rowOff>133350</xdr:rowOff>
    </xdr:from>
    <xdr:ext cx="3895725" cy="1133475"/>
    <xdr:sp macro="" textlink="">
      <xdr:nvSpPr>
        <xdr:cNvPr id="2" name="Shape 6">
          <a:extLst>
            <a:ext uri="{FF2B5EF4-FFF2-40B4-BE49-F238E27FC236}">
              <a16:creationId xmlns:a16="http://schemas.microsoft.com/office/drawing/2014/main" id="{00000000-0008-0000-0200-000002000000}"/>
            </a:ext>
          </a:extLst>
        </xdr:cNvPr>
        <xdr:cNvSpPr/>
      </xdr:nvSpPr>
      <xdr:spPr>
        <a:xfrm>
          <a:off x="3402900" y="3218025"/>
          <a:ext cx="3886200" cy="11239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1269325" cy="1428750"/>
    <xdr:pic>
      <xdr:nvPicPr>
        <xdr:cNvPr id="3" name="image4.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269325" cy="1428750"/>
    <xdr:pic>
      <xdr:nvPicPr>
        <xdr:cNvPr id="4" name="image4.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647700</xdr:colOff>
      <xdr:row>0</xdr:row>
      <xdr:rowOff>47625</xdr:rowOff>
    </xdr:from>
    <xdr:ext cx="3248025" cy="11906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269325" cy="1428750"/>
    <xdr:pic>
      <xdr:nvPicPr>
        <xdr:cNvPr id="7" name="image4.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269325" cy="1428750"/>
    <xdr:pic>
      <xdr:nvPicPr>
        <xdr:cNvPr id="8" name="image4.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47625</xdr:rowOff>
    </xdr:from>
    <xdr:ext cx="3248025" cy="1190625"/>
    <xdr:pic>
      <xdr:nvPicPr>
        <xdr:cNvPr id="9" name="image2.png" title="Imagen">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47625</xdr:colOff>
      <xdr:row>0</xdr:row>
      <xdr:rowOff>219075</xdr:rowOff>
    </xdr:from>
    <xdr:ext cx="4152900" cy="1133475"/>
    <xdr:sp macro="" textlink="">
      <xdr:nvSpPr>
        <xdr:cNvPr id="7" name="Shape 7">
          <a:extLst>
            <a:ext uri="{FF2B5EF4-FFF2-40B4-BE49-F238E27FC236}">
              <a16:creationId xmlns:a16="http://schemas.microsoft.com/office/drawing/2014/main" id="{00000000-0008-0000-0300-000007000000}"/>
            </a:ext>
          </a:extLst>
        </xdr:cNvPr>
        <xdr:cNvSpPr/>
      </xdr:nvSpPr>
      <xdr:spPr>
        <a:xfrm>
          <a:off x="3274313" y="3218025"/>
          <a:ext cx="4143375" cy="11239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38100</xdr:colOff>
      <xdr:row>0</xdr:row>
      <xdr:rowOff>209550</xdr:rowOff>
    </xdr:from>
    <xdr:ext cx="4162425" cy="1143000"/>
    <xdr:sp macro="" textlink="">
      <xdr:nvSpPr>
        <xdr:cNvPr id="8" name="Shape 8">
          <a:extLst>
            <a:ext uri="{FF2B5EF4-FFF2-40B4-BE49-F238E27FC236}">
              <a16:creationId xmlns:a16="http://schemas.microsoft.com/office/drawing/2014/main" id="{00000000-0008-0000-0300-000008000000}"/>
            </a:ext>
          </a:extLst>
        </xdr:cNvPr>
        <xdr:cNvSpPr/>
      </xdr:nvSpPr>
      <xdr:spPr>
        <a:xfrm>
          <a:off x="3269550" y="3213263"/>
          <a:ext cx="4152900" cy="1133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38100</xdr:colOff>
      <xdr:row>0</xdr:row>
      <xdr:rowOff>209550</xdr:rowOff>
    </xdr:from>
    <xdr:ext cx="4162425" cy="1143000"/>
    <xdr:sp macro="" textlink="">
      <xdr:nvSpPr>
        <xdr:cNvPr id="2" name="Shape 8">
          <a:extLst>
            <a:ext uri="{FF2B5EF4-FFF2-40B4-BE49-F238E27FC236}">
              <a16:creationId xmlns:a16="http://schemas.microsoft.com/office/drawing/2014/main" id="{00000000-0008-0000-0300-000002000000}"/>
            </a:ext>
          </a:extLst>
        </xdr:cNvPr>
        <xdr:cNvSpPr/>
      </xdr:nvSpPr>
      <xdr:spPr>
        <a:xfrm>
          <a:off x="3269550" y="3213263"/>
          <a:ext cx="4152900" cy="1133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1526500" cy="1562100"/>
    <xdr:pic>
      <xdr:nvPicPr>
        <xdr:cNvPr id="3" name="image5.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4" name="image5.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133350</xdr:rowOff>
    </xdr:from>
    <xdr:ext cx="3457575" cy="1190625"/>
    <xdr:pic>
      <xdr:nvPicPr>
        <xdr:cNvPr id="5" name="image2.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6" name="image5.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9" name="image5.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133350</xdr:rowOff>
    </xdr:from>
    <xdr:ext cx="3457575" cy="1190625"/>
    <xdr:pic>
      <xdr:nvPicPr>
        <xdr:cNvPr id="10" name="image2.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11" name="image5.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12" name="image5.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371475</xdr:colOff>
      <xdr:row>0</xdr:row>
      <xdr:rowOff>228600</xdr:rowOff>
    </xdr:from>
    <xdr:ext cx="3457575" cy="1190625"/>
    <xdr:pic>
      <xdr:nvPicPr>
        <xdr:cNvPr id="13" name="image2.png" title="Imagen">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171450</xdr:colOff>
      <xdr:row>0</xdr:row>
      <xdr:rowOff>257175</xdr:rowOff>
    </xdr:from>
    <xdr:ext cx="2438400" cy="1133475"/>
    <xdr:sp macro="" textlink="">
      <xdr:nvSpPr>
        <xdr:cNvPr id="9" name="Shape 9">
          <a:extLst>
            <a:ext uri="{FF2B5EF4-FFF2-40B4-BE49-F238E27FC236}">
              <a16:creationId xmlns:a16="http://schemas.microsoft.com/office/drawing/2014/main" id="{00000000-0008-0000-0400-000009000000}"/>
            </a:ext>
          </a:extLst>
        </xdr:cNvPr>
        <xdr:cNvSpPr/>
      </xdr:nvSpPr>
      <xdr:spPr>
        <a:xfrm>
          <a:off x="4131563" y="3218025"/>
          <a:ext cx="2428875" cy="11239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171450</xdr:colOff>
      <xdr:row>0</xdr:row>
      <xdr:rowOff>257175</xdr:rowOff>
    </xdr:from>
    <xdr:ext cx="2438400" cy="1133475"/>
    <xdr:sp macro="" textlink="">
      <xdr:nvSpPr>
        <xdr:cNvPr id="2" name="Shape 9">
          <a:extLst>
            <a:ext uri="{FF2B5EF4-FFF2-40B4-BE49-F238E27FC236}">
              <a16:creationId xmlns:a16="http://schemas.microsoft.com/office/drawing/2014/main" id="{00000000-0008-0000-0400-000002000000}"/>
            </a:ext>
          </a:extLst>
        </xdr:cNvPr>
        <xdr:cNvSpPr/>
      </xdr:nvSpPr>
      <xdr:spPr>
        <a:xfrm>
          <a:off x="4131563" y="3218025"/>
          <a:ext cx="2428875" cy="11239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22050375" cy="1495425"/>
    <xdr:pic>
      <xdr:nvPicPr>
        <xdr:cNvPr id="3" name="image6.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647700</xdr:colOff>
      <xdr:row>0</xdr:row>
      <xdr:rowOff>171450</xdr:rowOff>
    </xdr:from>
    <xdr:ext cx="3600450" cy="1190625"/>
    <xdr:pic>
      <xdr:nvPicPr>
        <xdr:cNvPr id="4" name="image2.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2050375" cy="1495425"/>
    <xdr:pic>
      <xdr:nvPicPr>
        <xdr:cNvPr id="5" name="image6.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409575</xdr:colOff>
      <xdr:row>0</xdr:row>
      <xdr:rowOff>171450</xdr:rowOff>
    </xdr:from>
    <xdr:ext cx="3600450" cy="1190625"/>
    <xdr:pic>
      <xdr:nvPicPr>
        <xdr:cNvPr id="6" name="image2.png" title="Imagen">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85725</xdr:rowOff>
    </xdr:from>
    <xdr:ext cx="4876800" cy="1533525"/>
    <xdr:sp macro="" textlink="">
      <xdr:nvSpPr>
        <xdr:cNvPr id="10" name="Shape 10">
          <a:extLst>
            <a:ext uri="{FF2B5EF4-FFF2-40B4-BE49-F238E27FC236}">
              <a16:creationId xmlns:a16="http://schemas.microsoft.com/office/drawing/2014/main" id="{00000000-0008-0000-0500-00000A000000}"/>
            </a:ext>
          </a:extLst>
        </xdr:cNvPr>
        <xdr:cNvSpPr/>
      </xdr:nvSpPr>
      <xdr:spPr>
        <a:xfrm>
          <a:off x="2912363" y="3018000"/>
          <a:ext cx="4867275" cy="15240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104775</xdr:rowOff>
    </xdr:from>
    <xdr:ext cx="4857750" cy="1514475"/>
    <xdr:sp macro="" textlink="">
      <xdr:nvSpPr>
        <xdr:cNvPr id="11" name="Shape 11">
          <a:extLst>
            <a:ext uri="{FF2B5EF4-FFF2-40B4-BE49-F238E27FC236}">
              <a16:creationId xmlns:a16="http://schemas.microsoft.com/office/drawing/2014/main" id="{00000000-0008-0000-0500-00000B000000}"/>
            </a:ext>
          </a:extLst>
        </xdr:cNvPr>
        <xdr:cNvSpPr/>
      </xdr:nvSpPr>
      <xdr:spPr>
        <a:xfrm>
          <a:off x="2921888" y="3027525"/>
          <a:ext cx="4848225" cy="15049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0</xdr:colOff>
      <xdr:row>0</xdr:row>
      <xdr:rowOff>0</xdr:rowOff>
    </xdr:from>
    <xdr:ext cx="24993600" cy="1866900"/>
    <xdr:pic>
      <xdr:nvPicPr>
        <xdr:cNvPr id="2" name="image7.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438150</xdr:colOff>
      <xdr:row>0</xdr:row>
      <xdr:rowOff>0</xdr:rowOff>
    </xdr:from>
    <xdr:ext cx="4343400" cy="1609725"/>
    <xdr:pic>
      <xdr:nvPicPr>
        <xdr:cNvPr id="3" name="image2.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25031700" cy="1866900"/>
    <xdr:pic>
      <xdr:nvPicPr>
        <xdr:cNvPr id="4" name="image7.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438150</xdr:colOff>
      <xdr:row>0</xdr:row>
      <xdr:rowOff>209550</xdr:rowOff>
    </xdr:from>
    <xdr:ext cx="4352925" cy="1352550"/>
    <xdr:pic>
      <xdr:nvPicPr>
        <xdr:cNvPr id="5" name="image2.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8935700" cy="1343025"/>
    <xdr:pic>
      <xdr:nvPicPr>
        <xdr:cNvPr id="2" name="image8.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342900</xdr:colOff>
      <xdr:row>0</xdr:row>
      <xdr:rowOff>47625</xdr:rowOff>
    </xdr:from>
    <xdr:ext cx="3086100" cy="1123950"/>
    <xdr:pic>
      <xdr:nvPicPr>
        <xdr:cNvPr id="3" name="image2.png" title="Imagen">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85725</xdr:rowOff>
    </xdr:from>
    <xdr:ext cx="4438650" cy="1114425"/>
    <xdr:sp macro="" textlink="">
      <xdr:nvSpPr>
        <xdr:cNvPr id="12" name="Shape 12">
          <a:extLst>
            <a:ext uri="{FF2B5EF4-FFF2-40B4-BE49-F238E27FC236}">
              <a16:creationId xmlns:a16="http://schemas.microsoft.com/office/drawing/2014/main" id="{00000000-0008-0000-0700-00000C000000}"/>
            </a:ext>
          </a:extLst>
        </xdr:cNvPr>
        <xdr:cNvSpPr/>
      </xdr:nvSpPr>
      <xdr:spPr>
        <a:xfrm>
          <a:off x="3131438" y="3227550"/>
          <a:ext cx="4429125" cy="11049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19554825" cy="1543050"/>
    <xdr:pic>
      <xdr:nvPicPr>
        <xdr:cNvPr id="2" name="image8.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314325</xdr:colOff>
      <xdr:row>0</xdr:row>
      <xdr:rowOff>247650</xdr:rowOff>
    </xdr:from>
    <xdr:ext cx="3228975" cy="1123950"/>
    <xdr:pic>
      <xdr:nvPicPr>
        <xdr:cNvPr id="3" name="image2.png" title="Imagen">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8070175" cy="914400"/>
    <xdr:pic>
      <xdr:nvPicPr>
        <xdr:cNvPr id="2" name="image9.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66675</xdr:colOff>
      <xdr:row>0</xdr:row>
      <xdr:rowOff>76200</xdr:rowOff>
    </xdr:from>
    <xdr:ext cx="4810125" cy="762000"/>
    <xdr:pic>
      <xdr:nvPicPr>
        <xdr:cNvPr id="3" name="image2.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8:J63" headerRowCount="0">
  <tableColumns count="10">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s>
  <tableStyleInfo name="Normas Generales-style" showFirstColumn="1" showLastColumn="1" showRowStripes="1" showColumnStripes="0"/>
  <extLst>
    <ext uri="GoogleSheetsCustomDataVersion1">
      <go:sheetsCustomData xmlns:go="http://customooxmlschemas.google.com/" headerRowCount="1"/>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6" displayName="Table_106" ref="A4:I69">
  <tableColumns count="9">
    <tableColumn id="1" xr3:uid="{00000000-0010-0000-0900-000001000000}" name="TEMÁTICA"/>
    <tableColumn id="2" xr3:uid="{00000000-0010-0000-0900-000002000000}" name="NIVEL"/>
    <tableColumn id="3" xr3:uid="{00000000-0010-0000-0900-000003000000}" name="NOMBRE DE LA ENTIDAD _x000a_"/>
    <tableColumn id="4" xr3:uid="{00000000-0010-0000-0900-000004000000}" name="CLASIFICACIÓN NORMATIVA _x000a_(TIPO DE REQUISITO LEGAL)"/>
    <tableColumn id="5" xr3:uid="{00000000-0010-0000-0900-000005000000}" name="No. REQUISITO LEGAL U OTRO"/>
    <tableColumn id="6" xr3:uid="{00000000-0010-0000-0900-000006000000}" name="FECHA DE EXPEDICIÓN_x000a_DD/MM/AA"/>
    <tableColumn id="7" xr3:uid="{00000000-0010-0000-0900-000007000000}" name="TÍTULO DEL REQUISITO LEGAL U OTRO"/>
    <tableColumn id="8" xr3:uid="{00000000-0010-0000-0900-000008000000}" name="NOTAS DE VIGENCIA Y APLICABILIDAD"/>
    <tableColumn id="9" xr3:uid="{00000000-0010-0000-0900-000009000000}" name="MECANISMOS DE CUMPLIMIENTO"/>
  </tableColumns>
  <tableStyleInfo name="G. Financiera-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5" displayName="Table_5" ref="A73:I73" headerRowCount="0">
  <tableColumns count="9">
    <tableColumn id="1" xr3:uid="{00000000-0010-0000-0A00-000001000000}" name="Column1"/>
    <tableColumn id="2" xr3:uid="{00000000-0010-0000-0A00-000002000000}" name="Column2"/>
    <tableColumn id="3" xr3:uid="{00000000-0010-0000-0A00-000003000000}" name="Column3"/>
    <tableColumn id="4" xr3:uid="{00000000-0010-0000-0A00-000004000000}" name="Column4"/>
    <tableColumn id="5" xr3:uid="{00000000-0010-0000-0A00-000005000000}" name="Column5"/>
    <tableColumn id="6" xr3:uid="{00000000-0010-0000-0A00-000006000000}" name="Column6"/>
    <tableColumn id="7" xr3:uid="{00000000-0010-0000-0A00-000007000000}" name="Column7"/>
    <tableColumn id="8" xr3:uid="{00000000-0010-0000-0A00-000008000000}" name="Column8"/>
    <tableColumn id="9" xr3:uid="{00000000-0010-0000-0A00-000009000000}" name="Column9"/>
  </tableColumns>
  <tableStyleInfo name="G. Financiera-style 2"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0" displayName="Table_10" ref="A74:AH75" headerRowCount="0">
  <tableColumns count="34">
    <tableColumn id="1" xr3:uid="{00000000-0010-0000-0B00-000001000000}" name="Column1"/>
    <tableColumn id="2" xr3:uid="{00000000-0010-0000-0B00-000002000000}" name="Column2"/>
    <tableColumn id="3" xr3:uid="{00000000-0010-0000-0B00-000003000000}" name="Column3"/>
    <tableColumn id="4" xr3:uid="{00000000-0010-0000-0B00-000004000000}" name="Column4"/>
    <tableColumn id="5" xr3:uid="{00000000-0010-0000-0B00-000005000000}" name="Column5"/>
    <tableColumn id="6" xr3:uid="{00000000-0010-0000-0B00-000006000000}" name="Column6"/>
    <tableColumn id="7" xr3:uid="{00000000-0010-0000-0B00-000007000000}" name="Column7"/>
    <tableColumn id="8" xr3:uid="{00000000-0010-0000-0B00-000008000000}" name="Column8"/>
    <tableColumn id="9" xr3:uid="{00000000-0010-0000-0B00-000009000000}" name="Column9"/>
    <tableColumn id="10" xr3:uid="{00000000-0010-0000-0B00-00000A000000}" name="Column10"/>
    <tableColumn id="11" xr3:uid="{00000000-0010-0000-0B00-00000B000000}" name="Column11"/>
    <tableColumn id="12" xr3:uid="{00000000-0010-0000-0B00-00000C000000}" name="Column12"/>
    <tableColumn id="13" xr3:uid="{00000000-0010-0000-0B00-00000D000000}" name="Column13"/>
    <tableColumn id="14" xr3:uid="{00000000-0010-0000-0B00-00000E000000}" name="Column14"/>
    <tableColumn id="15" xr3:uid="{00000000-0010-0000-0B00-00000F000000}" name="Column15"/>
    <tableColumn id="16" xr3:uid="{00000000-0010-0000-0B00-000010000000}" name="Column16"/>
    <tableColumn id="17" xr3:uid="{00000000-0010-0000-0B00-000011000000}" name="Column17"/>
    <tableColumn id="18" xr3:uid="{00000000-0010-0000-0B00-000012000000}" name="Column18"/>
    <tableColumn id="19" xr3:uid="{00000000-0010-0000-0B00-000013000000}" name="Column19"/>
    <tableColumn id="20" xr3:uid="{00000000-0010-0000-0B00-000014000000}" name="Column20"/>
    <tableColumn id="21" xr3:uid="{00000000-0010-0000-0B00-000015000000}" name="Column21"/>
    <tableColumn id="22" xr3:uid="{00000000-0010-0000-0B00-000016000000}" name="Column22"/>
    <tableColumn id="23" xr3:uid="{00000000-0010-0000-0B00-000017000000}" name="Column23"/>
    <tableColumn id="24" xr3:uid="{00000000-0010-0000-0B00-000018000000}" name="Column24"/>
    <tableColumn id="25" xr3:uid="{00000000-0010-0000-0B00-000019000000}" name="Column25"/>
    <tableColumn id="26" xr3:uid="{00000000-0010-0000-0B00-00001A000000}" name="Column26"/>
    <tableColumn id="27" xr3:uid="{00000000-0010-0000-0B00-00001B000000}" name="Column27"/>
    <tableColumn id="28" xr3:uid="{00000000-0010-0000-0B00-00001C000000}" name="Column28"/>
    <tableColumn id="29" xr3:uid="{00000000-0010-0000-0B00-00001D000000}" name="Column29"/>
    <tableColumn id="30" xr3:uid="{00000000-0010-0000-0B00-00001E000000}" name="Column30"/>
    <tableColumn id="31" xr3:uid="{00000000-0010-0000-0B00-00001F000000}" name="Column31"/>
    <tableColumn id="32" xr3:uid="{00000000-0010-0000-0B00-000020000000}" name="Column32"/>
    <tableColumn id="33" xr3:uid="{00000000-0010-0000-0B00-000021000000}" name="Column33"/>
    <tableColumn id="34" xr3:uid="{00000000-0010-0000-0B00-000022000000}" name="Column34"/>
  </tableColumns>
  <tableStyleInfo name="G. Financiera-style 3"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1" displayName="Table_11" ref="A76:I76" headerRowCount="0">
  <tableColumns count="9">
    <tableColumn id="1" xr3:uid="{00000000-0010-0000-0C00-000001000000}" name="Column1"/>
    <tableColumn id="2" xr3:uid="{00000000-0010-0000-0C00-000002000000}" name="Column2"/>
    <tableColumn id="3" xr3:uid="{00000000-0010-0000-0C00-000003000000}" name="Column3"/>
    <tableColumn id="4" xr3:uid="{00000000-0010-0000-0C00-000004000000}" name="Column4"/>
    <tableColumn id="5" xr3:uid="{00000000-0010-0000-0C00-000005000000}" name="Column5"/>
    <tableColumn id="6" xr3:uid="{00000000-0010-0000-0C00-000006000000}" name="Column6"/>
    <tableColumn id="7" xr3:uid="{00000000-0010-0000-0C00-000007000000}" name="Column7"/>
    <tableColumn id="8" xr3:uid="{00000000-0010-0000-0C00-000008000000}" name="Column8"/>
    <tableColumn id="9" xr3:uid="{00000000-0010-0000-0C00-000009000000}" name="Column9"/>
  </tableColumns>
  <tableStyleInfo name="G. Financiera-style 4"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3" displayName="Table_13" ref="A77:I77" headerRowCount="0">
  <tableColumns count="9">
    <tableColumn id="1" xr3:uid="{00000000-0010-0000-0D00-000001000000}" name="Column1"/>
    <tableColumn id="2" xr3:uid="{00000000-0010-0000-0D00-000002000000}" name="Column2"/>
    <tableColumn id="3" xr3:uid="{00000000-0010-0000-0D00-000003000000}" name="Column3"/>
    <tableColumn id="4" xr3:uid="{00000000-0010-0000-0D00-000004000000}" name="Column4"/>
    <tableColumn id="5" xr3:uid="{00000000-0010-0000-0D00-000005000000}" name="Column5"/>
    <tableColumn id="6" xr3:uid="{00000000-0010-0000-0D00-000006000000}" name="Column6"/>
    <tableColumn id="7" xr3:uid="{00000000-0010-0000-0D00-000007000000}" name="Column7"/>
    <tableColumn id="8" xr3:uid="{00000000-0010-0000-0D00-000008000000}" name="Column8"/>
    <tableColumn id="9" xr3:uid="{00000000-0010-0000-0D00-000009000000}" name="Column9"/>
  </tableColumns>
  <tableStyleInfo name="G. Financiera-style 5"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14" displayName="Table_14" ref="A78:I78" headerRowCount="0">
  <tableColumns count="9">
    <tableColumn id="1" xr3:uid="{00000000-0010-0000-0E00-000001000000}" name="Column1"/>
    <tableColumn id="2" xr3:uid="{00000000-0010-0000-0E00-000002000000}" name="Column2"/>
    <tableColumn id="3" xr3:uid="{00000000-0010-0000-0E00-000003000000}" name="Column3"/>
    <tableColumn id="4" xr3:uid="{00000000-0010-0000-0E00-000004000000}" name="Column4"/>
    <tableColumn id="5" xr3:uid="{00000000-0010-0000-0E00-000005000000}" name="Column5"/>
    <tableColumn id="6" xr3:uid="{00000000-0010-0000-0E00-000006000000}" name="Column6"/>
    <tableColumn id="7" xr3:uid="{00000000-0010-0000-0E00-000007000000}" name="Column7"/>
    <tableColumn id="8" xr3:uid="{00000000-0010-0000-0E00-000008000000}" name="Column8"/>
    <tableColumn id="9" xr3:uid="{00000000-0010-0000-0E00-000009000000}" name="Column9"/>
  </tableColumns>
  <tableStyleInfo name="G. Financiera-style 6"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_12" displayName="Table_12" ref="A4:I39">
  <tableColumns count="9">
    <tableColumn id="1" xr3:uid="{00000000-0010-0000-0F00-000001000000}" name="TEMÁTICA"/>
    <tableColumn id="2" xr3:uid="{00000000-0010-0000-0F00-000002000000}" name="NIVEL"/>
    <tableColumn id="3" xr3:uid="{00000000-0010-0000-0F00-000003000000}" name="NOMBRE DE LA ENTIDAD _x000a_"/>
    <tableColumn id="4" xr3:uid="{00000000-0010-0000-0F00-000004000000}" name="CLASIFICACIÓN NORMATIVA _x000a_(TIPO DE REQUISITO LEGAL)"/>
    <tableColumn id="5" xr3:uid="{00000000-0010-0000-0F00-000005000000}" name="No. REQUISITO LEGAL U OTRO"/>
    <tableColumn id="6" xr3:uid="{00000000-0010-0000-0F00-000006000000}" name="FECHA DE EXPEDICIÓN_x000a_DD/MM/AA"/>
    <tableColumn id="7" xr3:uid="{00000000-0010-0000-0F00-000007000000}" name="TÍTULO DEL REQUISITO LEGAL U OTRO"/>
    <tableColumn id="8" xr3:uid="{00000000-0010-0000-0F00-000008000000}" name="NOTAS DE VIGENCIA Y APLICABILIDAD"/>
    <tableColumn id="9" xr3:uid="{00000000-0010-0000-0F00-000009000000}" name="MECANISMOS DE CUMPLIMIENTO"/>
  </tableColumns>
  <tableStyleInfo name="Gestión TIC-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4:I33">
  <tableColumns count="9">
    <tableColumn id="1" xr3:uid="{00000000-0010-0000-0100-000001000000}" name="TEMÁTICA"/>
    <tableColumn id="2" xr3:uid="{00000000-0010-0000-0100-000002000000}" name="NIVEL"/>
    <tableColumn id="3" xr3:uid="{00000000-0010-0000-0100-000003000000}" name="NOMBRE DE LA ENTIDAD _x000a_"/>
    <tableColumn id="4" xr3:uid="{00000000-0010-0000-0100-000004000000}" name="CLASIFICACIÓN NORMATIVA _x000a_(TIPO DE REQUISITO LEGAL)"/>
    <tableColumn id="5" xr3:uid="{00000000-0010-0000-0100-000005000000}" name="No. REQUISITO LEGAL U OTRO"/>
    <tableColumn id="6" xr3:uid="{00000000-0010-0000-0100-000006000000}" name="FECHA DE EXPEDICIÓN_x000a_DD/MM/AA"/>
    <tableColumn id="7" xr3:uid="{00000000-0010-0000-0100-000007000000}" name="TÍTULO DEL REQUISITO LEGAL U OTRO"/>
    <tableColumn id="8" xr3:uid="{00000000-0010-0000-0100-000008000000}" name="NOTAS DE VIGENCIA Y APLICABILIDAD"/>
    <tableColumn id="9" xr3:uid="{00000000-0010-0000-0100-000009000000}" name="MECANISMOS DE CUMPLIMIENTO"/>
  </tableColumns>
  <tableStyleInfo name="G. Comunicaciones -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4:I119">
  <tableColumns count="9">
    <tableColumn id="1" xr3:uid="{00000000-0010-0000-0200-000001000000}" name="TEMÁTICA"/>
    <tableColumn id="2" xr3:uid="{00000000-0010-0000-0200-000002000000}" name="NIVEL"/>
    <tableColumn id="3" xr3:uid="{00000000-0010-0000-0200-000003000000}" name="NOMBRE DE LA ENTIDAD _x000a_"/>
    <tableColumn id="4" xr3:uid="{00000000-0010-0000-0200-000004000000}" name="CLASIFICACIÓN NORMATIVA _x000a_(TIPO DE REQUISITO LEGAL)"/>
    <tableColumn id="5" xr3:uid="{00000000-0010-0000-0200-000005000000}" name="No. REQUISITO LEGAL U OTRO"/>
    <tableColumn id="6" xr3:uid="{00000000-0010-0000-0200-000006000000}" name="FECHA DE EXPEDICIÓN_x000a_DD/MM/AA"/>
    <tableColumn id="7" xr3:uid="{00000000-0010-0000-0200-000007000000}" name="TÍTULO DEL REQUISITO LEGAL U OTRO"/>
    <tableColumn id="8" xr3:uid="{00000000-0010-0000-0200-000008000000}" name="NOTAS DE VIGENCIA Y APLICABILIDAD"/>
    <tableColumn id="9" xr3:uid="{00000000-0010-0000-0200-000009000000}" name="MECANISMOS DE CUMPLIMIENTO"/>
  </tableColumns>
  <tableStyleInfo name="G. Talento Humano-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4:I51">
  <tableColumns count="9">
    <tableColumn id="1" xr3:uid="{00000000-0010-0000-0300-000001000000}" name="TEMÁTICA"/>
    <tableColumn id="2" xr3:uid="{00000000-0010-0000-0300-000002000000}" name="NIVEL"/>
    <tableColumn id="3" xr3:uid="{00000000-0010-0000-0300-000003000000}" name="NOMBRE DE LA ENTIDAD _x000a_"/>
    <tableColumn id="4" xr3:uid="{00000000-0010-0000-0300-000004000000}" name="CLASIFICACIÓN NORMATIVA _x000a_(TIPO DE REQUISITO LEGAL)"/>
    <tableColumn id="5" xr3:uid="{00000000-0010-0000-0300-000005000000}" name="No. REQUISITO LEGAL U OTRO"/>
    <tableColumn id="6" xr3:uid="{00000000-0010-0000-0300-000006000000}" name="FECHA DE EXPEDICIÓN_x000a_DD/MM/AA"/>
    <tableColumn id="7" xr3:uid="{00000000-0010-0000-0300-000007000000}" name="TÍTULO DEL REQUISITO LEGAL U OTRO"/>
    <tableColumn id="8" xr3:uid="{00000000-0010-0000-0300-000008000000}" name="NOTAS DE VIGENCIA Y APLICABILIDAD"/>
    <tableColumn id="9" xr3:uid="{00000000-0010-0000-0300-000009000000}" name="MECANISMOS DE CUMPLIMIENTO"/>
  </tableColumns>
  <tableStyleInfo name="Servicio al ciu-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14" displayName="Table_514" ref="A4:I63">
  <tableColumns count="9">
    <tableColumn id="1" xr3:uid="{00000000-0010-0000-0400-000001000000}" name="TEMÁTICA"/>
    <tableColumn id="2" xr3:uid="{00000000-0010-0000-0400-000002000000}" name="NIVEL"/>
    <tableColumn id="3" xr3:uid="{00000000-0010-0000-0400-000003000000}" name="NOMBRE DE LA ENTIDAD _x000a_"/>
    <tableColumn id="4" xr3:uid="{00000000-0010-0000-0400-000004000000}" name="CLASIFICACIÓN NORMATIVA _x000a_(TIPO DE REQUISITO LEGAL)"/>
    <tableColumn id="5" xr3:uid="{00000000-0010-0000-0400-000005000000}" name="No. REQUISITO LEGAL U OTRO"/>
    <tableColumn id="6" xr3:uid="{00000000-0010-0000-0400-000006000000}" name="FECHA DE EXPEDICIÓN_x000a_DD/MM/AA"/>
    <tableColumn id="7" xr3:uid="{00000000-0010-0000-0400-000007000000}" name="TÍTULO DEL REQUISITO LEGAL U OTRO"/>
    <tableColumn id="8" xr3:uid="{00000000-0010-0000-0400-000008000000}" name="NOTAS DE VIGENCIA Y APLICABILIDAD"/>
    <tableColumn id="9" xr3:uid="{00000000-0010-0000-0400-000009000000}" name="MECANISMOS DE CUMPLIMIENTO"/>
  </tableColumns>
  <tableStyleInfo name="Control Inter Disciplinario-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4:I45">
  <tableColumns count="9">
    <tableColumn id="1" xr3:uid="{00000000-0010-0000-0500-000001000000}" name="TEMÁTICA"/>
    <tableColumn id="2" xr3:uid="{00000000-0010-0000-0500-000002000000}" name="NIVEL"/>
    <tableColumn id="3" xr3:uid="{00000000-0010-0000-0500-000003000000}" name="NOMBRE DE LA ENTIDAD _x000a_"/>
    <tableColumn id="4" xr3:uid="{00000000-0010-0000-0500-000004000000}" name="CLASIFICACIÓN NORMATIVA _x000a_(TIPO DE REQUISITO LEGAL)"/>
    <tableColumn id="5" xr3:uid="{00000000-0010-0000-0500-000005000000}" name="No. REQUISITO LEGAL U OTRO"/>
    <tableColumn id="6" xr3:uid="{00000000-0010-0000-0500-000006000000}" name="FECHA DE EXPEDICIÓN_x000a_DD/MM/AA"/>
    <tableColumn id="7" xr3:uid="{00000000-0010-0000-0500-000007000000}" name="TÍTULO DEL REQUISITO LEGAL U OTRO"/>
    <tableColumn id="8" xr3:uid="{00000000-0010-0000-0500-000008000000}" name="NOTAS DE VIGENCIA Y APLICABILIDAD"/>
    <tableColumn id="9" xr3:uid="{00000000-0010-0000-0500-000009000000}" name="MECANISMOS DE CUMPLIMIENTO"/>
  </tableColumns>
  <tableStyleInfo name="Evaluación Ind. G-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4:I67">
  <tableColumns count="9">
    <tableColumn id="1" xr3:uid="{00000000-0010-0000-0600-000001000000}" name="TEMÁTICA"/>
    <tableColumn id="2" xr3:uid="{00000000-0010-0000-0600-000002000000}" name="NIVEL"/>
    <tableColumn id="3" xr3:uid="{00000000-0010-0000-0600-000003000000}" name="NOMBRE DE LA ENTIDAD _x000a_"/>
    <tableColumn id="4" xr3:uid="{00000000-0010-0000-0600-000004000000}" name="CLASIFICACIÓN NORMATIVA _x000a_(TIPO DE REQUISITO LEGAL)"/>
    <tableColumn id="5" xr3:uid="{00000000-0010-0000-0600-000005000000}" name="No. REQUISITO LEGAL U OTRO"/>
    <tableColumn id="6" xr3:uid="{00000000-0010-0000-0600-000006000000}" name="FECHA DE EXPEDICIÓN_x000a_DD/MM/AA"/>
    <tableColumn id="7" xr3:uid="{00000000-0010-0000-0600-000007000000}" name="TÍTULO DEL REQUISITO LEGAL U OTRO"/>
    <tableColumn id="8" xr3:uid="{00000000-0010-0000-0600-000008000000}" name="NOTAS DE VIGENCIA Y APLICABILIDAD"/>
    <tableColumn id="9" xr3:uid="{00000000-0010-0000-0600-000009000000}" name="MECANISMOS DE CUMPLIMIENTO"/>
  </tableColumns>
  <tableStyleInfo name="Transformación cultural-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4:I41">
  <tableColumns count="9">
    <tableColumn id="1" xr3:uid="{00000000-0010-0000-0700-000001000000}" name="TEMÁTICA"/>
    <tableColumn id="2" xr3:uid="{00000000-0010-0000-0700-000002000000}" name="NIVEL"/>
    <tableColumn id="3" xr3:uid="{00000000-0010-0000-0700-000003000000}" name="NOMBRE DE LA ENTIDAD _x000a_"/>
    <tableColumn id="4" xr3:uid="{00000000-0010-0000-0700-000004000000}" name="CLASIFICACIÓN NORMATIVA _x000a_(TIPO DE REQUISITO LEGAL)"/>
    <tableColumn id="5" xr3:uid="{00000000-0010-0000-0700-000005000000}" name="No. REQUISITO LEGAL U OTRO"/>
    <tableColumn id="6" xr3:uid="{00000000-0010-0000-0700-000006000000}" name="FECHA DE EXPEDICIÓN_x000a_DD/MM/AA"/>
    <tableColumn id="7" xr3:uid="{00000000-0010-0000-0700-000007000000}" name="TÍTULO DEL REQUISITO LEGAL U OTRO"/>
    <tableColumn id="8" xr3:uid="{00000000-0010-0000-0700-000008000000}" name="NOTAS DE VIGENCIA Y APLICABILIDAD"/>
    <tableColumn id="9" xr3:uid="{00000000-0010-0000-0700-000009000000}" name="MECANISMOS DE CUMPLIMIENTO"/>
  </tableColumns>
  <tableStyleInfo name="Gestión Documental-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4:I70">
  <tableColumns count="9">
    <tableColumn id="1" xr3:uid="{00000000-0010-0000-0800-000001000000}" name="TEMÁTICA"/>
    <tableColumn id="2" xr3:uid="{00000000-0010-0000-0800-000002000000}" name="NIVEL"/>
    <tableColumn id="3" xr3:uid="{00000000-0010-0000-0800-000003000000}" name="NOMBRE DE LA ENTIDAD _x000a_"/>
    <tableColumn id="4" xr3:uid="{00000000-0010-0000-0800-000004000000}" name="LEY "/>
    <tableColumn id="5" xr3:uid="{00000000-0010-0000-0800-000005000000}" name="No. REQUISITO LEGAL U OTRO"/>
    <tableColumn id="6" xr3:uid="{00000000-0010-0000-0800-000006000000}" name="FECHA DE EXPEDICIÓN_x000a_DD/MM/AA"/>
    <tableColumn id="7" xr3:uid="{00000000-0010-0000-0800-000007000000}" name="TÍTULO DEL REQUISITO LEGAL U OTRO"/>
    <tableColumn id="8" xr3:uid="{00000000-0010-0000-0800-000008000000}" name="NOTAS DE VIGENCIA Y APLICABILIDAD"/>
    <tableColumn id="9" xr3:uid="{00000000-0010-0000-0800-000009000000}" name="MECANISMOS DE CUMPLIMIENTO"/>
  </tableColumns>
  <tableStyleInfo name="Rec. Fisico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suin-juriscol.gov.co/viewDocument.asp?id=30045221" TargetMode="External"/><Relationship Id="rId18" Type="http://schemas.openxmlformats.org/officeDocument/2006/relationships/hyperlink" Target="https://funcionpublica.gov.co/documents/418537/616038/circular-externa-100-020-2021-paac-componentes-funcion-publica.pdf/544c12ea-c4e6-0fd0-8c0c-cb5bfb181720?version=1.0&amp;t=1641855128509&amp;download=true" TargetMode="External"/><Relationship Id="rId26" Type="http://schemas.openxmlformats.org/officeDocument/2006/relationships/hyperlink" Target="https://www.alcaldiabogota.gov.co/sisjur/normas/Norma1.jsp?i=87968&amp;dt=S" TargetMode="External"/><Relationship Id="rId39" Type="http://schemas.openxmlformats.org/officeDocument/2006/relationships/hyperlink" Target="https://www.alcaldiabogota.gov.co/sisjur/normas/Norma1.jsp?i=48203&amp;dt=S" TargetMode="External"/><Relationship Id="rId21" Type="http://schemas.openxmlformats.org/officeDocument/2006/relationships/hyperlink" Target="https://www.alcaldiabogota.gov.co/sisjur/normas/Norma1.jsp?i=104207" TargetMode="External"/><Relationship Id="rId34" Type="http://schemas.openxmlformats.org/officeDocument/2006/relationships/hyperlink" Target="https://www.funcionpublica.gov.co/eva/gestornormativo/norma.php?i=65335" TargetMode="External"/><Relationship Id="rId42" Type="http://schemas.openxmlformats.org/officeDocument/2006/relationships/hyperlink" Target="http://www.alcaldiabogota.gov.co/sisjur/normas/Norma1.jsp?i=41249" TargetMode="External"/><Relationship Id="rId47" Type="http://schemas.openxmlformats.org/officeDocument/2006/relationships/hyperlink" Target="https://www.alcaldiabogota.gov.co/sisjur/normas/Norma1.jsp?i=186&amp;dt=S" TargetMode="External"/><Relationship Id="rId50" Type="http://schemas.openxmlformats.org/officeDocument/2006/relationships/hyperlink" Target="http://www.bogotajuridica.gov.co/sisjur/normas/Norma1.jsp?i=4125" TargetMode="External"/><Relationship Id="rId7" Type="http://schemas.openxmlformats.org/officeDocument/2006/relationships/hyperlink" Target="https://www.alcaldiabogota.gov.co/sisjur/noDIRECTIVA%20006%20DE%202024,-Directiva%20006%20de%202024" TargetMode="External"/><Relationship Id="rId2" Type="http://schemas.openxmlformats.org/officeDocument/2006/relationships/hyperlink" Target="https://www.alcaldiabogota.gov.co/sisjur/normas/Norma1.jsp?i=166877" TargetMode="External"/><Relationship Id="rId16" Type="http://schemas.openxmlformats.org/officeDocument/2006/relationships/hyperlink" Target="https://dapre.presidencia.gov.co/normativa/normativa/LEY%202195%20DEL%2018%20DE%20ENERO%20DE%202022.pdf" TargetMode="External"/><Relationship Id="rId29" Type="http://schemas.openxmlformats.org/officeDocument/2006/relationships/hyperlink" Target="https://dapre.presidencia.gov.co/normativa/normativa/DECRETO%20612%20DEL%2004%20DE%20ABRIL%20DE%202018.pdf" TargetMode="External"/><Relationship Id="rId11" Type="http://schemas.openxmlformats.org/officeDocument/2006/relationships/hyperlink" Target="https://www.alcaldiabogota.gov.co/sisjur/normas/Norma1.jsp?i=136840" TargetMode="External"/><Relationship Id="rId24" Type="http://schemas.openxmlformats.org/officeDocument/2006/relationships/hyperlink" Target="https://www.alcaldiabogota.gov.co/sisjur/normas/Norma1.jsp?i=95985" TargetMode="External"/><Relationship Id="rId32" Type="http://schemas.openxmlformats.org/officeDocument/2006/relationships/hyperlink" Target="http://www.alcaldiabogota.gov.co/sisjur/normas/Norma1.jsp?i=64787" TargetMode="External"/><Relationship Id="rId37" Type="http://schemas.openxmlformats.org/officeDocument/2006/relationships/hyperlink" Target="http://www.alcaldiabogota.gov.co/sisjur/normas/Norma1.jsp?i=56882" TargetMode="External"/><Relationship Id="rId40" Type="http://schemas.openxmlformats.org/officeDocument/2006/relationships/hyperlink" Target="http://www.alcaldiabogota.gov.co/sisjur/normas/Norma1.jsp?i=45322" TargetMode="External"/><Relationship Id="rId45" Type="http://schemas.openxmlformats.org/officeDocument/2006/relationships/hyperlink" Target="http://www.secretariasenado.gov.co/senado/basedoc/ley_0850_2003.html" TargetMode="External"/><Relationship Id="rId53" Type="http://schemas.openxmlformats.org/officeDocument/2006/relationships/table" Target="../tables/table1.xml"/><Relationship Id="rId5" Type="http://schemas.openxmlformats.org/officeDocument/2006/relationships/hyperlink" Target="https://www.alcaldiabogota.gov.co/sisjur/normas/Norma1.jsp?i=174659&amp;dt=S" TargetMode="External"/><Relationship Id="rId10" Type="http://schemas.openxmlformats.org/officeDocument/2006/relationships/hyperlink" Target="https://www.funcionpublica.gov.co/eva/gestornormativo/norma.php?i=209510" TargetMode="External"/><Relationship Id="rId19" Type="http://schemas.openxmlformats.org/officeDocument/2006/relationships/hyperlink" Target="https://www.alcaldiabogota.gov.co/sisjur/normas/Norma1.jsp?i=115368" TargetMode="External"/><Relationship Id="rId31" Type="http://schemas.openxmlformats.org/officeDocument/2006/relationships/hyperlink" Target="http://www.bogotajuridica.gov.co/sisjur/normas/Norma1.jsp?i=67103" TargetMode="External"/><Relationship Id="rId44" Type="http://schemas.openxmlformats.org/officeDocument/2006/relationships/hyperlink" Target="https://www.alcaldiabogota.gov.co/sisjur/normas/Norma1.jsp?i=17004&amp;dt=S" TargetMode="External"/><Relationship Id="rId52" Type="http://schemas.openxmlformats.org/officeDocument/2006/relationships/vmlDrawing" Target="../drawings/vmlDrawing1.vml"/><Relationship Id="rId4" Type="http://schemas.openxmlformats.org/officeDocument/2006/relationships/hyperlink" Target="https://www.alcaldiabogota.gov.co/sisjur/normas/Norma1.jsp?i=153903&amp;dt=S" TargetMode="External"/><Relationship Id="rId9" Type="http://schemas.openxmlformats.org/officeDocument/2006/relationships/hyperlink" Target="https://www.alcaldiabogota.gov.co/sisjur/normas/Norma1.jsp?i=155699&amp;dt=S" TargetMode="External"/><Relationship Id="rId14" Type="http://schemas.openxmlformats.org/officeDocument/2006/relationships/hyperlink" Target="https://www.procuraduria.gov.co/portal/media/file/20220930173207917.pdf" TargetMode="External"/><Relationship Id="rId22" Type="http://schemas.openxmlformats.org/officeDocument/2006/relationships/hyperlink" Target="http://www.gobiernobogota.gov.co/rendicion-de-cuentas/sites/default/files/documentos/Directiva%20005%20de%202020.pdf" TargetMode="External"/><Relationship Id="rId27" Type="http://schemas.openxmlformats.org/officeDocument/2006/relationships/hyperlink" Target="https://www.alcaldiabogota.gov.co/sisjur/normas/Norma1.jsp?i=82445" TargetMode="External"/><Relationship Id="rId30" Type="http://schemas.openxmlformats.org/officeDocument/2006/relationships/hyperlink" Target="http://es.presidencia.gov.co/normativa/normativa/DECRETO%201499%20DEL%2011%20DE%20SEPTIEMBRE%20DE%202017.pdf" TargetMode="External"/><Relationship Id="rId35" Type="http://schemas.openxmlformats.org/officeDocument/2006/relationships/hyperlink" Target="https://www.alcaldiabogota.gov.co/sisjur/normas/Norma1.jsp?i=62515" TargetMode="External"/><Relationship Id="rId43" Type="http://schemas.openxmlformats.org/officeDocument/2006/relationships/hyperlink" Target="http://www.alcaldiabogota.gov.co/sisjur/normas/Norma1.jsp?i=22307" TargetMode="External"/><Relationship Id="rId48" Type="http://schemas.openxmlformats.org/officeDocument/2006/relationships/hyperlink" Target="http://www.bogotajuridica.gov.co/sisjur/normas/Norma1.jsp?i=304" TargetMode="External"/><Relationship Id="rId8" Type="http://schemas.openxmlformats.org/officeDocument/2006/relationships/hyperlink" Target="https://www.alcaldiabogota.gov.co/sisjur/normas/Norma1.jsp?dt=S&amp;i=55134" TargetMode="External"/><Relationship Id="rId51" Type="http://schemas.openxmlformats.org/officeDocument/2006/relationships/drawing" Target="../drawings/drawing1.xml"/><Relationship Id="rId3" Type="http://schemas.openxmlformats.org/officeDocument/2006/relationships/hyperlink" Target="https://www.alcaldiabogota.gov.co/sisjur/normas/Norma1.jsp?i=166780" TargetMode="External"/><Relationship Id="rId12" Type="http://schemas.openxmlformats.org/officeDocument/2006/relationships/hyperlink" Target="https://sisjur.bogotajuridica.gov.co/sisjur/normas/Norma1.jsp?i=138963" TargetMode="External"/><Relationship Id="rId17" Type="http://schemas.openxmlformats.org/officeDocument/2006/relationships/hyperlink" Target="https://colaboracion.dnp.gov.co/CDT/Conpes/Econ%C3%B3micos/4070.pdf" TargetMode="External"/><Relationship Id="rId25" Type="http://schemas.openxmlformats.org/officeDocument/2006/relationships/hyperlink" Target="https://dapre.presidencia.gov.co/normativa/normativa/LEY%202013%20DEL%2030%20DE%20DICIEMBRE%20DE%202019.pdf" TargetMode="External"/><Relationship Id="rId33" Type="http://schemas.openxmlformats.org/officeDocument/2006/relationships/hyperlink" Target="http://www.secretariasenado.gov.co/senado/basedoc/ley_1755_2015.html" TargetMode="External"/><Relationship Id="rId38" Type="http://schemas.openxmlformats.org/officeDocument/2006/relationships/hyperlink" Target="http://www.secretariasenado.gov.co/senado/basedoc/ley_1581_2012.html" TargetMode="External"/><Relationship Id="rId46" Type="http://schemas.openxmlformats.org/officeDocument/2006/relationships/hyperlink" Target="https://www.alcaldiabogota.gov.co/sisjur/normas/Norma1.jsp?i=4589" TargetMode="External"/><Relationship Id="rId20" Type="http://schemas.openxmlformats.org/officeDocument/2006/relationships/hyperlink" Target="https://www.funcionpublica.gov.co/eva/gestornormativo/norma.php?i=165113" TargetMode="External"/><Relationship Id="rId41" Type="http://schemas.openxmlformats.org/officeDocument/2006/relationships/hyperlink" Target="https://www.funcionpublica.gov.co/eva/gestornormativo/norma.php?i=43292" TargetMode="External"/><Relationship Id="rId54" Type="http://schemas.openxmlformats.org/officeDocument/2006/relationships/comments" Target="../comments1.xml"/><Relationship Id="rId1" Type="http://schemas.openxmlformats.org/officeDocument/2006/relationships/hyperlink" Target="https://www.alcaldiabogota.gov.co/sisjur/normas/Norma1.jsp?i=170877" TargetMode="External"/><Relationship Id="rId6" Type="http://schemas.openxmlformats.org/officeDocument/2006/relationships/hyperlink" Target="https://www.suin-juriscol.gov.co/viewDocument.asp?ruta=Decretos/30054344" TargetMode="External"/><Relationship Id="rId15" Type="http://schemas.openxmlformats.org/officeDocument/2006/relationships/hyperlink" Target="https://www.procuraduria.gov.co/portal/media/file/DIRECTIVA%202022%20ITA%2030%20DE%20AGOSTO%20DE%202022(1).pdf" TargetMode="External"/><Relationship Id="rId23" Type="http://schemas.openxmlformats.org/officeDocument/2006/relationships/hyperlink" Target="https://www.funcionpublica.gov.co/eva/gestornormativo/norma.php?i=140250" TargetMode="External"/><Relationship Id="rId28" Type="http://schemas.openxmlformats.org/officeDocument/2006/relationships/hyperlink" Target="https://www.alcaldiabogota.gov.co/sisjur/normas/Norma1.jsp?i=78551" TargetMode="External"/><Relationship Id="rId36" Type="http://schemas.openxmlformats.org/officeDocument/2006/relationships/hyperlink" Target="http://www.alcaldiabogota.gov.co/sisjur/normas/Norma1.jsp?i=59048" TargetMode="External"/><Relationship Id="rId49" Type="http://schemas.openxmlformats.org/officeDocument/2006/relationships/hyperlink" Target="https://www.alcaldiabogota.gov.co/sisjur/normas/Norma1.jsp?i=9027"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s://secretariageneral.gov.co/transparencia/marco-legal/normatividad/decreto-nacional-106-2015" TargetMode="External"/><Relationship Id="rId18" Type="http://schemas.openxmlformats.org/officeDocument/2006/relationships/hyperlink" Target="http://sisjur.bogotajuridica.gov.co/sisjur/normas/Norma1.jsp?i=56882" TargetMode="External"/><Relationship Id="rId26" Type="http://schemas.openxmlformats.org/officeDocument/2006/relationships/hyperlink" Target="http://sisjur.bogotajuridica.gov.co/sisjur/normas/Norma1.jsp?i=22475" TargetMode="External"/><Relationship Id="rId21" Type="http://schemas.openxmlformats.org/officeDocument/2006/relationships/hyperlink" Target="https://normativa.archivogeneral.gov.co/acuerdo-004-de-2013/" TargetMode="External"/><Relationship Id="rId34" Type="http://schemas.openxmlformats.org/officeDocument/2006/relationships/drawing" Target="../drawings/drawing10.xml"/><Relationship Id="rId7" Type="http://schemas.openxmlformats.org/officeDocument/2006/relationships/hyperlink" Target="http://sisjur.bogotajuridica.gov.co/sisjur/normas/Norma1.jsp?i=63817" TargetMode="External"/><Relationship Id="rId12" Type="http://schemas.openxmlformats.org/officeDocument/2006/relationships/hyperlink" Target="http://sisjur.bogotajuridica.gov.co/sisjur/normas/Norma1.jsp?i=61731" TargetMode="External"/><Relationship Id="rId17" Type="http://schemas.openxmlformats.org/officeDocument/2006/relationships/hyperlink" Target="http://sisjur.bogotajuridica.gov.co/sisjur/normas/Norma1.jsp?i=57728" TargetMode="External"/><Relationship Id="rId25" Type="http://schemas.openxmlformats.org/officeDocument/2006/relationships/hyperlink" Target="https://www.alcaldiabogota.gov.co/sisjur/normas/Norma1.jsp?i=50155" TargetMode="External"/><Relationship Id="rId33" Type="http://schemas.openxmlformats.org/officeDocument/2006/relationships/hyperlink" Target="http://sisjur.bogotajuridica.gov.co/sisjur/normas/Norma1.jsp?i=27903" TargetMode="External"/><Relationship Id="rId2" Type="http://schemas.openxmlformats.org/officeDocument/2006/relationships/hyperlink" Target="https://archivobogota.secretariageneral.gov.co/sites/default/files/Directiva%20003%20de%202021%20%281%29.pdf" TargetMode="External"/><Relationship Id="rId16" Type="http://schemas.openxmlformats.org/officeDocument/2006/relationships/hyperlink" Target="http://sisjur.bogotajuridica.gov.co/sisjur/normas/Norma1.jsp?i=61770" TargetMode="External"/><Relationship Id="rId20" Type="http://schemas.openxmlformats.org/officeDocument/2006/relationships/hyperlink" Target="http://sisjur.bogotajuridica.gov.co/sisjur/normas/Norma1.jsp?i=53880" TargetMode="External"/><Relationship Id="rId29" Type="http://schemas.openxmlformats.org/officeDocument/2006/relationships/hyperlink" Target="http://sisjur.bogotajuridica.gov.co/sisjur/normas/Norma1.jsp?i=6349" TargetMode="External"/><Relationship Id="rId1" Type="http://schemas.openxmlformats.org/officeDocument/2006/relationships/hyperlink" Target="https://sisjur.bogotajuridica.gov.co/sisjur/normas/Norma1.jsp?i=154286" TargetMode="External"/><Relationship Id="rId6" Type="http://schemas.openxmlformats.org/officeDocument/2006/relationships/hyperlink" Target="http://sisjur.bogotajuridica.gov.co/sisjur/normas/Norma1.jsp?i=82128" TargetMode="External"/><Relationship Id="rId11" Type="http://schemas.openxmlformats.org/officeDocument/2006/relationships/hyperlink" Target="https://www.secretariajuridica.gov.co/transparencia/marco-legal/normatividad/decreto-1080-2015" TargetMode="External"/><Relationship Id="rId24" Type="http://schemas.openxmlformats.org/officeDocument/2006/relationships/hyperlink" Target="http://sisjur.bogotajuridica.gov.co/sisjur/normas/Norma1.jsp?i=50958" TargetMode="External"/><Relationship Id="rId32" Type="http://schemas.openxmlformats.org/officeDocument/2006/relationships/hyperlink" Target="http://sisjur.bogotajuridica.gov.co/sisjur/normas/Norma1.jsp?i=4276" TargetMode="External"/><Relationship Id="rId37" Type="http://schemas.openxmlformats.org/officeDocument/2006/relationships/comments" Target="../comments6.xml"/><Relationship Id="rId5" Type="http://schemas.openxmlformats.org/officeDocument/2006/relationships/hyperlink" Target="https://www.archivogeneral.gov.co/sites/default/files/Estructura_Web/5_Consulte/SalaDePrensa/Noticias/2020/CircularExterna001.pdf" TargetMode="External"/><Relationship Id="rId15" Type="http://schemas.openxmlformats.org/officeDocument/2006/relationships/hyperlink" Target="http://sisjur.bogotajuridica.gov.co/sisjur/normas/Norma1.jsp?i=61791" TargetMode="External"/><Relationship Id="rId23" Type="http://schemas.openxmlformats.org/officeDocument/2006/relationships/hyperlink" Target="https://www.funcionpublica.gov.co/eva/gestornormativo/norma.php?i=50875" TargetMode="External"/><Relationship Id="rId28" Type="http://schemas.openxmlformats.org/officeDocument/2006/relationships/hyperlink" Target="https://www.usco.edu.co/archivosUsuarios/12/archivo_central/NORMATIVIDAD/22.%20Circular%20del%20AGN%20004%20de%202003%20Historias%20Laborales.pdf" TargetMode="External"/><Relationship Id="rId36" Type="http://schemas.openxmlformats.org/officeDocument/2006/relationships/table" Target="../tables/table8.xml"/><Relationship Id="rId10" Type="http://schemas.openxmlformats.org/officeDocument/2006/relationships/hyperlink" Target="http://sisjur.bogotajuridica.gov.co/sisjur/normas/Norma1.jsp?i=62152" TargetMode="External"/><Relationship Id="rId19" Type="http://schemas.openxmlformats.org/officeDocument/2006/relationships/hyperlink" Target="http://sisjur.bogotajuridica.gov.co/sisjur/normas/Norma1.jsp?i=61834" TargetMode="External"/><Relationship Id="rId31" Type="http://schemas.openxmlformats.org/officeDocument/2006/relationships/hyperlink" Target="http://sisjur.bogotajuridica.gov.co/sisjur/normas/Norma1.jsp?i=4275" TargetMode="External"/><Relationship Id="rId4" Type="http://schemas.openxmlformats.org/officeDocument/2006/relationships/hyperlink" Target="https://www.alcaldiabogota.gov.co/sisjur/listados/tematica2.jsp?subtema=34350&amp;cadena=" TargetMode="External"/><Relationship Id="rId9" Type="http://schemas.openxmlformats.org/officeDocument/2006/relationships/hyperlink" Target="http://sisjur.bogotajuridica.gov.co/sisjur/normas/Norma1.jsp?i=62440" TargetMode="External"/><Relationship Id="rId14" Type="http://schemas.openxmlformats.org/officeDocument/2006/relationships/hyperlink" Target="http://sisjur.bogotajuridica.gov.co/sisjur/normas/Norma1.jsp?i=60556" TargetMode="External"/><Relationship Id="rId22" Type="http://schemas.openxmlformats.org/officeDocument/2006/relationships/hyperlink" Target="http://sisjur.bogotajuridica.gov.co/sisjur/normas/Norma1.jsp?i=52521" TargetMode="External"/><Relationship Id="rId27" Type="http://schemas.openxmlformats.org/officeDocument/2006/relationships/hyperlink" Target="http://sisjur.bogotajuridica.gov.co/sisjur/normas/Norma1.jsp?i=85499" TargetMode="External"/><Relationship Id="rId30" Type="http://schemas.openxmlformats.org/officeDocument/2006/relationships/hyperlink" Target="http://sisjur.bogotajuridica.gov.co/sisjur/normas/Norma1.jsp?i=10551" TargetMode="External"/><Relationship Id="rId35" Type="http://schemas.openxmlformats.org/officeDocument/2006/relationships/vmlDrawing" Target="../drawings/vmlDrawing6.vml"/><Relationship Id="rId8" Type="http://schemas.openxmlformats.org/officeDocument/2006/relationships/hyperlink" Target="http://sisjur.bogotajuridica.gov.co/sisjur/normas/Norma1.jsp?i=63004" TargetMode="External"/><Relationship Id="rId3" Type="http://schemas.openxmlformats.org/officeDocument/2006/relationships/hyperlink" Target="https://www.funcionpublica.gov.co/eva/gestornormativo/norma.php?i=156590"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isjur.bogotajuridica.gov.co/sisjur/normas/Norma1.jsp?i=90298" TargetMode="External"/><Relationship Id="rId13" Type="http://schemas.openxmlformats.org/officeDocument/2006/relationships/hyperlink" Target="https://www.suin-juriscol.gov.co/viewDocument.asp?id=30027024" TargetMode="External"/><Relationship Id="rId18" Type="http://schemas.openxmlformats.org/officeDocument/2006/relationships/hyperlink" Target="http://sisjur.bogotajuridica.gov.co/sisjur/normas/Norma1.jsp?i=53825" TargetMode="External"/><Relationship Id="rId26" Type="http://schemas.openxmlformats.org/officeDocument/2006/relationships/hyperlink" Target="https://docplayer.es/14941678-Codigo-electrico-colombiano-norma-tecnica-colombiana-2050-ntc-2050.html" TargetMode="External"/><Relationship Id="rId3" Type="http://schemas.openxmlformats.org/officeDocument/2006/relationships/hyperlink" Target="https://fuga.gov.co/transparencia-y-acceso-a-la-informacion-publica/normativa/politicas-gestion-ambiental" TargetMode="External"/><Relationship Id="rId21" Type="http://schemas.openxmlformats.org/officeDocument/2006/relationships/hyperlink" Target="https://archivo.minambiente.gov.co/images/AsuntosambientalesySectorialyUrbana/pdf/sostenibilidad_sectores_productivos/res_1023_280705_adopcion_general.pdf" TargetMode="External"/><Relationship Id="rId7" Type="http://schemas.openxmlformats.org/officeDocument/2006/relationships/hyperlink" Target="http://sisjur.bogotajuridica.gov.co/sisjur/normas/Norma1.jsp?i=104052" TargetMode="External"/><Relationship Id="rId12" Type="http://schemas.openxmlformats.org/officeDocument/2006/relationships/hyperlink" Target="http://sisjur.bogotajuridica.gov.co/sisjur/normas/Norma1.jsp?i=71292" TargetMode="External"/><Relationship Id="rId17" Type="http://schemas.openxmlformats.org/officeDocument/2006/relationships/hyperlink" Target="http://sisjur.bogotajuridica.gov.co/sisjur/normas/Norma1.jsp?i=94425" TargetMode="External"/><Relationship Id="rId25" Type="http://schemas.openxmlformats.org/officeDocument/2006/relationships/hyperlink" Target="https://sisjur.bogotajuridica.gov.co/sisjur/normas/Norma1.jsp?i=114357" TargetMode="External"/><Relationship Id="rId2" Type="http://schemas.openxmlformats.org/officeDocument/2006/relationships/hyperlink" Target="https://www.alcaldiabogota.gov.co/sisjur/normas/Norma1.jsp?i=153496" TargetMode="External"/><Relationship Id="rId16" Type="http://schemas.openxmlformats.org/officeDocument/2006/relationships/hyperlink" Target="https://www.funcionpublica.gov.co/eva/gestornormativo/norma.php?i=77653" TargetMode="External"/><Relationship Id="rId20" Type="http://schemas.openxmlformats.org/officeDocument/2006/relationships/hyperlink" Target="https://www.alcaldiabogota.gov.co/sisjur/normas/Norma1.jsp?i=33965" TargetMode="External"/><Relationship Id="rId29" Type="http://schemas.openxmlformats.org/officeDocument/2006/relationships/vmlDrawing" Target="../drawings/vmlDrawing7.vml"/><Relationship Id="rId1" Type="http://schemas.openxmlformats.org/officeDocument/2006/relationships/hyperlink" Target="https://sisjur.bogotajuridica.gov.co/sisjur/normas/Norma1.jsp?i=154095" TargetMode="External"/><Relationship Id="rId6" Type="http://schemas.openxmlformats.org/officeDocument/2006/relationships/hyperlink" Target="https://sisjur.bogotajuridica.gov.co/sisjur/normas/Norma1.jsp?i=120880" TargetMode="External"/><Relationship Id="rId11" Type="http://schemas.openxmlformats.org/officeDocument/2006/relationships/hyperlink" Target="https://www.alcaldiabogota.gov.co/sisjur/normas/Norma1.jsp?i=74622" TargetMode="External"/><Relationship Id="rId24" Type="http://schemas.openxmlformats.org/officeDocument/2006/relationships/hyperlink" Target="http://sisjur.bogotajuridica.gov.co/sisjur/normas/Norma1.jsp?i=336" TargetMode="External"/><Relationship Id="rId5" Type="http://schemas.openxmlformats.org/officeDocument/2006/relationships/hyperlink" Target="https://sisjur.bogotajuridica.gov.co/sisjur/normas/Norma1.jsp?i=116137" TargetMode="External"/><Relationship Id="rId15" Type="http://schemas.openxmlformats.org/officeDocument/2006/relationships/hyperlink" Target="https://www.funcionpublica.gov.co/eva/gestornormativo/norma.php?i=78153" TargetMode="External"/><Relationship Id="rId23" Type="http://schemas.openxmlformats.org/officeDocument/2006/relationships/hyperlink" Target="https://www.studocu.com/bo/document/escuela-militar-de-ingenieria/fisica-3/ntc-5131-etiquetas-ambientales-tipo-i/17885278" TargetMode="External"/><Relationship Id="rId28" Type="http://schemas.openxmlformats.org/officeDocument/2006/relationships/drawing" Target="../drawings/drawing11.xml"/><Relationship Id="rId10" Type="http://schemas.openxmlformats.org/officeDocument/2006/relationships/hyperlink" Target="https://www.alcaldiabogota.gov.co/sisjur/normas/Norma1.jsp?i=81088&amp;dt=S" TargetMode="External"/><Relationship Id="rId19" Type="http://schemas.openxmlformats.org/officeDocument/2006/relationships/hyperlink" Target="https://www.alcaldiabogota.gov.co/sisjur/normas/Norma1.jsp?i=45188&amp;dt=S" TargetMode="External"/><Relationship Id="rId31" Type="http://schemas.openxmlformats.org/officeDocument/2006/relationships/comments" Target="../comments7.xml"/><Relationship Id="rId4" Type="http://schemas.openxmlformats.org/officeDocument/2006/relationships/hyperlink" Target="https://www.minambiente.gov.co/wp-content/uploads/2022/08/Resolucion-0851-de-2022.pdf" TargetMode="External"/><Relationship Id="rId9" Type="http://schemas.openxmlformats.org/officeDocument/2006/relationships/hyperlink" Target="https://sisjur.bogotajuridica.gov.co/sisjur/normas/Norma1.jsp?i=82552" TargetMode="External"/><Relationship Id="rId14" Type="http://schemas.openxmlformats.org/officeDocument/2006/relationships/hyperlink" Target="https://www.alcaldiabogota.gov.co/sisjur/normas/Norma1.jsp?i=63644" TargetMode="External"/><Relationship Id="rId22" Type="http://schemas.openxmlformats.org/officeDocument/2006/relationships/hyperlink" Target="https://www.alcaldiabogota.gov.co/sisjur/normas/Norma1.jsp?i=11024" TargetMode="External"/><Relationship Id="rId27" Type="http://schemas.openxmlformats.org/officeDocument/2006/relationships/hyperlink" Target="http://sisjur.bogotajuridica.gov.co/sisjur/normas/Norma1.jsp?i=660" TargetMode="External"/><Relationship Id="rId30"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26" Type="http://schemas.openxmlformats.org/officeDocument/2006/relationships/hyperlink" Target="https://back.haciendabogota.gov.co/sites/default/files/documentos/Circular_5_ddt_%20pac_2023.pdf" TargetMode="External"/><Relationship Id="rId21" Type="http://schemas.openxmlformats.org/officeDocument/2006/relationships/hyperlink" Target="https://www.contaduria.gov.co/documents/20127/38135/INSTRUCTIVO+No.+002+DE+2022+Instructivo+de+cierre+2022+revisi%C3%B3n+24+de+noviembre+2022.pdf/b4180404-25e3-1725-ea95-9c3a3556be37" TargetMode="External"/><Relationship Id="rId42" Type="http://schemas.openxmlformats.org/officeDocument/2006/relationships/hyperlink" Target="http://www.contaduria.gov.co/documents/20127/36432/Res_159_2019.pdf/fc67e446-99a3-9bbe-a8aa-924be9d81c6b?t=1570113457417" TargetMode="External"/><Relationship Id="rId47" Type="http://schemas.openxmlformats.org/officeDocument/2006/relationships/hyperlink" Target="http://www.shd.gov.co/shd/sites/default/files/normatividad/Circular%20DDT%2010%20de%202017%20-%2019%2012%202017%20-%20Consolida%20directrices%20pol%C3%ADtica%20de%20pagos%20electr%C3%B3nicos%20tesoro%20distrital.pdf" TargetMode="External"/><Relationship Id="rId63" Type="http://schemas.openxmlformats.org/officeDocument/2006/relationships/hyperlink" Target="https://www.funcionpublica.gov.co/eva/gestornormativo/norma.php?i=106394" TargetMode="External"/><Relationship Id="rId68" Type="http://schemas.openxmlformats.org/officeDocument/2006/relationships/drawing" Target="../drawings/drawing12.xml"/><Relationship Id="rId2" Type="http://schemas.openxmlformats.org/officeDocument/2006/relationships/hyperlink" Target="https://back.haciendabogota.gov.co/sites/default/files/documento/direccion-distrital-de-presupuesto/presupuesto-y-ejecuci%C3%B3n-del-distrito/lineamientos-y-circulares/2025/Circular%20Externa%20No.%20DDP-000001%20del%2013%20de%20Febrero%20de%202025_2025EE028702O1.pdf" TargetMode="External"/><Relationship Id="rId16" Type="http://schemas.openxmlformats.org/officeDocument/2006/relationships/hyperlink" Target="https://www.contaduria.gov.co/resoluciones-2025?p_p_id=com_liferay_asset_publisher_web_portlet_AssetPublisherPortlet_INSTANCE_yzUX7eSdCkX9&amp;p_p_lifecycle=0&amp;p_p_state=normal&amp;p_p_mode=view&amp;_com_liferay_asset_publisher_web_portlet_AssetPublisherPortlet_INSTANCE_yzUX7eSdCkX9_redirect=%2Fresoluciones-2025&amp;_com_liferay_asset_publisher_web_portlet_AssetPublisherPortlet_INSTANCE_yzUX7eSdCkX9_delta=20&amp;p_r_p_resetCur=false&amp;_com_liferay_asset_publisher_web_portlet_AssetPublisherPortlet_INSTANCE_yzUX7eSdCkX9_cur=2" TargetMode="External"/><Relationship Id="rId29" Type="http://schemas.openxmlformats.org/officeDocument/2006/relationships/hyperlink" Target="https://www.haciendabogota.gov.co/es/normatividad/circular-ddt-no-7-del-19-de-agosto-de-2021" TargetMode="External"/><Relationship Id="rId11" Type="http://schemas.openxmlformats.org/officeDocument/2006/relationships/hyperlink" Target="https://back.haciendabogota.gov.co/sites/default/files/normatividad/circular-externa/28_30sep2023_CUD.pdf" TargetMode="External"/><Relationship Id="rId24" Type="http://schemas.openxmlformats.org/officeDocument/2006/relationships/hyperlink" Target="https://www.shd.gov.co/shd/sites/default/files/files/contabilidad/investigacion/Res_DDC_002_2sept2022_manual_cajas_menores.pdf" TargetMode="External"/><Relationship Id="rId32" Type="http://schemas.openxmlformats.org/officeDocument/2006/relationships/hyperlink" Target="https://www.contaduria.gov.co/documents/20127/2375773/RESOLUCI%C3%93N+036+DE+2021+-+Aplazamiento+EFE+ENT+Gob+%282021-ene%29+V4.pdf/09a0417a-27ab-abdb-047d-18a2b36a4969" TargetMode="External"/><Relationship Id="rId37" Type="http://schemas.openxmlformats.org/officeDocument/2006/relationships/hyperlink" Target="http://www.contaduria.gov.co/documents/20127/36432/Resol_441-2019.pdf/5ab03c6a-39f0-2d5c-0c2c-1c9aef522add?t=1578000524718" TargetMode="External"/><Relationship Id="rId40" Type="http://schemas.openxmlformats.org/officeDocument/2006/relationships/hyperlink" Target="http://www.shd.gov.co/shd/sites/default/files/files/Circular%20DDT-6%202019%20%20(julio%203)%2C%20Directrices%20apertura%2C%20manejo%2C%20control%20cierre%20cuentas%20bancarias%20distritales_%20.pdf" TargetMode="External"/><Relationship Id="rId45" Type="http://schemas.openxmlformats.org/officeDocument/2006/relationships/hyperlink" Target="https://www.shd.gov.co/shd/sites/default/files/normatividad/16_24julio2018_Obligaciones_contingentes.pdf" TargetMode="External"/><Relationship Id="rId53" Type="http://schemas.openxmlformats.org/officeDocument/2006/relationships/hyperlink" Target="https://www.alcaldiabogota.gov.co/sisjur/normas/Norma1.jsp?i=67747" TargetMode="External"/><Relationship Id="rId58" Type="http://schemas.openxmlformats.org/officeDocument/2006/relationships/hyperlink" Target="https://www.alcaldiabogota.gov.co/sisjur/normas/Norma1.jsp?i=37339" TargetMode="External"/><Relationship Id="rId66" Type="http://schemas.openxmlformats.org/officeDocument/2006/relationships/hyperlink" Target="https://www.suin-juriscol.gov.co/viewDocument.asp?ruta=Decretos/30054519" TargetMode="External"/><Relationship Id="rId74" Type="http://schemas.openxmlformats.org/officeDocument/2006/relationships/table" Target="../tables/table14.xml"/><Relationship Id="rId5" Type="http://schemas.openxmlformats.org/officeDocument/2006/relationships/hyperlink" Target="https://back.haciendabogota.gov.co/sites/default/files/documento/direccion-distrital-de-presupuesto/presupuesto-y-ejecuci%C3%B3n-del-distrito/lineamientos-y-circulares/2024/Circular%20Externa%20No.%20DDP-000011%20del%2016%20de%20Agosto%20de%202024_2024EE273773O1.pdf" TargetMode="External"/><Relationship Id="rId61" Type="http://schemas.openxmlformats.org/officeDocument/2006/relationships/hyperlink" Target="https://www.funcionpublica.gov.co/eva/gestornormativo/norma.php?i=3771" TargetMode="External"/><Relationship Id="rId19" Type="http://schemas.openxmlformats.org/officeDocument/2006/relationships/hyperlink" Target="https://www.contaduria.gov.co/documents/20127/3881461/RESOLUCI%C3%93N+No.+340+DE+2022+-+Modific+CGC+Entidades+de+gobierno+para+la+firma.pdf/b5805963-dcec-748e-50b7-5893e55d2a47" TargetMode="External"/><Relationship Id="rId14" Type="http://schemas.openxmlformats.org/officeDocument/2006/relationships/hyperlink" Target="https://relatoria.blob.core.windows.net/$web/files/resoluciones/REG-ORG-0063-2023.PDF" TargetMode="External"/><Relationship Id="rId22" Type="http://schemas.openxmlformats.org/officeDocument/2006/relationships/hyperlink" Target="https://back.haciendabogota.gov.co/sites/default/files/normatividad/circular-8-2022-programacion-pagos-y-cierre-operaciones-tesoreria-2023.pdf" TargetMode="External"/><Relationship Id="rId27" Type="http://schemas.openxmlformats.org/officeDocument/2006/relationships/hyperlink" Target="https://www.dian.gov.co/normatividad/Normatividad/Resoluci%c3%b3n%20000124%20de%2028-10-2021.pdf" TargetMode="External"/><Relationship Id="rId30" Type="http://schemas.openxmlformats.org/officeDocument/2006/relationships/hyperlink" Target="https://www.alcaldiabogota.gov.co/sisjur/normas/Norma1.jsp?i=112838" TargetMode="External"/><Relationship Id="rId35" Type="http://schemas.openxmlformats.org/officeDocument/2006/relationships/hyperlink" Target="https://dapre.presidencia.gov.co/normativa/normativa/DECRETO%20678%20DEL%2020%20DE%20MAYO%20DE%202020.pdf" TargetMode="External"/><Relationship Id="rId43" Type="http://schemas.openxmlformats.org/officeDocument/2006/relationships/hyperlink" Target="http://www.contaduria.gov.co/documents/20127/36435/Res_386_2018.pdf/2f30b8d8-5dc4-2824-acc7-e2b6ba86827a?t=1558381950070" TargetMode="External"/><Relationship Id="rId48" Type="http://schemas.openxmlformats.org/officeDocument/2006/relationships/hyperlink" Target="http://www.shd.gov.co/shd/sites/default/files/normatividad/Resoluci%C3%B3n%20SDH-304%205-12-2017%20modifica%20Res243-16%20pagos%20electr%C3%B3nicos_0.pdf" TargetMode="External"/><Relationship Id="rId56" Type="http://schemas.openxmlformats.org/officeDocument/2006/relationships/hyperlink" Target="http://www.shd.gov.co/shd/sites/default/files/normatividad/Res_DDC_003_30dic2014_presentacion_informacion_contable.pdf" TargetMode="External"/><Relationship Id="rId64" Type="http://schemas.openxmlformats.org/officeDocument/2006/relationships/hyperlink" Target="http://www.secretariasenado.gov.co/senado/basedoc/estatuto_tributario.html" TargetMode="External"/><Relationship Id="rId69" Type="http://schemas.openxmlformats.org/officeDocument/2006/relationships/vmlDrawing" Target="../drawings/vmlDrawing8.vml"/><Relationship Id="rId8" Type="http://schemas.openxmlformats.org/officeDocument/2006/relationships/hyperlink" Target="https://back.haciendabogota.gov.co/sites/default/files/documento/direccion-distrital-de-presupuesto/presupuesto-y-ejecuci%C3%B3n-del-distrito/lineamientos-y-circulares/Circular%20Externa%20SDH-000001.pdf" TargetMode="External"/><Relationship Id="rId51" Type="http://schemas.openxmlformats.org/officeDocument/2006/relationships/hyperlink" Target="http://www.alcaldiabogota.gov.co/sisjur/normas/Norma1.jsp?dt=S&amp;i=76948" TargetMode="External"/><Relationship Id="rId72" Type="http://schemas.openxmlformats.org/officeDocument/2006/relationships/table" Target="../tables/table12.xml"/><Relationship Id="rId3" Type="http://schemas.openxmlformats.org/officeDocument/2006/relationships/hyperlink" Target="https://www.alcaldiabogota.gov.co/sisjur/normas/Norma1.jsp?i=170978" TargetMode="External"/><Relationship Id="rId12" Type="http://schemas.openxmlformats.org/officeDocument/2006/relationships/hyperlink" Target="https://www.contaduria.gov.co/documents/20127/5793072/RESOLUCI%C3%93N+No.+261+DE+2023.pdf/7bce90c5-b4df-d81c-2ec7-07585c7668a4" TargetMode="External"/><Relationship Id="rId17" Type="http://schemas.openxmlformats.org/officeDocument/2006/relationships/hyperlink" Target="http://sivicof.contraloriabogota.gov.co/TextosStormWeb/CE_003_2023.pdf" TargetMode="External"/><Relationship Id="rId25" Type="http://schemas.openxmlformats.org/officeDocument/2006/relationships/hyperlink" Target="https://www.contaduria.gov.co/documents/20127/3881461/RESOLUCI%C3%93N+No.+225+de+2022+FORMULARIO+COVID-19.pdf/a979b8b3-d7db-b458-1eee-6113181245a1" TargetMode="External"/><Relationship Id="rId33" Type="http://schemas.openxmlformats.org/officeDocument/2006/relationships/hyperlink" Target="http://www.secretariasenado.gov.co/senado/basedoc/ley_2024_2020.html" TargetMode="External"/><Relationship Id="rId38" Type="http://schemas.openxmlformats.org/officeDocument/2006/relationships/hyperlink" Target="https://www.shd.gov.co/shd/sites/default/files/files/tesoreria/Resoluci%C3%B3n%20SDH-315%20de%202019%20(oct%2017)%20Pol%C3%ADticas%20y%20lineamientos%20inversi%C3%B3n%20y%20riesgo%20manejo%20recursos%20Establ%20Publicos%20y%20Contraloria%20Bogot%C3%A1.pdf" TargetMode="External"/><Relationship Id="rId46" Type="http://schemas.openxmlformats.org/officeDocument/2006/relationships/hyperlink" Target="https://www.shd.gov.co/shd/sites/default/files/normatividad/CIRCULAR%20No.%20001%20del%2024%20de%20enero%20de%202018%20Aplicaci%C3%B3n%20Tarifa%20y%20Distribuci%C3%B3n%20Estampilla%20Universidad%20Distrital%20Francisco%20Jos%C3%A9%20de%20Caldas%2050%20A%C3%B1os.pdf" TargetMode="External"/><Relationship Id="rId59" Type="http://schemas.openxmlformats.org/officeDocument/2006/relationships/hyperlink" Target="http://www.alcaldiabogota.gov.co/sisjur/normas/Norma1.jsp?i=35446" TargetMode="External"/><Relationship Id="rId67" Type="http://schemas.openxmlformats.org/officeDocument/2006/relationships/hyperlink" Target="https://www.haciendabogota.gov.co/es/normatividad/circular-ddt-no004-2025-administracion-recaudo-recursos-de-terceros" TargetMode="External"/><Relationship Id="rId20" Type="http://schemas.openxmlformats.org/officeDocument/2006/relationships/hyperlink" Target="https://secretariageneral.gov.co/sites/default/files/documentos_mipg/2022-12/Documento%20Tecnico%20LA-FT.pdf" TargetMode="External"/><Relationship Id="rId41" Type="http://schemas.openxmlformats.org/officeDocument/2006/relationships/hyperlink" Target="https://www.alcaldiabogota.gov.co/sisjur/normas/Norma1.jsp?i=84837&amp;dt=S" TargetMode="External"/><Relationship Id="rId54" Type="http://schemas.openxmlformats.org/officeDocument/2006/relationships/hyperlink" Target="http://www.incp.org.co/Site/2016/info/archivos/resolucion-087-2016-contaduria.pdf" TargetMode="External"/><Relationship Id="rId62" Type="http://schemas.openxmlformats.org/officeDocument/2006/relationships/hyperlink" Target="http://www.alcaldiabogota.gov.co/sisjur/normas/Norma1.jsp?i=1693" TargetMode="External"/><Relationship Id="rId70" Type="http://schemas.openxmlformats.org/officeDocument/2006/relationships/table" Target="../tables/table10.xml"/><Relationship Id="rId75" Type="http://schemas.openxmlformats.org/officeDocument/2006/relationships/table" Target="../tables/table15.xml"/><Relationship Id="rId1" Type="http://schemas.openxmlformats.org/officeDocument/2006/relationships/hyperlink" Target="https://back.haciendabogota.gov.co/sites/default/files/documento/direccion-distrital-de-presupuesto/presupuesto-y-ejecuci%C3%B3n-del-distrito/lineamientos-y-circulares/2025/CIRCULAR%20SDH%20-%20000002%20DE%202025%20-%20Circular%20Plan%20de%20Austeridad%202025-2027%20-%2010.01.25.pdf" TargetMode="External"/><Relationship Id="rId6" Type="http://schemas.openxmlformats.org/officeDocument/2006/relationships/hyperlink" Target="https://back.haciendabogota.gov.co/sites/default/files/documento/direccion-distrital-de-presupuesto/presupuesto-y-ejecuci%C3%B3n-del-distrito/lineamientos-y-circulares/2024/Circular%20Externa%20No.%20DDP-000006%20del%2031%20de%20Mayo%20de%202024_2024EE182797O1.pdf" TargetMode="External"/><Relationship Id="rId15" Type="http://schemas.openxmlformats.org/officeDocument/2006/relationships/hyperlink" Target="https://bogota.gov.co/sites/default/files/inline-files/resolucion-medios-magneticos-ica-2022-04042023.pdf" TargetMode="External"/><Relationship Id="rId23" Type="http://schemas.openxmlformats.org/officeDocument/2006/relationships/hyperlink" Target="https://back.haciendabogota.gov.co/sites/default/files/documento/direccion-distrital-de-tesoreria/PAC/Circulares/Circular%20No.%205-DDT-2022.pdf" TargetMode="External"/><Relationship Id="rId28" Type="http://schemas.openxmlformats.org/officeDocument/2006/relationships/hyperlink" Target="https://www.haciendabogota.gov.co/es/normatividad/circular-ddt-no-7-del-19-de-agosto-de-2021" TargetMode="External"/><Relationship Id="rId36" Type="http://schemas.openxmlformats.org/officeDocument/2006/relationships/hyperlink" Target="https://www.shd.gov.co/shd/sites/default/files/normatividad/20_17febrero_2020_Estampilla.pdf" TargetMode="External"/><Relationship Id="rId49" Type="http://schemas.openxmlformats.org/officeDocument/2006/relationships/hyperlink" Target="https://www.alcaldiabogota.gov.co/sisjur/normas/Norma1.jsp?i=74264" TargetMode="External"/><Relationship Id="rId57" Type="http://schemas.openxmlformats.org/officeDocument/2006/relationships/hyperlink" Target="http://sivicof.contraloriabogota.gov.co/TextosStormWeb/CE_002_2022.pdf" TargetMode="External"/><Relationship Id="rId10" Type="http://schemas.openxmlformats.org/officeDocument/2006/relationships/hyperlink" Target="https://www.funcionpublica.gov.co/eva/gestornormativo/norma.php?i=199883" TargetMode="External"/><Relationship Id="rId31" Type="http://schemas.openxmlformats.org/officeDocument/2006/relationships/hyperlink" Target="https://www.shd.gov.co/shd/sites/default/files/files/impuestos/resolucion_sdh_000265_de_2021_industria_y_comercio_CIIU4.pdf" TargetMode="External"/><Relationship Id="rId44" Type="http://schemas.openxmlformats.org/officeDocument/2006/relationships/hyperlink" Target="https://www.cancilleria.gov.co/sites/default/files/Normograma/docs/resolucion_contaduria_0349_2018.htm" TargetMode="External"/><Relationship Id="rId52" Type="http://schemas.openxmlformats.org/officeDocument/2006/relationships/hyperlink" Target="http://www.alcaldiabogota.gov.co/sisjur/normas/Norma1.jsp?i=69046" TargetMode="External"/><Relationship Id="rId60" Type="http://schemas.openxmlformats.org/officeDocument/2006/relationships/hyperlink" Target="https://www.alcaldiabogota.gov.co/sisjur/normas/Norma1.jsp?i=14847&amp;dt=S" TargetMode="External"/><Relationship Id="rId65" Type="http://schemas.openxmlformats.org/officeDocument/2006/relationships/hyperlink" Target="https://back.haciendabogota.gov.co/sites/default/files/documento/direccion-distrital-de-tesoreria/PAC/Circulares/Circular%20No.%205-DDT-2022.pdf" TargetMode="External"/><Relationship Id="rId73" Type="http://schemas.openxmlformats.org/officeDocument/2006/relationships/table" Target="../tables/table13.xml"/><Relationship Id="rId4" Type="http://schemas.openxmlformats.org/officeDocument/2006/relationships/hyperlink" Target="https://www.sdp.gov.co/sites/default/files/circular_07_2024_guiavf.pdf" TargetMode="External"/><Relationship Id="rId9" Type="http://schemas.openxmlformats.org/officeDocument/2006/relationships/hyperlink" Target="https://back.haciendabogota.gov.co/sites/default/files/documento/direccion-distrital-de-presupuesto/presupuesto-y-ejecuci%C3%B3n-del-distrito/lineamientos-y-circulares/2024/Circular%20Externa%20No.%20DDP-000004%20del%2027%20de%20Marzo%20de%202024_Anexo1.pdf" TargetMode="External"/><Relationship Id="rId13" Type="http://schemas.openxmlformats.org/officeDocument/2006/relationships/hyperlink" Target="https://api.shd.gov.co/sites/default/files/normatividad/contable/SDJ2023/Circular%20DDT%204%20de%202023%20Lineamientos%20implementacio%CC%81%20final%20CUD.pdf" TargetMode="External"/><Relationship Id="rId18" Type="http://schemas.openxmlformats.org/officeDocument/2006/relationships/hyperlink" Target="http://../Downloads/CGN%20RESOL%20No.%20356%20DE%202022%20PUBLI%20TRIMESTRAL%20(5).pdf" TargetMode="External"/><Relationship Id="rId39" Type="http://schemas.openxmlformats.org/officeDocument/2006/relationships/hyperlink" Target="https://www.shd.gov.co/shd/sites/default/files/files/tesoreria/Resoluci%C3%B3n%20SDH-316%202019%20(oct%2017)%20Nuevo%20Protocolo%20de%20Seguridad%20para%20tesorer%C3%ADas%20entidades%20Presupuesto%20Anual%20y%20FDL.pdf" TargetMode="External"/><Relationship Id="rId34" Type="http://schemas.openxmlformats.org/officeDocument/2006/relationships/hyperlink" Target="https://www.alcaldiabogota.gov.co/sisjur/normas/Norma1.jsp?i=104165&amp;dt=S" TargetMode="External"/><Relationship Id="rId50" Type="http://schemas.openxmlformats.org/officeDocument/2006/relationships/hyperlink" Target="http://www.alcaldiabogota.gov.co/sisjur/normas/Norma1.jsp?i=71633" TargetMode="External"/><Relationship Id="rId55" Type="http://schemas.openxmlformats.org/officeDocument/2006/relationships/hyperlink" Target="https://www.contaduria.gov.co/documents/20127/36444/Res_%2B533.pdf/b513cc87-7726-04ab-02e4-8691544220c6?t=1558381851097" TargetMode="External"/><Relationship Id="rId76" Type="http://schemas.openxmlformats.org/officeDocument/2006/relationships/comments" Target="../comments8.xml"/><Relationship Id="rId7" Type="http://schemas.openxmlformats.org/officeDocument/2006/relationships/hyperlink" Target="https://www.alcaldiabogota.gov.co/sisjur/normas/Norma1.jsp?i=153088" TargetMode="External"/><Relationship Id="rId7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alcaldiabogota.gov.co/sisjur/normas/Norma1.jsp?i=84876" TargetMode="External"/><Relationship Id="rId18" Type="http://schemas.openxmlformats.org/officeDocument/2006/relationships/hyperlink" Target="https://www.alcaldiabogota.gov.co/sisjur/normas/Norma1.jsp?i=60596" TargetMode="External"/><Relationship Id="rId26" Type="http://schemas.openxmlformats.org/officeDocument/2006/relationships/hyperlink" Target="https://www.alcaldiabogota.gov.co/sisjur/normas/Norma1.jsp?i=32514" TargetMode="External"/><Relationship Id="rId21" Type="http://schemas.openxmlformats.org/officeDocument/2006/relationships/hyperlink" Target="https://www.alcaldiabogota.gov.co/sisjur/normas/Norma1.jsp?i=50214" TargetMode="External"/><Relationship Id="rId34" Type="http://schemas.openxmlformats.org/officeDocument/2006/relationships/hyperlink" Target="https://minciencias.gov.co/sites/default/files/upload/reglamentacion/decreto-393-1991.pdf" TargetMode="External"/><Relationship Id="rId7" Type="http://schemas.openxmlformats.org/officeDocument/2006/relationships/hyperlink" Target="https://www.mintic.gov.co/portal/715/articles-198952_resolucion_00460_2022.pdf" TargetMode="External"/><Relationship Id="rId12" Type="http://schemas.openxmlformats.org/officeDocument/2006/relationships/hyperlink" Target="https://www.alcaldiabogota.gov.co/sisjur/normas/Norma1.jsp?i=98525" TargetMode="External"/><Relationship Id="rId17" Type="http://schemas.openxmlformats.org/officeDocument/2006/relationships/hyperlink" Target="https://www.suin-juriscol.gov.co/viewDocument.asp?id=30019935" TargetMode="External"/><Relationship Id="rId25" Type="http://schemas.openxmlformats.org/officeDocument/2006/relationships/hyperlink" Target="https://www.alcaldiabogota.gov.co/sisjur/normas/Norma1.jsp?i=33486" TargetMode="External"/><Relationship Id="rId33" Type="http://schemas.openxmlformats.org/officeDocument/2006/relationships/hyperlink" Target="http://sisjur.bogotajuridica.gov.co/sisjur/normas/Norma1.jsp?i=4813" TargetMode="External"/><Relationship Id="rId38" Type="http://schemas.openxmlformats.org/officeDocument/2006/relationships/comments" Target="../comments9.xml"/><Relationship Id="rId2" Type="http://schemas.openxmlformats.org/officeDocument/2006/relationships/hyperlink" Target="https://www.icontec.org/eval_conformidad/certificacion-iso-223012019-sistemas-de-gestion-de-continuidad-de-negocio/" TargetMode="External"/><Relationship Id="rId16" Type="http://schemas.openxmlformats.org/officeDocument/2006/relationships/hyperlink" Target="https://www.funcionpublica.gov.co/eva/gestornormativo/norma.php?i=73593" TargetMode="External"/><Relationship Id="rId20" Type="http://schemas.openxmlformats.org/officeDocument/2006/relationships/hyperlink" Target="https://www.funcionpublica.gov.co/eva/gestornormativo/norma.php?i=53646" TargetMode="External"/><Relationship Id="rId29" Type="http://schemas.openxmlformats.org/officeDocument/2006/relationships/hyperlink" Target="https://www.alcaldiabogota.gov.co/sisjur/normas/Norma1.jsp?i=23574" TargetMode="External"/><Relationship Id="rId1" Type="http://schemas.openxmlformats.org/officeDocument/2006/relationships/hyperlink" Target="https://www1.funcionpublica.gov.co/documents/418537/0/2021-11-09_Documento_tecnico_plan_continuidad_v5+%284%29.pdf/7070a150-4ad7-76b4-89f2-429fe035db9d?t=1643638909207" TargetMode="External"/><Relationship Id="rId6" Type="http://schemas.openxmlformats.org/officeDocument/2006/relationships/hyperlink" Target="https://www.funcionpublica.gov.co/eva/gestornormativo/norma.php?i=179446" TargetMode="External"/><Relationship Id="rId11" Type="http://schemas.openxmlformats.org/officeDocument/2006/relationships/hyperlink" Target="https://www.apccolombia.gov.co/sites/default/files/2020-10/DECRETO%201287%20DEL%2024%20DE%20SEPTIEMBRE%20DE%202020.pdf" TargetMode="External"/><Relationship Id="rId24" Type="http://schemas.openxmlformats.org/officeDocument/2006/relationships/hyperlink" Target="https://www.alcaldiabogota.gov.co/sisjur/normas/Norma1.jsp?i=36913" TargetMode="External"/><Relationship Id="rId32" Type="http://schemas.openxmlformats.org/officeDocument/2006/relationships/hyperlink" Target="https://www.alcaldiabogota.gov.co/sisjur/normas/Norma1.jsp?i=4784" TargetMode="External"/><Relationship Id="rId37" Type="http://schemas.openxmlformats.org/officeDocument/2006/relationships/table" Target="../tables/table16.xml"/><Relationship Id="rId5" Type="http://schemas.openxmlformats.org/officeDocument/2006/relationships/hyperlink" Target="https://www.alcaldiabogota.gov.co/sisjur/normas/Norma1.jsp?i=121646" TargetMode="External"/><Relationship Id="rId15" Type="http://schemas.openxmlformats.org/officeDocument/2006/relationships/hyperlink" Target="http://es.presidencia.gov.co/normativa/normativa/DECRETO%20415%20DEL%2007%20DE%20MARZO%20DE%202016.pdf" TargetMode="External"/><Relationship Id="rId23" Type="http://schemas.openxmlformats.org/officeDocument/2006/relationships/hyperlink" Target="https://www.alcaldiabogota.gov.co/sisjur/normas/Norma1.jsp?i=38743" TargetMode="External"/><Relationship Id="rId28" Type="http://schemas.openxmlformats.org/officeDocument/2006/relationships/hyperlink" Target="https://www.alcaldiabogota.gov.co/sisjur/normas/Norma1.jsp?i=28134" TargetMode="External"/><Relationship Id="rId36" Type="http://schemas.openxmlformats.org/officeDocument/2006/relationships/vmlDrawing" Target="../drawings/vmlDrawing9.vml"/><Relationship Id="rId10" Type="http://schemas.openxmlformats.org/officeDocument/2006/relationships/hyperlink" Target="https://www.alcaldiabogota.gov.co/sisjur/normas/Norma1.jsp?i=105193" TargetMode="External"/><Relationship Id="rId19" Type="http://schemas.openxmlformats.org/officeDocument/2006/relationships/hyperlink" Target="https://www.funcionpublica.gov.co/eva/gestornormativo/norma.php?i=60596" TargetMode="External"/><Relationship Id="rId31" Type="http://schemas.openxmlformats.org/officeDocument/2006/relationships/hyperlink" Target="https://www.alcaldiabogota.gov.co/sisjur/normas/Norma1.jsp?i=17424" TargetMode="External"/><Relationship Id="rId4" Type="http://schemas.openxmlformats.org/officeDocument/2006/relationships/hyperlink" Target="https://mintic.gov.co/portal/715/articles-208739_recurso_1.pdf" TargetMode="External"/><Relationship Id="rId9" Type="http://schemas.openxmlformats.org/officeDocument/2006/relationships/hyperlink" Target="https://www.apccolombia.gov.co/sites/default/files/2021-03/16124320%20%281%29%20%282%29.pdf" TargetMode="External"/><Relationship Id="rId14" Type="http://schemas.openxmlformats.org/officeDocument/2006/relationships/hyperlink" Target="http://www.secretariasenado.gov.co/senado/basedoc/ley_1273_2009.html" TargetMode="External"/><Relationship Id="rId22" Type="http://schemas.openxmlformats.org/officeDocument/2006/relationships/hyperlink" Target="https://www.funcionpublica.gov.co/eva/gestornormativo/norma.php?i=49981" TargetMode="External"/><Relationship Id="rId27" Type="http://schemas.openxmlformats.org/officeDocument/2006/relationships/hyperlink" Target="http://www.suin-juriscol.gov.co/viewDocument.asp?ruta=Decretos/1735257" TargetMode="External"/><Relationship Id="rId30" Type="http://schemas.openxmlformats.org/officeDocument/2006/relationships/hyperlink" Target="http://intranet.bogotaturismo.gov.co/sites/intranet.bogotaturismo.gov.co/files/file/NTC-ISO-IEC%2027001.pdf" TargetMode="External"/><Relationship Id="rId35" Type="http://schemas.openxmlformats.org/officeDocument/2006/relationships/drawing" Target="../drawings/drawing13.xml"/><Relationship Id="rId8" Type="http://schemas.openxmlformats.org/officeDocument/2006/relationships/hyperlink" Target="https://www.alcaldiabogota.gov.co/sisjur/normas/Norma1.jsp?i=120303" TargetMode="External"/><Relationship Id="rId3" Type="http://schemas.openxmlformats.org/officeDocument/2006/relationships/hyperlink" Target="https://syeconsultoress.wordpress.com/wp-content/uploads/2018/09/ntc-5722-continuidad-de-negocios.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actosadministrativos.ramajudicial.gov.co/GetFile.ashx?url=%7E%2FApp_Data%2FUpload%2FA-11840.pdf" TargetMode="External"/><Relationship Id="rId21" Type="http://schemas.openxmlformats.org/officeDocument/2006/relationships/hyperlink" Target="https://www.funcionpublica.gov.co/eva/gestornormativo/norma_pdf.php?i=175147" TargetMode="External"/><Relationship Id="rId42" Type="http://schemas.openxmlformats.org/officeDocument/2006/relationships/hyperlink" Target="https://actosadministrativos.ramajudicial.gov.co/GetFile.ashx?url=%7E%2FApp_Data%2FUpload%2FPCSJA20-11567.pdf" TargetMode="External"/><Relationship Id="rId47" Type="http://schemas.openxmlformats.org/officeDocument/2006/relationships/hyperlink" Target="https://dapre.presidencia.gov.co/normativa/normativa/Decreto-491-28-marzo-2020.pdf" TargetMode="External"/><Relationship Id="rId63" Type="http://schemas.openxmlformats.org/officeDocument/2006/relationships/hyperlink" Target="http://www.secretariasenado.gov.co/senado/basedoc/ley_1508_2012.html" TargetMode="External"/><Relationship Id="rId68" Type="http://schemas.openxmlformats.org/officeDocument/2006/relationships/hyperlink" Target="https://www.alcaldiabogota.gov.co/sisjur/normas/Norma1.jsp?i=36199" TargetMode="External"/><Relationship Id="rId84" Type="http://schemas.openxmlformats.org/officeDocument/2006/relationships/hyperlink" Target="http://www.secretariasenado.gov.co/senado/basedoc/ley_0599_2000.html" TargetMode="External"/><Relationship Id="rId89" Type="http://schemas.openxmlformats.org/officeDocument/2006/relationships/hyperlink" Target="https://www.alcaldiabogota.gov.co/sisjur/normas/Norma1.jsp?i=338&amp;dt=S" TargetMode="External"/><Relationship Id="rId16" Type="http://schemas.openxmlformats.org/officeDocument/2006/relationships/hyperlink" Target="https://www.funcionpublica.gov.co/eva/gestornormativo/norma.php?i=184707" TargetMode="External"/><Relationship Id="rId11" Type="http://schemas.openxmlformats.org/officeDocument/2006/relationships/hyperlink" Target="https://www.funcionpublica.gov.co/eva/gestornormativo/norma.php?i=188166" TargetMode="External"/><Relationship Id="rId32" Type="http://schemas.openxmlformats.org/officeDocument/2006/relationships/hyperlink" Target="https://www.funcionpublica.gov.co/eva/gestornormativo/norma.php?i=162326" TargetMode="External"/><Relationship Id="rId37" Type="http://schemas.openxmlformats.org/officeDocument/2006/relationships/hyperlink" Target="https://www.funcionpublica.gov.co/eva/gestornormativo/norma.php?i=160966" TargetMode="External"/><Relationship Id="rId53" Type="http://schemas.openxmlformats.org/officeDocument/2006/relationships/hyperlink" Target="https://www.alcaldiabogota.gov.co/sisjur/normas/Norma1.jsp?i=80062" TargetMode="External"/><Relationship Id="rId58" Type="http://schemas.openxmlformats.org/officeDocument/2006/relationships/hyperlink" Target="https://www.alcaldiabogota.gov.co/sisjur/normas/Norma1.jsp?dt=S&amp;i=62518" TargetMode="External"/><Relationship Id="rId74" Type="http://schemas.openxmlformats.org/officeDocument/2006/relationships/hyperlink" Target="https://www.funcionpublica.gov.co/eva/gestornormativo/norma.php?i=18232" TargetMode="External"/><Relationship Id="rId79" Type="http://schemas.openxmlformats.org/officeDocument/2006/relationships/hyperlink" Target="http://www.suin-juriscol.gov.co/viewDocument.asp?ruta=DirectivasP/30021435" TargetMode="External"/><Relationship Id="rId102" Type="http://schemas.openxmlformats.org/officeDocument/2006/relationships/hyperlink" Target="http://www.bogotajuridica.gov.co/sisjur/normas/Norma1.jsp?i=41102" TargetMode="External"/><Relationship Id="rId5" Type="http://schemas.openxmlformats.org/officeDocument/2006/relationships/hyperlink" Target="https://www.alcaldiabogota.gov.co/sisjur/normas/Norma1.jsp?i=136840" TargetMode="External"/><Relationship Id="rId90" Type="http://schemas.openxmlformats.org/officeDocument/2006/relationships/hyperlink" Target="https://www.alcaldiabogota.gov.co/sisjur/normas/Norma1.jsp?i=6548" TargetMode="External"/><Relationship Id="rId95" Type="http://schemas.openxmlformats.org/officeDocument/2006/relationships/hyperlink" Target="http://www.bogotajuridica.gov.co/sisjur/normas/Norma1.jsp?i=321" TargetMode="External"/><Relationship Id="rId22" Type="http://schemas.openxmlformats.org/officeDocument/2006/relationships/hyperlink" Target="https://www.funcionpublica.gov.co/eva/gestornormativo/norma.php?i=174039" TargetMode="External"/><Relationship Id="rId27" Type="http://schemas.openxmlformats.org/officeDocument/2006/relationships/hyperlink" Target="https://dapre.presidencia.gov.co/normativa/normativa/LEY%202097%20DEL%2002%20DE%20JULIO%20DE%202021.pdf" TargetMode="External"/><Relationship Id="rId43" Type="http://schemas.openxmlformats.org/officeDocument/2006/relationships/hyperlink" Target="https://dapre.presidencia.gov.co/normativa/normativa/DECRETO%20806%20DEL%204%20DE%20JUNIO%20DE%202020.pdf" TargetMode="External"/><Relationship Id="rId48" Type="http://schemas.openxmlformats.org/officeDocument/2006/relationships/hyperlink" Target="https://www.funcionpublica.gov.co/eva/gestornormativo/norma_pdf.php?i=110594" TargetMode="External"/><Relationship Id="rId64" Type="http://schemas.openxmlformats.org/officeDocument/2006/relationships/hyperlink" Target="https://www.alcaldiabogota.gov.co/sisjur/normas/Norma1.jsp?i=44643&amp;dt=S" TargetMode="External"/><Relationship Id="rId69" Type="http://schemas.openxmlformats.org/officeDocument/2006/relationships/hyperlink" Target="https://www.alcaldiabogota.gov.co/sisjur/normas/Norma1.jsp?i=34710" TargetMode="External"/><Relationship Id="rId80" Type="http://schemas.openxmlformats.org/officeDocument/2006/relationships/hyperlink" Target="https://www.alcaldiabogota.gov.co/sisjur/normas/Norma1.jsp?i=15057&amp;dt=S" TargetMode="External"/><Relationship Id="rId85" Type="http://schemas.openxmlformats.org/officeDocument/2006/relationships/hyperlink" Target="https://www.alcaldiabogota.gov.co/sisjur/normas/Norma1.jsp?i=5230&amp;dt=S" TargetMode="External"/><Relationship Id="rId12" Type="http://schemas.openxmlformats.org/officeDocument/2006/relationships/hyperlink" Target="https://www.funcionpublica.gov.co/eva/gestornormativo/norma.php?i=184707" TargetMode="External"/><Relationship Id="rId17" Type="http://schemas.openxmlformats.org/officeDocument/2006/relationships/hyperlink" Target="https://www.funcionpublica.gov.co/eva/gestornormativo/norma.php?i=175606" TargetMode="External"/><Relationship Id="rId33" Type="http://schemas.openxmlformats.org/officeDocument/2006/relationships/hyperlink" Target="https://www.funcionpublica.gov.co/eva/gestornormativo/norma.php?i=161571" TargetMode="External"/><Relationship Id="rId38" Type="http://schemas.openxmlformats.org/officeDocument/2006/relationships/hyperlink" Target="https://www.funcionpublica.gov.co/eva/gestornormativo/norma.php?i=143459" TargetMode="External"/><Relationship Id="rId59" Type="http://schemas.openxmlformats.org/officeDocument/2006/relationships/hyperlink" Target="https://www.funcionpublica.gov.co/eva/gestornormativo/norma.php?i=74174" TargetMode="External"/><Relationship Id="rId103" Type="http://schemas.openxmlformats.org/officeDocument/2006/relationships/hyperlink" Target="http://www.secretariasenado.gov.co/senado/basedoc/codigo_civil.html" TargetMode="External"/><Relationship Id="rId20" Type="http://schemas.openxmlformats.org/officeDocument/2006/relationships/hyperlink" Target="https://www.funcionpublica.gov.co/eva/gestornormativo/norma.php?i=175187" TargetMode="External"/><Relationship Id="rId41" Type="http://schemas.openxmlformats.org/officeDocument/2006/relationships/hyperlink" Target="https://actosadministrativos.ramajudicial.gov.co/GetFile.ashx?url=%7E%2FApp_Data%2FUpload%2FPCSJA20-11581.pdf" TargetMode="External"/><Relationship Id="rId54" Type="http://schemas.openxmlformats.org/officeDocument/2006/relationships/hyperlink" Target="https://www.funcionpublica.gov.co/eva/gestornormativo/norma.php?i=84899" TargetMode="External"/><Relationship Id="rId62" Type="http://schemas.openxmlformats.org/officeDocument/2006/relationships/hyperlink" Target="https://www.alcaldiabogota.gov.co/sisjur/normas/Norma1.jsp?i=45322&amp;dt=S" TargetMode="External"/><Relationship Id="rId70" Type="http://schemas.openxmlformats.org/officeDocument/2006/relationships/hyperlink" Target="http://www.bogotajuridica.gov.co/sisjur/normas/Norma1.jsp?i=34488" TargetMode="External"/><Relationship Id="rId75" Type="http://schemas.openxmlformats.org/officeDocument/2006/relationships/hyperlink" Target="https://www.alcaldiabogota.gov.co/sisjur/normas/Norma1.jsp?i=17004&amp;dt=S" TargetMode="External"/><Relationship Id="rId83" Type="http://schemas.openxmlformats.org/officeDocument/2006/relationships/hyperlink" Target="https://www.alcaldiabogota.gov.co/sisjur/normas/Norma1.jsp?i=6059" TargetMode="External"/><Relationship Id="rId88" Type="http://schemas.openxmlformats.org/officeDocument/2006/relationships/hyperlink" Target="https://www.alcaldiabogota.gov.co/sisjur/normas/Norma1.jsp?i=3992&amp;dt=S" TargetMode="External"/><Relationship Id="rId91" Type="http://schemas.openxmlformats.org/officeDocument/2006/relationships/hyperlink" Target="https://www.alcaldiabogota.gov.co/sisjur/normas/Norma1.jsp?i=1333&amp;dt=S" TargetMode="External"/><Relationship Id="rId96" Type="http://schemas.openxmlformats.org/officeDocument/2006/relationships/hyperlink" Target="http://www.bogotajuridica.gov.co/sisjur/normas/Norma1.jsp?i=304" TargetMode="External"/><Relationship Id="rId1" Type="http://schemas.openxmlformats.org/officeDocument/2006/relationships/hyperlink" Target="https://www.alcaldiabogota.gov.co/sisjur/normas/Norma1.jsp?i=159657" TargetMode="External"/><Relationship Id="rId6" Type="http://schemas.openxmlformats.org/officeDocument/2006/relationships/hyperlink" Target="https://sisjur.bogotajuridica.gov.co/sisjur/normas/Norma1.jsp?i=138963" TargetMode="External"/><Relationship Id="rId15" Type="http://schemas.openxmlformats.org/officeDocument/2006/relationships/hyperlink" Target="https://www.funcionpublica.gov.co/eva/gestornormativo/norma.php?i=111914" TargetMode="External"/><Relationship Id="rId23" Type="http://schemas.openxmlformats.org/officeDocument/2006/relationships/hyperlink" Target="https://www.funcionpublica.gov.co/eva/gestornormativo/norma.php?i=173787" TargetMode="External"/><Relationship Id="rId28" Type="http://schemas.openxmlformats.org/officeDocument/2006/relationships/hyperlink" Target="https://www.funcionpublica.gov.co/eva/gestornormativo/norma.php?i=165113" TargetMode="External"/><Relationship Id="rId36" Type="http://schemas.openxmlformats.org/officeDocument/2006/relationships/hyperlink" Target="https://www.funcionpublica.gov.co/eva/gestornormativo/norma.php?i=156590" TargetMode="External"/><Relationship Id="rId49" Type="http://schemas.openxmlformats.org/officeDocument/2006/relationships/hyperlink" Target="https://xperta.legis.co/visor/legcol/legcol_d3108d1860fd4810900e59137a2f21b1/coleccion-de-legislacion-colombiana/resolucion-133-de-marzo-19-de-2020" TargetMode="External"/><Relationship Id="rId57" Type="http://schemas.openxmlformats.org/officeDocument/2006/relationships/hyperlink" Target="https://www.alcaldiabogota.gov.co/sisjur/normas/Norma1.jsp?i=71552" TargetMode="External"/><Relationship Id="rId106" Type="http://schemas.openxmlformats.org/officeDocument/2006/relationships/comments" Target="../comments10.xml"/><Relationship Id="rId10" Type="http://schemas.openxmlformats.org/officeDocument/2006/relationships/hyperlink" Target="https://www.funcionpublica.gov.co/eva/gestornormativo/norma.php?i=191407" TargetMode="External"/><Relationship Id="rId31" Type="http://schemas.openxmlformats.org/officeDocument/2006/relationships/hyperlink" Target="https://dapre.presidencia.gov.co/normativa/normativa/DECRETO%20579%20DEL%2031%20DE%20MAYO%20DE%202021.pdf" TargetMode="External"/><Relationship Id="rId44" Type="http://schemas.openxmlformats.org/officeDocument/2006/relationships/hyperlink" Target="https://dapre.presidencia.gov.co/normativa/normativa/DECRETO%20564%20DEL%2015%20DE%20ABRIL%20DE%202020.pdf" TargetMode="External"/><Relationship Id="rId52" Type="http://schemas.openxmlformats.org/officeDocument/2006/relationships/hyperlink" Target="https://www.funcionpublica.gov.co/eva/gestornormativo/norma.php?i=90324" TargetMode="External"/><Relationship Id="rId60" Type="http://schemas.openxmlformats.org/officeDocument/2006/relationships/hyperlink" Target="https://www.funcionpublica.gov.co/eva/gestornormativo/norma.php?i=56882" TargetMode="External"/><Relationship Id="rId65" Type="http://schemas.openxmlformats.org/officeDocument/2006/relationships/hyperlink" Target="http://www.bogotajuridica.gov.co/sisjur/normas/Norma1.jsp?i=43292" TargetMode="External"/><Relationship Id="rId73" Type="http://schemas.openxmlformats.org/officeDocument/2006/relationships/hyperlink" Target="https://www.alcaldiabogota.gov.co/sisjur/normas/Norma1.jsp?i=18718&amp;dt=S" TargetMode="External"/><Relationship Id="rId78" Type="http://schemas.openxmlformats.org/officeDocument/2006/relationships/hyperlink" Target="https://www.funcionpublica.gov.co/eva/gestornormativo/norma.php?i=8788" TargetMode="External"/><Relationship Id="rId81" Type="http://schemas.openxmlformats.org/officeDocument/2006/relationships/hyperlink" Target="https://www.alcaldiabogota.gov.co/sisjur/normas/Norma1.jsp?i=4734&amp;dt=S" TargetMode="External"/><Relationship Id="rId86" Type="http://schemas.openxmlformats.org/officeDocument/2006/relationships/hyperlink" Target="https://www.alcaldiabogota.gov.co/sisjur/normas/Norma1.jsp?i=186&amp;dt=S" TargetMode="External"/><Relationship Id="rId94" Type="http://schemas.openxmlformats.org/officeDocument/2006/relationships/hyperlink" Target="http://www.bogotajuridica.gov.co/sisjur/normas/Norma1.jsp?i=1208" TargetMode="External"/><Relationship Id="rId99" Type="http://schemas.openxmlformats.org/officeDocument/2006/relationships/hyperlink" Target="http://www.bogotajuridica.gov.co/sisjur/normas/Norma1.jsp?i=4125" TargetMode="External"/><Relationship Id="rId101" Type="http://schemas.openxmlformats.org/officeDocument/2006/relationships/hyperlink" Target="http://www.bogotajuridica.gov.co/sisjur/normas/Norma1.jsp?i=276" TargetMode="External"/><Relationship Id="rId4" Type="http://schemas.openxmlformats.org/officeDocument/2006/relationships/hyperlink" Target="https://vlex.com.co/vid/concepto-n-c-116-1047532851?utm_source=chatgpt.com" TargetMode="External"/><Relationship Id="rId9" Type="http://schemas.openxmlformats.org/officeDocument/2006/relationships/hyperlink" Target="https://www.funcionpublica.gov.co/eva/gestornormativo/norma.php?i=191686" TargetMode="External"/><Relationship Id="rId13" Type="http://schemas.openxmlformats.org/officeDocument/2006/relationships/hyperlink" Target="https://www.funcionpublica.gov.co/eva/gestornormativo/norma.php?i=187626" TargetMode="External"/><Relationship Id="rId18" Type="http://schemas.openxmlformats.org/officeDocument/2006/relationships/hyperlink" Target="https://www.funcionpublica.gov.co/eva/gestornormativo/norma.php?i=175906" TargetMode="External"/><Relationship Id="rId39" Type="http://schemas.openxmlformats.org/officeDocument/2006/relationships/hyperlink" Target="https://actosadministrativos.ramajudicial.gov.co/web/Acto%20Administrativo/Default.aspx?ID=14243" TargetMode="External"/><Relationship Id="rId34" Type="http://schemas.openxmlformats.org/officeDocument/2006/relationships/hyperlink" Target="https://www.funcionpublica.gov.co/eva/gestornormativo/norma.php?i=161266" TargetMode="External"/><Relationship Id="rId50" Type="http://schemas.openxmlformats.org/officeDocument/2006/relationships/hyperlink" Target="https://www.funcionpublica.gov.co/eva/gestornormativo/norma.php?i=110334" TargetMode="External"/><Relationship Id="rId55" Type="http://schemas.openxmlformats.org/officeDocument/2006/relationships/hyperlink" Target="https://www.alcaldiabogota.gov.co/sisjur/normas/Norma1.jsp?i=63003&amp;dt=S" TargetMode="External"/><Relationship Id="rId76" Type="http://schemas.openxmlformats.org/officeDocument/2006/relationships/hyperlink" Target="http://www.secretariasenado.gov.co/senado/basedoc/ley_0906_2004.html" TargetMode="External"/><Relationship Id="rId97" Type="http://schemas.openxmlformats.org/officeDocument/2006/relationships/hyperlink" Target="https://www.alcaldiabogota.gov.co/sisjur/normas/Norma1.jsp?i=6061" TargetMode="External"/><Relationship Id="rId104" Type="http://schemas.openxmlformats.org/officeDocument/2006/relationships/drawing" Target="../drawings/drawing14.xml"/><Relationship Id="rId7" Type="http://schemas.openxmlformats.org/officeDocument/2006/relationships/hyperlink" Target="https://www.alcaldiabogota.gov.co/sisjur/normas/Norma1.jsp?i=136557" TargetMode="External"/><Relationship Id="rId71" Type="http://schemas.openxmlformats.org/officeDocument/2006/relationships/hyperlink" Target="https://www.alcaldiabogota.gov.co/sisjur/normas/Norma1.jsp?i=25678" TargetMode="External"/><Relationship Id="rId92" Type="http://schemas.openxmlformats.org/officeDocument/2006/relationships/hyperlink" Target="https://www.alcaldiabogota.gov.co/sisjur/normas/Norma1.jsp?i=1533&amp;dt=S" TargetMode="External"/><Relationship Id="rId2" Type="http://schemas.openxmlformats.org/officeDocument/2006/relationships/hyperlink" Target="https://www.alcaldiabogota.gov.co/sisjur/normas/Norma1.jsp?i=159403" TargetMode="External"/><Relationship Id="rId29" Type="http://schemas.openxmlformats.org/officeDocument/2006/relationships/hyperlink" Target="https://www.funcionpublica.gov.co/eva/gestornormativo/norma.php?i=164810" TargetMode="External"/><Relationship Id="rId24" Type="http://schemas.openxmlformats.org/officeDocument/2006/relationships/hyperlink" Target="https://www.funcionpublica.gov.co/eva/gestornormativo/norma.php?i=172455" TargetMode="External"/><Relationship Id="rId40" Type="http://schemas.openxmlformats.org/officeDocument/2006/relationships/hyperlink" Target="https://www.funcionpublica.gov.co/eva/gestornormativo/norma.php?i=136375" TargetMode="External"/><Relationship Id="rId45" Type="http://schemas.openxmlformats.org/officeDocument/2006/relationships/hyperlink" Target="https://www.funcionpublica.gov.co/eva/gestornormativo/norma.php?i=111914" TargetMode="External"/><Relationship Id="rId66" Type="http://schemas.openxmlformats.org/officeDocument/2006/relationships/hyperlink" Target="https://www.alcaldiabogota.gov.co/sisjur/normas/Norma1.jsp?i=41249" TargetMode="External"/><Relationship Id="rId87" Type="http://schemas.openxmlformats.org/officeDocument/2006/relationships/hyperlink" Target="https://www.alcaldiabogota.gov.co/sisjur/normas/Norma1.jsp?i=188&amp;dt=S" TargetMode="External"/><Relationship Id="rId61" Type="http://schemas.openxmlformats.org/officeDocument/2006/relationships/hyperlink" Target="https://www.alcaldiabogota.gov.co/sisjur/normas/Norma1.jsp?i=48425&amp;dt=S" TargetMode="External"/><Relationship Id="rId82" Type="http://schemas.openxmlformats.org/officeDocument/2006/relationships/hyperlink" Target="https://www.alcaldiabogota.gov.co/sisjur/normas/Norma1.jsp?i=4164" TargetMode="External"/><Relationship Id="rId19" Type="http://schemas.openxmlformats.org/officeDocument/2006/relationships/hyperlink" Target="https://www.funcionpublica.gov.co/eva/gestornormativo/norma.php?i=175406" TargetMode="External"/><Relationship Id="rId14" Type="http://schemas.openxmlformats.org/officeDocument/2006/relationships/hyperlink" Target="https://www.funcionpublica.gov.co/eva/gestornormativo/norma.php?i=187246" TargetMode="External"/><Relationship Id="rId30" Type="http://schemas.openxmlformats.org/officeDocument/2006/relationships/hyperlink" Target="https://www.funcionpublica.gov.co/eva/gestornormativo/norma.php?i=164627" TargetMode="External"/><Relationship Id="rId35" Type="http://schemas.openxmlformats.org/officeDocument/2006/relationships/hyperlink" Target="https://www.funcionpublica.gov.co/eva/gestornormativo/norma.php?i=160961" TargetMode="External"/><Relationship Id="rId56" Type="http://schemas.openxmlformats.org/officeDocument/2006/relationships/hyperlink" Target="https://www.funcionpublica.gov.co/eva/gestornormativo/norma.php?i=65335" TargetMode="External"/><Relationship Id="rId77" Type="http://schemas.openxmlformats.org/officeDocument/2006/relationships/hyperlink" Target="https://www.copnia.gov.co/nuestra-entidad/normatividad/ley-842-de-2003" TargetMode="External"/><Relationship Id="rId100" Type="http://schemas.openxmlformats.org/officeDocument/2006/relationships/hyperlink" Target="https://www.alcaldiabogota.gov.co/sisjur/normas/Norma1.jsp?i=6546&amp;dt=S" TargetMode="External"/><Relationship Id="rId105" Type="http://schemas.openxmlformats.org/officeDocument/2006/relationships/vmlDrawing" Target="../drawings/vmlDrawing10.vml"/><Relationship Id="rId8" Type="http://schemas.openxmlformats.org/officeDocument/2006/relationships/hyperlink" Target="https://www.suin-juriscol.gov.co/viewDocument.asp?id=30045221" TargetMode="External"/><Relationship Id="rId51" Type="http://schemas.openxmlformats.org/officeDocument/2006/relationships/hyperlink" Target="https://www.procuraduria.gov.co/portal/media/file/Resolucio%CC%81n_127%20Conciliacio%CC%81n%20Extrajudicial_pdf(1).pdf" TargetMode="External"/><Relationship Id="rId72" Type="http://schemas.openxmlformats.org/officeDocument/2006/relationships/hyperlink" Target="https://www.funcionpublica.gov.co/eva/gestornormativo/norma.php?i=22647" TargetMode="External"/><Relationship Id="rId93" Type="http://schemas.openxmlformats.org/officeDocument/2006/relationships/hyperlink" Target="https://www.alcaldiabogota.gov.co/sisjur/normas/Norma1.jsp?i=1208" TargetMode="External"/><Relationship Id="rId98" Type="http://schemas.openxmlformats.org/officeDocument/2006/relationships/hyperlink" Target="https://www.alcaldiabogota.gov.co/sisjur/normas/Norma1.jsp?i=5304" TargetMode="External"/><Relationship Id="rId3" Type="http://schemas.openxmlformats.org/officeDocument/2006/relationships/hyperlink" Target="https://www.alcaldiabogota.gov.co/sisjur/normas/Norma1.jsp?i=136840" TargetMode="External"/><Relationship Id="rId25" Type="http://schemas.openxmlformats.org/officeDocument/2006/relationships/hyperlink" Target="https://dapre.presidencia.gov.co/normativa/normativa/DECRETO%201279%20DEL%2013%20DE%20OCTUBRE%20DE%202021.pdf" TargetMode="External"/><Relationship Id="rId46" Type="http://schemas.openxmlformats.org/officeDocument/2006/relationships/hyperlink" Target="https://www.procuraduria.gov.co/portal/media/file/RES0143-2020.pdf" TargetMode="External"/><Relationship Id="rId67" Type="http://schemas.openxmlformats.org/officeDocument/2006/relationships/hyperlink" Target="https://www.alcaldiabogota.gov.co/sisjur/normas/Norma1.jsp?i=41034&amp;d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legal.legis.com.co/document/index?obra=legcol&amp;bookmark=bf1b8c202940e6b4fed8deb9da271109f30nf9" TargetMode="External"/><Relationship Id="rId2" Type="http://schemas.openxmlformats.org/officeDocument/2006/relationships/hyperlink" Target="https://www.alcaldiabogota.gov.co/sisjur/normas/Norma1.jsp?i=45211&amp;dt=S" TargetMode="External"/><Relationship Id="rId1" Type="http://schemas.openxmlformats.org/officeDocument/2006/relationships/hyperlink" Target="https://www.alcaldiabogota.gov.co/sisjur/normas/Norma1.jsp?i=40685&amp;dt=S" TargetMode="External"/><Relationship Id="rId5" Type="http://schemas.openxmlformats.org/officeDocument/2006/relationships/hyperlink" Target="https://www.alcaldiabogota.gov.co/sisjur/normas/Norma1.jsp?i=88580" TargetMode="External"/><Relationship Id="rId4" Type="http://schemas.openxmlformats.org/officeDocument/2006/relationships/hyperlink" Target="https://secretariageneral.gov.co/sites/default/files/decreto_591_de_2018.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alcaldiabogota.gov.co/sisjur/normas/Norma1.jsp?i=155699&amp;dt=S" TargetMode="External"/><Relationship Id="rId21" Type="http://schemas.openxmlformats.org/officeDocument/2006/relationships/hyperlink" Target="https://www.alcaldiabogota.gov.co/sisjur/normas/Norma1.jsp?i=104207" TargetMode="External"/><Relationship Id="rId34" Type="http://schemas.openxmlformats.org/officeDocument/2006/relationships/hyperlink" Target="http://sisjur.bogotajuridica.gov.co/sisjur/normas/Norma1.jsp?i=82936" TargetMode="External"/><Relationship Id="rId42" Type="http://schemas.openxmlformats.org/officeDocument/2006/relationships/hyperlink" Target="https://colaboracion.dnp.gov.co/CDT/Inversiones%20y%20finanzas%20pblicas/MGA_WEB/RESOLUCION%204788-2016.pdf" TargetMode="External"/><Relationship Id="rId47" Type="http://schemas.openxmlformats.org/officeDocument/2006/relationships/hyperlink" Target="https://sisjur.bogotajuridica.gov.co/sisjur/normas/Norma1.jsp?i=150119" TargetMode="External"/><Relationship Id="rId50" Type="http://schemas.openxmlformats.org/officeDocument/2006/relationships/hyperlink" Target="https://www.alcaldiabogota.gov.co/sisjur/normas/Norma1.jsp?i=36560" TargetMode="External"/><Relationship Id="rId55" Type="http://schemas.openxmlformats.org/officeDocument/2006/relationships/hyperlink" Target="http://www.bogotajuridica.gov.co/sisjur/normas/Norma1.jsp?i=5124" TargetMode="External"/><Relationship Id="rId63" Type="http://schemas.openxmlformats.org/officeDocument/2006/relationships/hyperlink" Target="https://sisjur.bogotajuridica.gov.co/sisjur/normas/Norma1.jsp?i=113799" TargetMode="External"/><Relationship Id="rId7" Type="http://schemas.openxmlformats.org/officeDocument/2006/relationships/hyperlink" Target="https://back.haciendabogota.gov.co/sites/default/files/documento/direccion-distrital-de-presupuesto/presupuesto-y-ejecuci%C3%B3n-del-distrito/lineamientos-y-circulares/2024/Circular%20Externa%20No.%20DDP-000006%20del%2031%20de%20Mayo%20de%202024_2024EE182797O1.pdf" TargetMode="External"/><Relationship Id="rId2" Type="http://schemas.openxmlformats.org/officeDocument/2006/relationships/hyperlink" Target="https://www.sdp.gov.co/sites/default/files/circular_035_rc2024.pdf" TargetMode="External"/><Relationship Id="rId16" Type="http://schemas.openxmlformats.org/officeDocument/2006/relationships/hyperlink" Target="https://www.funcionpublica.gov.co/eva/gestornormativo/norma.php?i=170909" TargetMode="External"/><Relationship Id="rId29" Type="http://schemas.openxmlformats.org/officeDocument/2006/relationships/hyperlink" Target="https://www.alcaldiabogota.gov.co/sisjur/normas/Norma1.jsp?i=112838" TargetMode="External"/><Relationship Id="rId11" Type="http://schemas.openxmlformats.org/officeDocument/2006/relationships/hyperlink" Target="https://www.funcionpublica.gov.co/eva/gestornormativo/norma.php?i=140250" TargetMode="External"/><Relationship Id="rId24" Type="http://schemas.openxmlformats.org/officeDocument/2006/relationships/hyperlink" Target="https://www.alcaldiabogota.gov.co/sisjur/normas/Norma1.jsp?i=95985" TargetMode="External"/><Relationship Id="rId32" Type="http://schemas.openxmlformats.org/officeDocument/2006/relationships/hyperlink" Target="https://www.fuga.gov.co/sites/default/files/2024-02/Resoluci%C3%B3n%20MIPG%20112%20DE%202019.pdf" TargetMode="External"/><Relationship Id="rId37" Type="http://schemas.openxmlformats.org/officeDocument/2006/relationships/hyperlink" Target="http://sisjur.bogotajuridica.gov.co/sisjur/normas/Norma1.jsp?i=80504" TargetMode="External"/><Relationship Id="rId40" Type="http://schemas.openxmlformats.org/officeDocument/2006/relationships/hyperlink" Target="http://sisjur.bogotajuridica.gov.co/sisjur/normas/Norma1.jsp?i=76948" TargetMode="External"/><Relationship Id="rId45" Type="http://schemas.openxmlformats.org/officeDocument/2006/relationships/hyperlink" Target="https://www.funcionpublica.gov.co/eva/gestornormativo/norma.php?i=73593" TargetMode="External"/><Relationship Id="rId53" Type="http://schemas.openxmlformats.org/officeDocument/2006/relationships/hyperlink" Target="http://www.alcaldiabogota.gov.co/sisjur/normas/Norma1.jsp?i=15036" TargetMode="External"/><Relationship Id="rId58" Type="http://schemas.openxmlformats.org/officeDocument/2006/relationships/hyperlink" Target="http://www.alcaldiabogota.gov.co/sisjur/normas/Norma1.jsp?i=1693" TargetMode="External"/><Relationship Id="rId66" Type="http://schemas.openxmlformats.org/officeDocument/2006/relationships/drawing" Target="../drawings/drawing2.xml"/><Relationship Id="rId5" Type="http://schemas.openxmlformats.org/officeDocument/2006/relationships/hyperlink" Target="https://mgaayuda.dnp.gov.co/Recursos/Circular_0020-04_octubre_26_de_2022.pdf" TargetMode="External"/><Relationship Id="rId61" Type="http://schemas.openxmlformats.org/officeDocument/2006/relationships/hyperlink" Target="https://www.alcaldiabogota.gov.co/sisjur/normas/Norma1.jsp?i=524" TargetMode="External"/><Relationship Id="rId19" Type="http://schemas.openxmlformats.org/officeDocument/2006/relationships/hyperlink" Target="https://www.sdp.gov.co/sites/default/files/circular_trazadores_presupuestales_0.pdf" TargetMode="External"/><Relationship Id="rId14" Type="http://schemas.openxmlformats.org/officeDocument/2006/relationships/hyperlink" Target="https://dapre.presidencia.gov.co/normativa/normativa/LEY%202195%20DEL%2018%20DE%20ENERO%20DE%202022.pdf" TargetMode="External"/><Relationship Id="rId22" Type="http://schemas.openxmlformats.org/officeDocument/2006/relationships/hyperlink" Target="http://www.gobiernobogota.gov.co/rendicion-de-cuentas/sites/default/files/documentos/Directiva%20005%20de%202020.pdf" TargetMode="External"/><Relationship Id="rId27" Type="http://schemas.openxmlformats.org/officeDocument/2006/relationships/hyperlink" Target="https://www.alcaldiabogota.gov.co/sisjur/normas/Norma1.jsp?dt=S&amp;i=152357" TargetMode="External"/><Relationship Id="rId30" Type="http://schemas.openxmlformats.org/officeDocument/2006/relationships/hyperlink" Target="http://sisjur.bogotajuridica.gov.co/sisjur/normas/Norma1.jsp?i=88448" TargetMode="External"/><Relationship Id="rId35" Type="http://schemas.openxmlformats.org/officeDocument/2006/relationships/hyperlink" Target="https://www.funcionpublica.gov.co/documents/418548/34150781/Manual+%25C3%259Anico+de+Rendici%25C3%25B3n+de+Cuentas+-+Versi%25C3%25B3n+2.+Cap%25C3%25ADtulo+I+-+Rama+Ejecutiva+-+Febrero+de+2019.pdf/185395d8-5d05-9e30-9c4a-928db485d9d7?t=1551481849981" TargetMode="External"/><Relationship Id="rId43" Type="http://schemas.openxmlformats.org/officeDocument/2006/relationships/hyperlink" Target="https://www.alcaldiabogota.gov.co/sisjur/normas/Norma1.jsp?i=64787" TargetMode="External"/><Relationship Id="rId48" Type="http://schemas.openxmlformats.org/officeDocument/2006/relationships/hyperlink" Target="http://www.secretariasenado.gov.co/senado/basedoc/ley_1474_2011.html" TargetMode="External"/><Relationship Id="rId56" Type="http://schemas.openxmlformats.org/officeDocument/2006/relationships/hyperlink" Target="http://www.alcaldiabogota.gov.co/sisjur/normas/Norma1.jsp?i=1744" TargetMode="External"/><Relationship Id="rId64" Type="http://schemas.openxmlformats.org/officeDocument/2006/relationships/hyperlink" Target="http://www.secretariasenado.gov.co/senado/basedoc/ley_0152_1994.html" TargetMode="External"/><Relationship Id="rId8" Type="http://schemas.openxmlformats.org/officeDocument/2006/relationships/hyperlink" Target="https://back.haciendabogota.gov.co/sites/default/files/documento/direccion-distrital-de-presupuesto/presupuesto-y-ejecuci%C3%B3n-del-distrito/lineamientos-y-circulares/2024/Circular%20Externa%20No.%20DDP-000004%20del%2027%20de%20Marzo%20de%202024_2024EE095340O1.pdf" TargetMode="External"/><Relationship Id="rId51" Type="http://schemas.openxmlformats.org/officeDocument/2006/relationships/hyperlink" Target="http://sisjur.bogotajuridica.gov.co/sisjur/normas/Norma1.jsp?i=18560" TargetMode="External"/><Relationship Id="rId3" Type="http://schemas.openxmlformats.org/officeDocument/2006/relationships/hyperlink" Target="https://orfeo.fuga.gov.co/orfeodc/linkArchivo.php?&amp;PHPSESSID=241126025048o192x168x0x236ACHAPARRO&amp;numrad=20242300000206" TargetMode="External"/><Relationship Id="rId12" Type="http://schemas.openxmlformats.org/officeDocument/2006/relationships/hyperlink" Target="https://www.funcionpublica.gov.co/eva/gestornormativo/norma.php?i=175866" TargetMode="External"/><Relationship Id="rId17" Type="http://schemas.openxmlformats.org/officeDocument/2006/relationships/hyperlink" Target="https://fuga.gov.co/sites/default/files/2022-08/resolucion_063_de_2021.pdf" TargetMode="External"/><Relationship Id="rId25" Type="http://schemas.openxmlformats.org/officeDocument/2006/relationships/hyperlink" Target="https://www.alcaldiabogota.gov.co/sisjur/normas/Norma1.jsp?i=150936" TargetMode="External"/><Relationship Id="rId33" Type="http://schemas.openxmlformats.org/officeDocument/2006/relationships/hyperlink" Target="https://orfeo.fuga.gov.co/orfeodc/linkArchivo.php?&amp;PHPSESSID=241126024550o192x168x0x236ACHAPARRO&amp;numrad=20242300001575" TargetMode="External"/><Relationship Id="rId38" Type="http://schemas.openxmlformats.org/officeDocument/2006/relationships/hyperlink" Target="https://dapre.presidencia.gov.co/normativa/normativa/DECRETO%20612%20DEL%2004%20DE%20ABRIL%20DE%202018.pdf" TargetMode="External"/><Relationship Id="rId46" Type="http://schemas.openxmlformats.org/officeDocument/2006/relationships/hyperlink" Target="http://www.secretariasenado.gov.co/senado/basedoc/ley_1712_2014.html" TargetMode="External"/><Relationship Id="rId59" Type="http://schemas.openxmlformats.org/officeDocument/2006/relationships/hyperlink" Target="http://www.secretariasenado.gov.co/senado/basedoc/decreto_2150_1995.html" TargetMode="External"/><Relationship Id="rId20" Type="http://schemas.openxmlformats.org/officeDocument/2006/relationships/hyperlink" Target="https://www.alcaldiabogota.gov.co/sisjur/normas/Norma1.jsp?i=108445" TargetMode="External"/><Relationship Id="rId41" Type="http://schemas.openxmlformats.org/officeDocument/2006/relationships/hyperlink" Target="http://sisjur.bogotajuridica.gov.co/sisjur/normas/Norma1.jsp?i=71261" TargetMode="External"/><Relationship Id="rId54" Type="http://schemas.openxmlformats.org/officeDocument/2006/relationships/hyperlink" Target="https://www.funcionpublica.gov.co/eva/gestornormativo/norma.php?i=104572" TargetMode="External"/><Relationship Id="rId62" Type="http://schemas.openxmlformats.org/officeDocument/2006/relationships/hyperlink" Target="http://www.secretariasenado.gov.co/senado/basedoc/ley_0134_1994.html" TargetMode="External"/><Relationship Id="rId1" Type="http://schemas.openxmlformats.org/officeDocument/2006/relationships/hyperlink" Target="https://veeduria-distrital.micolombiadigital.gov.co/sites/veeduria-distrital/content/files/000484/24174_circular-004-de-2024.pdf" TargetMode="External"/><Relationship Id="rId6" Type="http://schemas.openxmlformats.org/officeDocument/2006/relationships/hyperlink" Target="https://www.fuga.gov.co/transparencia-y-acceso-a-la-informacion-publica/normograma/anexo-documento-resolucion-165-de-2024" TargetMode="External"/><Relationship Id="rId15" Type="http://schemas.openxmlformats.org/officeDocument/2006/relationships/hyperlink" Target="https://colaboracion.dnp.gov.co/CDT/Conpes/Econ%C3%B3micos/4070.pdf" TargetMode="External"/><Relationship Id="rId23" Type="http://schemas.openxmlformats.org/officeDocument/2006/relationships/hyperlink" Target="https://www.alcaldiabogota.gov.co/sisjur/normas/Norma1.jsp?i=104005" TargetMode="External"/><Relationship Id="rId28" Type="http://schemas.openxmlformats.org/officeDocument/2006/relationships/hyperlink" Target="https://www.alcaldiabogota.gov.co/sisjur/normas/Norma1.jsp?i=142858" TargetMode="External"/><Relationship Id="rId36" Type="http://schemas.openxmlformats.org/officeDocument/2006/relationships/hyperlink" Target="https://www.sdp.gov.co/sites/default/files/decretos-conpes/conpes_01_pp_transparencia_v2-2022_adenda_01.pdf" TargetMode="External"/><Relationship Id="rId49" Type="http://schemas.openxmlformats.org/officeDocument/2006/relationships/hyperlink" Target="https://www.funcionpublica.gov.co/eva/gestornormativo/norma.php?i=83124" TargetMode="External"/><Relationship Id="rId57" Type="http://schemas.openxmlformats.org/officeDocument/2006/relationships/hyperlink" Target="https://www.alcaldiabogota.gov.co/sisjur/normas/Norma1.jsp?i=984&amp;dt=S" TargetMode="External"/><Relationship Id="rId10" Type="http://schemas.openxmlformats.org/officeDocument/2006/relationships/hyperlink" Target="https://www.funcionpublica.gov.co/eva/gestornormativo/norma.php?i=17004" TargetMode="External"/><Relationship Id="rId31" Type="http://schemas.openxmlformats.org/officeDocument/2006/relationships/hyperlink" Target="https://www.bogotajuridica.gov.co/sisjur/normas/Norma1.jsp?i=168259&amp;dt=S" TargetMode="External"/><Relationship Id="rId44" Type="http://schemas.openxmlformats.org/officeDocument/2006/relationships/hyperlink" Target="http://www.secretariasenado.gov.co/senado/basedoc/ley_1757_2015.html" TargetMode="External"/><Relationship Id="rId52" Type="http://schemas.openxmlformats.org/officeDocument/2006/relationships/hyperlink" Target="https://www.alcaldiabogota.gov.co/sisjur/normas/Norma1.jsp?i=17464&amp;dt=S" TargetMode="External"/><Relationship Id="rId60" Type="http://schemas.openxmlformats.org/officeDocument/2006/relationships/hyperlink" Target="http://www.secretariasenado.gov.co/senado/basedoc/ley_0190_1995.html" TargetMode="External"/><Relationship Id="rId65" Type="http://schemas.openxmlformats.org/officeDocument/2006/relationships/hyperlink" Target="https://www.dane.gov.co/index.php/acerca-del-dane/informacion-institucional/normatividad/leyes/ley-de-estadisticas-oficiales-de-colombia" TargetMode="External"/><Relationship Id="rId4" Type="http://schemas.openxmlformats.org/officeDocument/2006/relationships/hyperlink" Target="https://fuga.gov.co/transparencia-y-acceso-a-la-informacion-publica/normativa/actos-administrativos?field_fecha_de_emision_value=2&amp;term_node_tid_depth=313" TargetMode="External"/><Relationship Id="rId9" Type="http://schemas.openxmlformats.org/officeDocument/2006/relationships/hyperlink" Target="https://www.funcionpublica.gov.co/eva/gestornormativo/norma.php?i=179486" TargetMode="External"/><Relationship Id="rId13" Type="http://schemas.openxmlformats.org/officeDocument/2006/relationships/hyperlink" Target="https://www.funcionpublica.gov.co/eva/gestornormativo/norma.php?i=170909" TargetMode="External"/><Relationship Id="rId18" Type="http://schemas.openxmlformats.org/officeDocument/2006/relationships/hyperlink" Target="https://www.alcaldiabogota.gov.co/sisjur/normas/Norma1.jsp?i=186593" TargetMode="External"/><Relationship Id="rId39" Type="http://schemas.openxmlformats.org/officeDocument/2006/relationships/hyperlink" Target="http://sisjur.bogotajuridica.gov.co/sisjur/normas/Norma1.jsp?i=72456"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caldiabogota.gov.co/sisjur/normas/Norma1.jsp?i=86245" TargetMode="External"/><Relationship Id="rId13" Type="http://schemas.openxmlformats.org/officeDocument/2006/relationships/hyperlink" Target="https://www.funcionpublica.gov.co/eva/gestornormativo/norma.php?i=65335" TargetMode="External"/><Relationship Id="rId18" Type="http://schemas.openxmlformats.org/officeDocument/2006/relationships/hyperlink" Target="http://www.secretariasenado.gov.co/senado/basedoc/ley_1712_2014.html" TargetMode="External"/><Relationship Id="rId26" Type="http://schemas.openxmlformats.org/officeDocument/2006/relationships/hyperlink" Target="http://www.sice.oas.org/trade/junac/decisiones/dec351s.asp" TargetMode="External"/><Relationship Id="rId3" Type="http://schemas.openxmlformats.org/officeDocument/2006/relationships/hyperlink" Target="https://secretariageneral.gov.co/sites/default/files/documentos_normativa/2024-10/Manual_Estrat%C3%A9gico_de_Comunicaciones_en_el_Distrito_Capital_2024.pdf" TargetMode="External"/><Relationship Id="rId21" Type="http://schemas.openxmlformats.org/officeDocument/2006/relationships/hyperlink" Target="https://www.funcionpublica.gov.co/eva/gestornormativo/norma_pdf.php?i=50042" TargetMode="External"/><Relationship Id="rId7" Type="http://schemas.openxmlformats.org/officeDocument/2006/relationships/hyperlink" Target="https://normograma.mintic.gov.co/mintic/compilacion/docs/resolucion_mintic_1519_2020.htm" TargetMode="External"/><Relationship Id="rId12" Type="http://schemas.openxmlformats.org/officeDocument/2006/relationships/hyperlink" Target="https://www.alcaldiabogota.gov.co/sisjur/normas/Norma1.jsp?i=62343" TargetMode="External"/><Relationship Id="rId17" Type="http://schemas.openxmlformats.org/officeDocument/2006/relationships/hyperlink" Target="http://www.alcaldiabogota.gov.co/sisjur/normas/Norma1.jsp?i=60596" TargetMode="External"/><Relationship Id="rId25" Type="http://schemas.openxmlformats.org/officeDocument/2006/relationships/hyperlink" Target="http://www.alcaldiabogota.gov.co/sisjur/normas/Norma1.jsp?i=4276" TargetMode="External"/><Relationship Id="rId2" Type="http://schemas.openxmlformats.org/officeDocument/2006/relationships/hyperlink" Target="https://www.gobiernobogota.gov.co/sgdapp/sites/default/files/normograma/Circular%20001%20de%202021%20(1).pdf" TargetMode="External"/><Relationship Id="rId16" Type="http://schemas.openxmlformats.org/officeDocument/2006/relationships/hyperlink" Target="https://colaboracion.dnp.gov.co/CDT/Programa%20Nacional%20del%20Servicio%20al%20Ciudadano/GUIA%20DEL%20LENGUAJE%20CLARO.pdf" TargetMode="External"/><Relationship Id="rId20" Type="http://schemas.openxmlformats.org/officeDocument/2006/relationships/hyperlink" Target="http://www.secretariasenado.gov.co/senado/basedoc/ley_1581_2012.html" TargetMode="External"/><Relationship Id="rId29" Type="http://schemas.openxmlformats.org/officeDocument/2006/relationships/drawing" Target="../drawings/drawing3.xml"/><Relationship Id="rId1" Type="http://schemas.openxmlformats.org/officeDocument/2006/relationships/hyperlink" Target="https://www.alcaldiabogota.gov.co/sisjur/normas/Norma1.jsp?i=155699&amp;dt=S" TargetMode="External"/><Relationship Id="rId6" Type="http://schemas.openxmlformats.org/officeDocument/2006/relationships/hyperlink" Target="https://intranet.culturarecreacionydeporte.gov.co/sites/default/files/archivos_paginas/politica_y_lineamientos_de_comunicacion_publica_julio_2020.pdf" TargetMode="External"/><Relationship Id="rId11" Type="http://schemas.openxmlformats.org/officeDocument/2006/relationships/hyperlink" Target="https://www.suin-juriscol.gov.co/viewDocument.asp?ruta=Leyes/30030647" TargetMode="External"/><Relationship Id="rId24" Type="http://schemas.openxmlformats.org/officeDocument/2006/relationships/hyperlink" Target="http://www.alcaldiabogota.gov.co/sisjur/normas/Norma1.jsp?i=29233" TargetMode="External"/><Relationship Id="rId32" Type="http://schemas.openxmlformats.org/officeDocument/2006/relationships/comments" Target="../comments2.xml"/><Relationship Id="rId5" Type="http://schemas.openxmlformats.org/officeDocument/2006/relationships/hyperlink" Target="https://www.sdmujer.gov.co/sites/default/files/2022-03/documentos/MANUAL%20PARA%20UNA%20COMUNICACIO%CC%81N%20LIBRE%20SEXISMO%20Y%20DISCRIMINACIO%CC%81N%20PARA%20LA%20PREVENCIO%CC%81N%20Y%20ELIMINACIO%CC%81N%20DE%20LAS%20VIOLENCIAS%20CONTRA%20LAS%20MUJERES-%20VF.pdf" TargetMode="External"/><Relationship Id="rId15" Type="http://schemas.openxmlformats.org/officeDocument/2006/relationships/hyperlink" Target="http://wsp.presidencia.gov.co/secretaria-transparencia/Prensa/2015/Documents/decreto_presidencial_103_del_20_de_enero_2015.pdf" TargetMode="External"/><Relationship Id="rId23" Type="http://schemas.openxmlformats.org/officeDocument/2006/relationships/hyperlink" Target="http://www.alcaldiabogota.gov.co/sisjur/normas/Norma1.jsp?i=40685" TargetMode="External"/><Relationship Id="rId28" Type="http://schemas.openxmlformats.org/officeDocument/2006/relationships/hyperlink" Target="https://www.funcionpublica.gov.co/eva/gestornormativo/norma.php?i=3431" TargetMode="External"/><Relationship Id="rId10" Type="http://schemas.openxmlformats.org/officeDocument/2006/relationships/hyperlink" Target="https://www.alcaldiabogota.gov.co/sisjur/normas/Norma1.jsp?i=71659" TargetMode="External"/><Relationship Id="rId19" Type="http://schemas.openxmlformats.org/officeDocument/2006/relationships/hyperlink" Target="https://www.funcionpublica.gov.co/eva/gestornormativo/norma.php?i=53646" TargetMode="External"/><Relationship Id="rId31" Type="http://schemas.openxmlformats.org/officeDocument/2006/relationships/table" Target="../tables/table2.xml"/><Relationship Id="rId4" Type="http://schemas.openxmlformats.org/officeDocument/2006/relationships/hyperlink" Target="http://intranet.fuga.gov.co/sites/default/files/20222300004252_4.pdf" TargetMode="External"/><Relationship Id="rId9" Type="http://schemas.openxmlformats.org/officeDocument/2006/relationships/hyperlink" Target="https://www.funcionpublica.gov.co/eva/gestornormativo/norma.php?i=87419" TargetMode="External"/><Relationship Id="rId14" Type="http://schemas.openxmlformats.org/officeDocument/2006/relationships/hyperlink" Target="https://www.alcaldiabogota.gov.co/sisjur/normas/Norma1.jsp?i=61079" TargetMode="External"/><Relationship Id="rId22" Type="http://schemas.openxmlformats.org/officeDocument/2006/relationships/hyperlink" Target="http://www.alcaldiabogota.gov.co/sisjur/normas/Norma1.jsp?i=43292" TargetMode="External"/><Relationship Id="rId27" Type="http://schemas.openxmlformats.org/officeDocument/2006/relationships/hyperlink" Target="https://www.funcionpublica.gov.co/eva/gestornormativo/norma.php?i=3429" TargetMode="External"/><Relationship Id="rId30"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funcionpublica.gov.co/eva/gestornormativo/norma.php?i=173286" TargetMode="External"/><Relationship Id="rId117" Type="http://schemas.openxmlformats.org/officeDocument/2006/relationships/drawing" Target="../drawings/drawing4.xml"/><Relationship Id="rId21" Type="http://schemas.openxmlformats.org/officeDocument/2006/relationships/hyperlink" Target="https://www.funcionpublica.gov.co/eva/gestornormativo/norma.php?i=186987" TargetMode="External"/><Relationship Id="rId42" Type="http://schemas.openxmlformats.org/officeDocument/2006/relationships/hyperlink" Target="https://www.alcaldiabogota.gov.co/sisjur/normas/Norma1.jsp?i=85976" TargetMode="External"/><Relationship Id="rId47" Type="http://schemas.openxmlformats.org/officeDocument/2006/relationships/hyperlink" Target="https://www.funcionpublica.gov.co/eva/gestornormativo/norma.php?i=85742" TargetMode="External"/><Relationship Id="rId63" Type="http://schemas.openxmlformats.org/officeDocument/2006/relationships/hyperlink" Target="http://sisjur.bogotajuridica.gov.co/sisjur/normas/Norma1.jsp?i=61117" TargetMode="External"/><Relationship Id="rId68" Type="http://schemas.openxmlformats.org/officeDocument/2006/relationships/hyperlink" Target="https://www.funcionpublica.gov.co/eva/gestornormativo/norma.php?i=71324" TargetMode="External"/><Relationship Id="rId84" Type="http://schemas.openxmlformats.org/officeDocument/2006/relationships/hyperlink" Target="https://www.funcionpublica.gov.co/eva/gestornormativo/norma.php?i=29325" TargetMode="External"/><Relationship Id="rId89" Type="http://schemas.openxmlformats.org/officeDocument/2006/relationships/hyperlink" Target="https://www.funcionpublica.gov.co/eva/gestornormativo/norma.php?i=20739" TargetMode="External"/><Relationship Id="rId112" Type="http://schemas.openxmlformats.org/officeDocument/2006/relationships/hyperlink" Target="http://sisjur.bogotajuridica.gov.co/sisjur/normas/Norma1.jsp?i=53565" TargetMode="External"/><Relationship Id="rId16" Type="http://schemas.openxmlformats.org/officeDocument/2006/relationships/hyperlink" Target="https://www.alcaldiabogota.gov.co/sisjur/normas/Norma1.jsp?i=143777" TargetMode="External"/><Relationship Id="rId107" Type="http://schemas.openxmlformats.org/officeDocument/2006/relationships/hyperlink" Target="https://www.constitucioncolombia.com/titulo-2/capitulo-2/articulo-54" TargetMode="External"/><Relationship Id="rId11" Type="http://schemas.openxmlformats.org/officeDocument/2006/relationships/hyperlink" Target="https://www.funcionpublica.gov.co/eva/gestornormativo/norma.php?i=244636" TargetMode="External"/><Relationship Id="rId32" Type="http://schemas.openxmlformats.org/officeDocument/2006/relationships/hyperlink" Target="https://dapre.presidencia.gov.co/normativa/normativa/DECRETO%20616%20DEL%204%20DE%20JUNIO%20DE%202021.pdf" TargetMode="External"/><Relationship Id="rId37" Type="http://schemas.openxmlformats.org/officeDocument/2006/relationships/hyperlink" Target="http://www.secretariasenado.gov.co/senado/basedoc/ley_2039_2020.html" TargetMode="External"/><Relationship Id="rId53" Type="http://schemas.openxmlformats.org/officeDocument/2006/relationships/hyperlink" Target="https://www.funcionpublica.gov.co/eva/gestornormativo/norma.php?i=81855" TargetMode="External"/><Relationship Id="rId58" Type="http://schemas.openxmlformats.org/officeDocument/2006/relationships/hyperlink" Target="http://es.presidencia.gov.co/normativa/normativa/LEY%201811%20DEL%2021%20DE%20OCTUBRE%20DE%202016.pdf" TargetMode="External"/><Relationship Id="rId74" Type="http://schemas.openxmlformats.org/officeDocument/2006/relationships/hyperlink" Target="https://idrd.gov.co/sitio/idrd/sites/default/files/imagenes/gtc450.pdf" TargetMode="External"/><Relationship Id="rId79" Type="http://schemas.openxmlformats.org/officeDocument/2006/relationships/hyperlink" Target="https://www.minsalud.gov.co/sites/rid/Lists/BibliotecaDigital/RIDE/DE/DIJ/Resoluci%C3%B3n%201918%20de%202009.pdf" TargetMode="External"/><Relationship Id="rId102" Type="http://schemas.openxmlformats.org/officeDocument/2006/relationships/hyperlink" Target="https://www.funcionpublica.gov.co/eva/gestornormativo/norma.php?i=3360" TargetMode="External"/><Relationship Id="rId5" Type="http://schemas.openxmlformats.org/officeDocument/2006/relationships/hyperlink" Target="https://safetya.co/normatividad/circular-045-de-2025/" TargetMode="External"/><Relationship Id="rId90" Type="http://schemas.openxmlformats.org/officeDocument/2006/relationships/hyperlink" Target="http://www.bogotajuridica.gov.co/sisjur/normas/Norma1.jsp?i=18843" TargetMode="External"/><Relationship Id="rId95" Type="http://schemas.openxmlformats.org/officeDocument/2006/relationships/hyperlink" Target="https://www.funcionpublica.gov.co/eva/gestornormativo/norma.php?i=5540" TargetMode="External"/><Relationship Id="rId22" Type="http://schemas.openxmlformats.org/officeDocument/2006/relationships/hyperlink" Target="https://www.alcaldiabogota.gov.co/sisjur/normas/Norma1.jsp?i=122957" TargetMode="External"/><Relationship Id="rId27" Type="http://schemas.openxmlformats.org/officeDocument/2006/relationships/hyperlink" Target="https://dapre.presidencia.gov.co/normativa/normativa/DECRETO%201252%20DEL%2012%20DE%20OCTUBRE%20DE%202021.pdf" TargetMode="External"/><Relationship Id="rId43" Type="http://schemas.openxmlformats.org/officeDocument/2006/relationships/hyperlink" Target="https://www.funcionpublica.gov.co/eva/gestornormativo/norma.php?i=95430" TargetMode="External"/><Relationship Id="rId48" Type="http://schemas.openxmlformats.org/officeDocument/2006/relationships/hyperlink" Target="http://www.gobiernobogota.gov.co/sgdapp/sites/default/files/normograma/Decreto%20118%20de%202018%20CODIGO%20DE%20INTEGRIDAD.pdf" TargetMode="External"/><Relationship Id="rId64" Type="http://schemas.openxmlformats.org/officeDocument/2006/relationships/hyperlink" Target="http://www.bogotajuridica.gov.co/sisjur/normas/Norma1.jsp?i=60645" TargetMode="External"/><Relationship Id="rId69" Type="http://schemas.openxmlformats.org/officeDocument/2006/relationships/hyperlink" Target="https://www.alcaldiabogota.gov.co/sisjur/normas/Norma1.jsp?i=54732&amp;dt=S" TargetMode="External"/><Relationship Id="rId113" Type="http://schemas.openxmlformats.org/officeDocument/2006/relationships/hyperlink" Target="https://www.funcionpublica.gov.co/eva/gestornormativo/norma.php?i=1466" TargetMode="External"/><Relationship Id="rId118" Type="http://schemas.openxmlformats.org/officeDocument/2006/relationships/vmlDrawing" Target="../drawings/vmlDrawing3.vml"/><Relationship Id="rId80" Type="http://schemas.openxmlformats.org/officeDocument/2006/relationships/hyperlink" Target="http://www.bogotajuridica.gov.co/sisjur/normas/Norma1.jsp?i=32779" TargetMode="External"/><Relationship Id="rId85" Type="http://schemas.openxmlformats.org/officeDocument/2006/relationships/hyperlink" Target="https://www.alcaldiabogota.gov.co/sisjur/normas/Norma1.jsp?i=53497&amp;dt=S" TargetMode="External"/><Relationship Id="rId12" Type="http://schemas.openxmlformats.org/officeDocument/2006/relationships/hyperlink" Target="https://fuga.gov.co/transparencia-y-acceso-a-la-informacion-publica/normativa/manual-de-funciones" TargetMode="External"/><Relationship Id="rId17" Type="http://schemas.openxmlformats.org/officeDocument/2006/relationships/hyperlink" Target="https://fuga.gov.co/transparencia-y-acceso-a-la-informacion-publica/normativa/normograma" TargetMode="External"/><Relationship Id="rId33" Type="http://schemas.openxmlformats.org/officeDocument/2006/relationships/hyperlink" Target="http://www.secretariasenado.gov.co/senado/basedoc/ley_2088_2021.html" TargetMode="External"/><Relationship Id="rId38" Type="http://schemas.openxmlformats.org/officeDocument/2006/relationships/hyperlink" Target="https://www.funcionpublica.gov.co/eva/gestornormativo/norma.php?i=137231" TargetMode="External"/><Relationship Id="rId59" Type="http://schemas.openxmlformats.org/officeDocument/2006/relationships/hyperlink" Target="http://es.presidencia.gov.co/normativa/normativa/LEY%201780%20DEL%2002%20DE%20MAYO%20DE%202016.pdf" TargetMode="External"/><Relationship Id="rId103" Type="http://schemas.openxmlformats.org/officeDocument/2006/relationships/hyperlink" Target="http://sisjur.bogotajuridica.gov.co/sisjur/normas/Norma1.jsp?i=2629" TargetMode="External"/><Relationship Id="rId108" Type="http://schemas.openxmlformats.org/officeDocument/2006/relationships/hyperlink" Target="https://docs.supersalud.gov.co/PortalWeb/Juridica/OtraNormativa/R1792_90.pdf" TargetMode="External"/><Relationship Id="rId54" Type="http://schemas.openxmlformats.org/officeDocument/2006/relationships/hyperlink" Target="https://www.funcionpublica.gov.co/eva/gestornormativo/norma.php?i=80915" TargetMode="External"/><Relationship Id="rId70" Type="http://schemas.openxmlformats.org/officeDocument/2006/relationships/hyperlink" Target="http://wsp.presidencia.gov.co/Normativa/Leyes/Documents/2013/LEY%201635%20DEL%2011%20DE%20JUNIO%20DE%202013.pdf" TargetMode="External"/><Relationship Id="rId75" Type="http://schemas.openxmlformats.org/officeDocument/2006/relationships/hyperlink" Target="https://www.alcaldiabogota.gov.co/sisjur/normas/Norma1.jsp?i=47374" TargetMode="External"/><Relationship Id="rId91" Type="http://schemas.openxmlformats.org/officeDocument/2006/relationships/hyperlink" Target="https://www.funcionpublica.gov.co/eva/gestornormativo/norma.php?i=17004" TargetMode="External"/><Relationship Id="rId96" Type="http://schemas.openxmlformats.org/officeDocument/2006/relationships/hyperlink" Target="http://www.secretariasenado.gov.co/senado/basedoc/ley_0734_2002.html" TargetMode="External"/><Relationship Id="rId1" Type="http://schemas.openxmlformats.org/officeDocument/2006/relationships/hyperlink" Target="https://www.alcaldiabogota.gov.co/sisjur/normas/Norma1.jsp?i=175961&amp;dt=S" TargetMode="External"/><Relationship Id="rId6" Type="http://schemas.openxmlformats.org/officeDocument/2006/relationships/hyperlink" Target="http://secretariasenado.gov.co/leyes-de-la-republica" TargetMode="External"/><Relationship Id="rId23" Type="http://schemas.openxmlformats.org/officeDocument/2006/relationships/hyperlink" Target="https://www.funcionpublica.gov.co/eva/gestornormativo/norma.php?i=177586" TargetMode="External"/><Relationship Id="rId28" Type="http://schemas.openxmlformats.org/officeDocument/2006/relationships/hyperlink" Target="https://www.funcionpublica.gov.co/eva/gestornormativo/norma.php?i=169006" TargetMode="External"/><Relationship Id="rId49" Type="http://schemas.openxmlformats.org/officeDocument/2006/relationships/hyperlink" Target="https://normativa.colpensiones.gov.co/colpens/docs/resolucion_mtra_5008_2017.htm" TargetMode="External"/><Relationship Id="rId114" Type="http://schemas.openxmlformats.org/officeDocument/2006/relationships/hyperlink" Target="https://www.funcionpublica.gov.co/eva/gestornormativo/norma.php?i=1567" TargetMode="External"/><Relationship Id="rId119" Type="http://schemas.openxmlformats.org/officeDocument/2006/relationships/table" Target="../tables/table3.xml"/><Relationship Id="rId10" Type="http://schemas.openxmlformats.org/officeDocument/2006/relationships/hyperlink" Target="https://leyes.senado.gov.co/proyectos/index.php/leyes-de-la-republica/article/2489-por-medio-de-la-cual-se-establecen-los-cargos-oficios-o-profesiones-suseptibles-de-aplicacion-de-la-inhabilidad-por-delitos-sexuales-contra-menores-de-edad-y-se-dictan-otras-disposiciones-entornos-seguros" TargetMode="External"/><Relationship Id="rId31" Type="http://schemas.openxmlformats.org/officeDocument/2006/relationships/hyperlink" Target="https://dapre.presidencia.gov.co/normativa/normativa/LEY%202114%20DEL%2029%20DE%20JULIO%20DE%202021.pdf" TargetMode="External"/><Relationship Id="rId44" Type="http://schemas.openxmlformats.org/officeDocument/2006/relationships/hyperlink" Target="https://safetya.co/normatividad/resolucion-0312-de-2019/" TargetMode="External"/><Relationship Id="rId52" Type="http://schemas.openxmlformats.org/officeDocument/2006/relationships/hyperlink" Target="https://www.funcionpublica.gov.co/eva/gestornormativo/norma.php?i=81864" TargetMode="External"/><Relationship Id="rId60" Type="http://schemas.openxmlformats.org/officeDocument/2006/relationships/hyperlink" Target="https://www.arlsura.com/files/res2851_15.pdf" TargetMode="External"/><Relationship Id="rId65" Type="http://schemas.openxmlformats.org/officeDocument/2006/relationships/hyperlink" Target="https://www.funcionpublica.gov.co/eva/gestornormativo/norma.php?i=58849" TargetMode="External"/><Relationship Id="rId73" Type="http://schemas.openxmlformats.org/officeDocument/2006/relationships/hyperlink" Target="https://www.minsalud.gov.co/sites/rid/Lists/BibliotecaDigital/RIDE/DE/DIJ/Ley-1562-de-2012.pdf" TargetMode="External"/><Relationship Id="rId78" Type="http://schemas.openxmlformats.org/officeDocument/2006/relationships/hyperlink" Target="http://suin.gov.co/viewDocument.asp?id=1546622" TargetMode="External"/><Relationship Id="rId81" Type="http://schemas.openxmlformats.org/officeDocument/2006/relationships/hyperlink" Target="https://www.alcaldiabogota.gov.co/sisjur/normas/Norma1.jsp?i=31607" TargetMode="External"/><Relationship Id="rId86" Type="http://schemas.openxmlformats.org/officeDocument/2006/relationships/hyperlink" Target="http://legal.legis.com.co/document/Index?obra=legcol&amp;document=legcol_759920422f70f034e0430a010151f034" TargetMode="External"/><Relationship Id="rId94" Type="http://schemas.openxmlformats.org/officeDocument/2006/relationships/hyperlink" Target="https://www.funcionpublica.gov.co/eva/gestornormativo/norma.php?i=14861" TargetMode="External"/><Relationship Id="rId99" Type="http://schemas.openxmlformats.org/officeDocument/2006/relationships/hyperlink" Target="http://suin-juriscol.gov.co/viewDocument.asp?ruta=Decretos/1304060" TargetMode="External"/><Relationship Id="rId101" Type="http://schemas.openxmlformats.org/officeDocument/2006/relationships/hyperlink" Target="https://www.funcionpublica.gov.co/eva/gestornormativo/norma.php?i=315" TargetMode="External"/><Relationship Id="rId4" Type="http://schemas.openxmlformats.org/officeDocument/2006/relationships/hyperlink" Target="https://www.alcaldiabogota.gov.co/sisjur/normas/Norma1.jsp?i=178947" TargetMode="External"/><Relationship Id="rId9" Type="http://schemas.openxmlformats.org/officeDocument/2006/relationships/hyperlink" Target="https://leyes.senado.gov.co/proyectos/index.php/leyes-de-la-republica/article/2532-por-medio-de-la-cual-se-modifica-el-regimen-de-acceso-y-ascenso-en-el-sistema-general-de-carrera-administrativa-se-crea-la-reserva-de-plazas-para-las-personas-con-discapacidad-se-establece-la-gratuidad-de-la-inscripcion-para-este-segmento-poblacional-y-se-dictan-otras-disposiciones-o-ley-de-reserva-de-plazas-para-personas-con-discapacidad" TargetMode="External"/><Relationship Id="rId13" Type="http://schemas.openxmlformats.org/officeDocument/2006/relationships/hyperlink" Target="https://www.alcaldiabogota.gov.co/sisjur/normas/Norma1.jsp?i=149885&amp;dt=S" TargetMode="External"/><Relationship Id="rId18" Type="http://schemas.openxmlformats.org/officeDocument/2006/relationships/hyperlink" Target="https://fuga.gov.co/transparencia-y-acceso-a-la-informacion-publica/normativa/normograma" TargetMode="External"/><Relationship Id="rId39" Type="http://schemas.openxmlformats.org/officeDocument/2006/relationships/hyperlink" Target="https://www.funcionpublica.gov.co/eva/gestornormativo/norma.php?i=137051" TargetMode="External"/><Relationship Id="rId109" Type="http://schemas.openxmlformats.org/officeDocument/2006/relationships/hyperlink" Target="http://186.84.174.163/normasDoc/NTC_1461.pdf" TargetMode="External"/><Relationship Id="rId34" Type="http://schemas.openxmlformats.org/officeDocument/2006/relationships/hyperlink" Target="https://www.alcaldiabogota.gov.co/sisjur/normas/Norma1.jsp?i=109186" TargetMode="External"/><Relationship Id="rId50" Type="http://schemas.openxmlformats.org/officeDocument/2006/relationships/hyperlink" Target="https://fuga.gov.co/sites/default/files/acuerdo_004_y_005_octubre_2017.pdf" TargetMode="External"/><Relationship Id="rId55" Type="http://schemas.openxmlformats.org/officeDocument/2006/relationships/hyperlink" Target="http://legal.legis.com.co/document/Index?obra=legcol&amp;document=legcol_0e297cc5296841c1ae57ac58555f94aa" TargetMode="External"/><Relationship Id="rId76" Type="http://schemas.openxmlformats.org/officeDocument/2006/relationships/hyperlink" Target="https://www.funcionpublica.gov.co/eva/gestornormativo/norma.php?i=47141" TargetMode="External"/><Relationship Id="rId97" Type="http://schemas.openxmlformats.org/officeDocument/2006/relationships/hyperlink" Target="https://www.minsalud.gov.co/sites/rid/Lists/BibliotecaDigital/RIDE/DE/DIJ/Resoluci%C3%B3n_1995_de_1999.pdf" TargetMode="External"/><Relationship Id="rId104" Type="http://schemas.openxmlformats.org/officeDocument/2006/relationships/hyperlink" Target="https://www.funcionpublica.gov.co/eva/gestornormativo/norma.php?i=5248" TargetMode="External"/><Relationship Id="rId120" Type="http://schemas.openxmlformats.org/officeDocument/2006/relationships/comments" Target="../comments3.xml"/><Relationship Id="rId7" Type="http://schemas.openxmlformats.org/officeDocument/2006/relationships/hyperlink" Target="https://fuga.gov.co/transparencia-y-acceso-a-la-informacion-publica/normativa/manual-de-funciones" TargetMode="External"/><Relationship Id="rId71" Type="http://schemas.openxmlformats.org/officeDocument/2006/relationships/hyperlink" Target="https://www.funcionpublica.gov.co/eva/gestornormativo/norma.php?i=52627" TargetMode="External"/><Relationship Id="rId92" Type="http://schemas.openxmlformats.org/officeDocument/2006/relationships/hyperlink" Target="https://www.minsalud.gov.co/Normatividad_Nuevo/RESOLUCI%C3%93N%201570%20DE%202005.pdf" TargetMode="External"/><Relationship Id="rId2" Type="http://schemas.openxmlformats.org/officeDocument/2006/relationships/hyperlink" Target="https://www.funcionpublica.gov.co/eva/gestornormativo/norma.php?i=259517" TargetMode="External"/><Relationship Id="rId29" Type="http://schemas.openxmlformats.org/officeDocument/2006/relationships/hyperlink" Target="https://dapre.presidencia.gov.co/normativa/normativa/LEY%202141%20DEL%2010%20DE%20AGOSTO%20DE%202021.pdf" TargetMode="External"/><Relationship Id="rId24" Type="http://schemas.openxmlformats.org/officeDocument/2006/relationships/hyperlink" Target="https://safetya.co/normatividad/resolucion-4272-de-2021/" TargetMode="External"/><Relationship Id="rId40" Type="http://schemas.openxmlformats.org/officeDocument/2006/relationships/hyperlink" Target="https://www.funcionpublica.gov.co/eva/gestornormativo/norma.php?i=124100" TargetMode="External"/><Relationship Id="rId45" Type="http://schemas.openxmlformats.org/officeDocument/2006/relationships/hyperlink" Target="https://www.funcionpublica.gov.co/eva/gestornormativo/norma.php?i=90685" TargetMode="External"/><Relationship Id="rId66" Type="http://schemas.openxmlformats.org/officeDocument/2006/relationships/hyperlink" Target="https://www.alcaldiabogota.gov.co/sisjur/normas/Norma1.jsp?i=57274&amp;dt=S" TargetMode="External"/><Relationship Id="rId87" Type="http://schemas.openxmlformats.org/officeDocument/2006/relationships/hyperlink" Target="http://legal.legis.com.co/document/Index?obra=legcol&amp;document=legcol_759920422b82f034e0430a010151f034" TargetMode="External"/><Relationship Id="rId110" Type="http://schemas.openxmlformats.org/officeDocument/2006/relationships/hyperlink" Target="http://www.bogotajuridica.gov.co/sisjur/normas/Norma1.jsp?i=5411" TargetMode="External"/><Relationship Id="rId115" Type="http://schemas.openxmlformats.org/officeDocument/2006/relationships/hyperlink" Target="https://www.funcionpublica.gov.co/eva/gestornormativo/norma.php?i=1198" TargetMode="External"/><Relationship Id="rId61" Type="http://schemas.openxmlformats.org/officeDocument/2006/relationships/hyperlink" Target="https://www.funcionpublica.gov.co/eva/gestornormativo/norma.php?i=72173" TargetMode="External"/><Relationship Id="rId82" Type="http://schemas.openxmlformats.org/officeDocument/2006/relationships/hyperlink" Target="http://www.secretariasenado.gov.co/senado/basedoc/ley_1221_2008.html" TargetMode="External"/><Relationship Id="rId19" Type="http://schemas.openxmlformats.org/officeDocument/2006/relationships/hyperlink" Target="https://fuga.gov.co/transparencia-y-acceso-a-la-informacion-publica/normativa/manual-de-funciones" TargetMode="External"/><Relationship Id="rId14" Type="http://schemas.openxmlformats.org/officeDocument/2006/relationships/hyperlink" Target="https://fuga.gov.co/transparencia-y-acceso-a-la-informacion-publica/normativa/normograma" TargetMode="External"/><Relationship Id="rId30" Type="http://schemas.openxmlformats.org/officeDocument/2006/relationships/hyperlink" Target="https://dapre.presidencia.gov.co/normativa/normativa/LEY%202121%20DEL%203%20DE%20AGOSTO%20DE%202021.pdf" TargetMode="External"/><Relationship Id="rId35" Type="http://schemas.openxmlformats.org/officeDocument/2006/relationships/hyperlink" Target="https://www.funcionpublica.gov.co/eva/gestornormativo/norma.php?i=154127" TargetMode="External"/><Relationship Id="rId56" Type="http://schemas.openxmlformats.org/officeDocument/2006/relationships/hyperlink" Target="https://safetya.co/normatividad/decreto-052-de-2017/" TargetMode="External"/><Relationship Id="rId77" Type="http://schemas.openxmlformats.org/officeDocument/2006/relationships/hyperlink" Target="https://www.funcionpublica.gov.co/eva/gestornormativo/norma.php?i=45453" TargetMode="External"/><Relationship Id="rId100" Type="http://schemas.openxmlformats.org/officeDocument/2006/relationships/hyperlink" Target="https://www.funcionpublica.gov.co/eva/gestornormativo/norma.php?i=315" TargetMode="External"/><Relationship Id="rId105" Type="http://schemas.openxmlformats.org/officeDocument/2006/relationships/hyperlink" Target="https://www.funcionpublica.gov.co/eva/gestornormativo/norma.php?i=106394" TargetMode="External"/><Relationship Id="rId8" Type="http://schemas.openxmlformats.org/officeDocument/2006/relationships/hyperlink" Target="https://safetya.co/normatividad/circular-055-de-2024/" TargetMode="External"/><Relationship Id="rId51" Type="http://schemas.openxmlformats.org/officeDocument/2006/relationships/hyperlink" Target="https://fuga.gov.co/sites/default/files/acuerdo_004_y_005_octubre_2017.pdf" TargetMode="External"/><Relationship Id="rId72" Type="http://schemas.openxmlformats.org/officeDocument/2006/relationships/hyperlink" Target="https://www.alcaldiabogota.gov.co/sisjur/normas/Norma1.jsp?i=48587" TargetMode="External"/><Relationship Id="rId93" Type="http://schemas.openxmlformats.org/officeDocument/2006/relationships/hyperlink" Target="https://www.minsalud.gov.co/sites/rid/Lists/BibliotecaDigital/RIDE/DE/DIJ/Resoluci%C3%B3n_0156_de_2005.pdf" TargetMode="External"/><Relationship Id="rId98" Type="http://schemas.openxmlformats.org/officeDocument/2006/relationships/hyperlink" Target="http://www.secretariasenado.gov.co/senado/basedoc/ley_0361_1997.html" TargetMode="External"/><Relationship Id="rId3" Type="http://schemas.openxmlformats.org/officeDocument/2006/relationships/hyperlink" Target="https://safetya.co/normatividad/resolucion-624-de-2025/" TargetMode="External"/><Relationship Id="rId25" Type="http://schemas.openxmlformats.org/officeDocument/2006/relationships/hyperlink" Target="https://www.funcionpublica.gov.co/eva/gestornormativo/norma.php?i=173948" TargetMode="External"/><Relationship Id="rId46" Type="http://schemas.openxmlformats.org/officeDocument/2006/relationships/hyperlink" Target="https://www.funcionpublica.gov.co/eva/gestornormativo/norma.php?i=86304" TargetMode="External"/><Relationship Id="rId67" Type="http://schemas.openxmlformats.org/officeDocument/2006/relationships/hyperlink" Target="https://www.funcionpublica.gov.co/eva/gestornormativo/norma.php?i=55977" TargetMode="External"/><Relationship Id="rId116" Type="http://schemas.openxmlformats.org/officeDocument/2006/relationships/hyperlink" Target="https://www.funcionpublica.gov.co/eva/gestornormativo/norma.php?i=10478" TargetMode="External"/><Relationship Id="rId20" Type="http://schemas.openxmlformats.org/officeDocument/2006/relationships/hyperlink" Target="https://dapre.presidencia.gov.co/normativa/normativa/LEY%202214%20DEL%2022%20DE%20JUNIO%20DE%202022.pdf" TargetMode="External"/><Relationship Id="rId41" Type="http://schemas.openxmlformats.org/officeDocument/2006/relationships/hyperlink" Target="https://www.funcionpublica.gov.co/eva/gestornormativo/norma.php?i=107134" TargetMode="External"/><Relationship Id="rId62" Type="http://schemas.openxmlformats.org/officeDocument/2006/relationships/hyperlink" Target="https://www.funcionpublica.gov.co/eva/gestornormativo/norma.php?i=62866" TargetMode="External"/><Relationship Id="rId83" Type="http://schemas.openxmlformats.org/officeDocument/2006/relationships/hyperlink" Target="https://www.minsalud.gov.co/sites/rid/Lists/BibliotecaDigital/RIDE/DE/DIJ/Resoluci%C3%B3n_1956_de_2008.pdf" TargetMode="External"/><Relationship Id="rId88" Type="http://schemas.openxmlformats.org/officeDocument/2006/relationships/hyperlink" Target="https://www.funcionpublica.gov.co/eva/gestornormativo/norma.php?i=20854" TargetMode="External"/><Relationship Id="rId111" Type="http://schemas.openxmlformats.org/officeDocument/2006/relationships/hyperlink" Target="http://www.bogotajuridica.gov.co/sisjur/normas/Norma1.jsp?i=1357" TargetMode="External"/><Relationship Id="rId15" Type="http://schemas.openxmlformats.org/officeDocument/2006/relationships/hyperlink" Target="https://www.funcionpublica.gov.co/eva/gestornormativo/norma.php?i=215030" TargetMode="External"/><Relationship Id="rId36" Type="http://schemas.openxmlformats.org/officeDocument/2006/relationships/hyperlink" Target="https://www.funcionpublica.gov.co/eva/gestornormativo/norma.php?i=154126" TargetMode="External"/><Relationship Id="rId57" Type="http://schemas.openxmlformats.org/officeDocument/2006/relationships/hyperlink" Target="https://www.funcionpublica.gov.co/eva/gestornormativo/norma.php?i=78833" TargetMode="External"/><Relationship Id="rId106" Type="http://schemas.openxmlformats.org/officeDocument/2006/relationships/hyperlink" Target="http://copaso.upbbga.edu.co/legislacion/Res.1075-1992.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mineducacion.gov.co/1759/articles-349495_recurso_138.pdf" TargetMode="External"/><Relationship Id="rId18" Type="http://schemas.openxmlformats.org/officeDocument/2006/relationships/hyperlink" Target="http://sisjur.bogotajuridica.gov.co/sisjur/normas/Norma1.jsp?i=67659" TargetMode="External"/><Relationship Id="rId26" Type="http://schemas.openxmlformats.org/officeDocument/2006/relationships/hyperlink" Target="http://sisjur.bogotajuridica.gov.co/sisjur/normas/Norma1.jsp?i=56882" TargetMode="External"/><Relationship Id="rId39" Type="http://schemas.openxmlformats.org/officeDocument/2006/relationships/hyperlink" Target="https://www.mincit.gov.co/ministerio/normograma-sig/procesos-estrategicos/gestion-de-informacion-y-comunicacion/conpes/conpes-3649-de-2010.aspx" TargetMode="External"/><Relationship Id="rId21" Type="http://schemas.openxmlformats.org/officeDocument/2006/relationships/hyperlink" Target="http://sisjur.bogotajuridica.gov.co/sisjur/normas/Norma1.jsp?i=62230" TargetMode="External"/><Relationship Id="rId34" Type="http://schemas.openxmlformats.org/officeDocument/2006/relationships/hyperlink" Target="http://sisjur.bogotajuridica.gov.co/sisjur/normas/Norma1.jsp?i=45545" TargetMode="External"/><Relationship Id="rId42" Type="http://schemas.openxmlformats.org/officeDocument/2006/relationships/hyperlink" Target="https://www.funcionpublica.gov.co/eva/gestornormativo/norma.php?i=83097" TargetMode="External"/><Relationship Id="rId47" Type="http://schemas.openxmlformats.org/officeDocument/2006/relationships/table" Target="../tables/table4.xml"/><Relationship Id="rId7" Type="http://schemas.openxmlformats.org/officeDocument/2006/relationships/hyperlink" Target="https://www.alcaldiabogota.gov.co/sisjur/normas/Norma1.jsp?i=122200&amp;dt=S" TargetMode="External"/><Relationship Id="rId2" Type="http://schemas.openxmlformats.org/officeDocument/2006/relationships/hyperlink" Target="https://sisjur.bogotajuridica.gov.co/sisjur/normas/Norma1.jsp?i=154798" TargetMode="External"/><Relationship Id="rId16" Type="http://schemas.openxmlformats.org/officeDocument/2006/relationships/hyperlink" Target="http://sisjur.bogotajuridica.gov.co/sisjur/normas/Norma1.jsp?i=78955" TargetMode="External"/><Relationship Id="rId29" Type="http://schemas.openxmlformats.org/officeDocument/2006/relationships/hyperlink" Target="http://sisjur.bogotajuridica.gov.co/sisjur/normas/Norma1.jsp?i=50959" TargetMode="External"/><Relationship Id="rId1" Type="http://schemas.openxmlformats.org/officeDocument/2006/relationships/hyperlink" Target="https://www.suin-juriscol.gov.co/viewDocument.asp?id=30053990" TargetMode="External"/><Relationship Id="rId6" Type="http://schemas.openxmlformats.org/officeDocument/2006/relationships/hyperlink" Target="https://sisjur.bogotajuridica.gov.co/sisjur/normas/Norma1.jsp?i=138964" TargetMode="External"/><Relationship Id="rId11" Type="http://schemas.openxmlformats.org/officeDocument/2006/relationships/hyperlink" Target="https://www.funcionpublica.gov.co/eva/gestornormativo/norma.php?i=156590" TargetMode="External"/><Relationship Id="rId24" Type="http://schemas.openxmlformats.org/officeDocument/2006/relationships/hyperlink" Target="http://sisjur.bogotajuridica.gov.co/sisjur/normas/Norma1.jsp?i=60596" TargetMode="External"/><Relationship Id="rId32" Type="http://schemas.openxmlformats.org/officeDocument/2006/relationships/hyperlink" Target="https://www.funcionpublica.gov.co/eva/gestornormativo/norma.php?i=48267" TargetMode="External"/><Relationship Id="rId37" Type="http://schemas.openxmlformats.org/officeDocument/2006/relationships/hyperlink" Target="http://sisjur.bogotajuridica.gov.co/sisjur/normas/Norma1.jsp?i=40685" TargetMode="External"/><Relationship Id="rId40" Type="http://schemas.openxmlformats.org/officeDocument/2006/relationships/hyperlink" Target="http://sisjur.bogotajuridica.gov.co/sisjur/normas/Norma1.jsp?i=36842" TargetMode="External"/><Relationship Id="rId45" Type="http://schemas.openxmlformats.org/officeDocument/2006/relationships/drawing" Target="../drawings/drawing5.xml"/><Relationship Id="rId5" Type="http://schemas.openxmlformats.org/officeDocument/2006/relationships/hyperlink" Target="https://sisjur.bogotajuridica.gov.co/sisjur/normas/Norma1.jsp?i=150119" TargetMode="External"/><Relationship Id="rId15" Type="http://schemas.openxmlformats.org/officeDocument/2006/relationships/hyperlink" Target="https://sisjur.bogotajuridica.gov.co/sisjur/normas/Norma1.jsp?i=82054" TargetMode="External"/><Relationship Id="rId23" Type="http://schemas.openxmlformats.org/officeDocument/2006/relationships/hyperlink" Target="https://dapre.presidencia.gov.co/normativa/normativa/Decreto-1081-2015.pdf" TargetMode="External"/><Relationship Id="rId28" Type="http://schemas.openxmlformats.org/officeDocument/2006/relationships/hyperlink" Target="http://sisjur.bogotajuridica.gov.co/sisjur/normas/Norma1.jsp?i=52081" TargetMode="External"/><Relationship Id="rId36" Type="http://schemas.openxmlformats.org/officeDocument/2006/relationships/hyperlink" Target="http://sisjur.bogotajuridica.gov.co/sisjur/normas/Norma1.jsp?i=41249" TargetMode="External"/><Relationship Id="rId10" Type="http://schemas.openxmlformats.org/officeDocument/2006/relationships/hyperlink" Target="https://www.alcaldiabogota.gov.co/sisjur/normas/Norma1.jsp?i=112481" TargetMode="External"/><Relationship Id="rId19" Type="http://schemas.openxmlformats.org/officeDocument/2006/relationships/hyperlink" Target="https://www.funcionpublica.gov.co/eva/gestornormativo/norma.php?i=73693" TargetMode="External"/><Relationship Id="rId31" Type="http://schemas.openxmlformats.org/officeDocument/2006/relationships/hyperlink" Target="http://sisjur.bogotajuridica.gov.co/sisjur/normas/Norma1.jsp?i=49981" TargetMode="External"/><Relationship Id="rId44" Type="http://schemas.openxmlformats.org/officeDocument/2006/relationships/hyperlink" Target="http://sisjur.bogotajuridica.gov.co/sisjur/normas/Norma1.jsp?i=4125" TargetMode="External"/><Relationship Id="rId4" Type="http://schemas.openxmlformats.org/officeDocument/2006/relationships/hyperlink" Target="https://sisjur.bogotajuridica.gov.co/sisjur/normas/Norma1.jsp?i=150936" TargetMode="External"/><Relationship Id="rId9" Type="http://schemas.openxmlformats.org/officeDocument/2006/relationships/hyperlink" Target="https://www.alcaldiabogota.gov.co/sisjur/normas/Norma1.jsp?i=114543&amp;dt=S" TargetMode="External"/><Relationship Id="rId14" Type="http://schemas.openxmlformats.org/officeDocument/2006/relationships/hyperlink" Target="http://sisjur.bogotajuridica.gov.co/sisjur/normas/Norma1.jsp?i=88588" TargetMode="External"/><Relationship Id="rId22" Type="http://schemas.openxmlformats.org/officeDocument/2006/relationships/hyperlink" Target="https://sisjur.bogotajuridica.gov.co/sisjur/normas/Norma1.jsp?i=62152" TargetMode="External"/><Relationship Id="rId27" Type="http://schemas.openxmlformats.org/officeDocument/2006/relationships/hyperlink" Target="http://sisjur.bogotajuridica.gov.co/sisjur/normas/Norma1.jsp?i=53646" TargetMode="External"/><Relationship Id="rId30" Type="http://schemas.openxmlformats.org/officeDocument/2006/relationships/hyperlink" Target="http://sisjur.bogotajuridica.gov.co/sisjur/normas/Norma1.jsp?i=50845" TargetMode="External"/><Relationship Id="rId35" Type="http://schemas.openxmlformats.org/officeDocument/2006/relationships/hyperlink" Target="http://sisjur.bogotajuridica.gov.co/sisjur/normas/Norma1.jsp?i=43292" TargetMode="External"/><Relationship Id="rId43" Type="http://schemas.openxmlformats.org/officeDocument/2006/relationships/hyperlink" Target="http://sisjur.bogotajuridica.gov.co/sisjur/normas/Norma1.jsp?i=10570" TargetMode="External"/><Relationship Id="rId48" Type="http://schemas.openxmlformats.org/officeDocument/2006/relationships/comments" Target="../comments4.xml"/><Relationship Id="rId8" Type="http://schemas.openxmlformats.org/officeDocument/2006/relationships/hyperlink" Target="https://www.alcaldiabogota.gov.co/sisjur/normas/Norma1.jsp?i=115821&amp;dt=S" TargetMode="External"/><Relationship Id="rId3" Type="http://schemas.openxmlformats.org/officeDocument/2006/relationships/hyperlink" Target="https://sisjur.bogotajuridica.gov.co/sisjur/normas/Norma1.jsp?i=152851" TargetMode="External"/><Relationship Id="rId12" Type="http://schemas.openxmlformats.org/officeDocument/2006/relationships/hyperlink" Target="https://www.funcionpublica.gov.co/eva/gestornormativo/norma.php?i=140250" TargetMode="External"/><Relationship Id="rId17" Type="http://schemas.openxmlformats.org/officeDocument/2006/relationships/hyperlink" Target="http://sisjur.bogotajuridica.gov.co/sisjur/normas/Norma1.jsp?i=70051" TargetMode="External"/><Relationship Id="rId25" Type="http://schemas.openxmlformats.org/officeDocument/2006/relationships/hyperlink" Target="http://sisjur.bogotajuridica.gov.co/sisjur/normas/Norma1.jsp?i=57396" TargetMode="External"/><Relationship Id="rId33" Type="http://schemas.openxmlformats.org/officeDocument/2006/relationships/hyperlink" Target="http://sisjur.bogotajuridica.gov.co/sisjur/normas/Norma1.jsp?i=45322" TargetMode="External"/><Relationship Id="rId38" Type="http://schemas.openxmlformats.org/officeDocument/2006/relationships/hyperlink" Target="http://sisjur.bogotajuridica.gov.co/sisjur/normas/Norma1.jsp?i=39454" TargetMode="External"/><Relationship Id="rId46" Type="http://schemas.openxmlformats.org/officeDocument/2006/relationships/vmlDrawing" Target="../drawings/vmlDrawing4.vml"/><Relationship Id="rId20" Type="http://schemas.openxmlformats.org/officeDocument/2006/relationships/hyperlink" Target="https://www.alcaldiabogota.gov.co/sisjur/normas/Norma1.jsp?i=63146" TargetMode="External"/><Relationship Id="rId41" Type="http://schemas.openxmlformats.org/officeDocument/2006/relationships/hyperlink" Target="http://sisjur.bogotajuridica.gov.co/sisjur/normas/Norma1.jsp?i=17004"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habitatbogota.gov.co/sites/default/files/marco-legal/2022-10/CIRCULAR%20049%20DE%202022-%20NOTIFICACIONES%20Y%20COMUNICACIONES%20EN%20EL%20PROCESO%20DISCIPLINARIO.pdf" TargetMode="External"/><Relationship Id="rId18" Type="http://schemas.openxmlformats.org/officeDocument/2006/relationships/hyperlink" Target="https://www.alcaldiabogota.gov.co/sisjur/normas/Norma1.jsp?i=124363&amp;dt=S" TargetMode="External"/><Relationship Id="rId26" Type="http://schemas.openxmlformats.org/officeDocument/2006/relationships/hyperlink" Target="https://www.alcaldiabogota.gov.co/sisjur/normas/Norma1.jsp?dt=S&amp;i=119740" TargetMode="External"/><Relationship Id="rId39" Type="http://schemas.openxmlformats.org/officeDocument/2006/relationships/hyperlink" Target="https://www.alcaldiabogota.gov.co/sisjur/normas/Norma1.jsp?i=23343" TargetMode="External"/><Relationship Id="rId21" Type="http://schemas.openxmlformats.org/officeDocument/2006/relationships/hyperlink" Target="https://www.habitatbogota.gov.co/sites/default/files/marco-legal/2022-04/Circular%20017%20de%202022.%20Derecho%20de%20Petici%C3%B3n.%20reglas%20Aplicables.%20DDAD-%20Secretaria%20juridica%20Distrital.PDF" TargetMode="External"/><Relationship Id="rId34" Type="http://schemas.openxmlformats.org/officeDocument/2006/relationships/hyperlink" Target="https://www.alcaldiabogota.gov.co/sisjur/normas/Norma1.jsp?i=53327" TargetMode="External"/><Relationship Id="rId42" Type="http://schemas.openxmlformats.org/officeDocument/2006/relationships/hyperlink" Target="https://www.funcionpublica.gov.co/eva/gestornormativo/norma.php?i=14861" TargetMode="External"/><Relationship Id="rId47" Type="http://schemas.openxmlformats.org/officeDocument/2006/relationships/hyperlink" Target="https://www.alcaldiabogota.gov.co/sisjur/normas/Norma1.jsp?i=15057&amp;dt=S" TargetMode="External"/><Relationship Id="rId50" Type="http://schemas.openxmlformats.org/officeDocument/2006/relationships/hyperlink" Target="http://www.secretariasenado.gov.co/senado/basedoc/ley_0599_2000.html" TargetMode="External"/><Relationship Id="rId55" Type="http://schemas.openxmlformats.org/officeDocument/2006/relationships/hyperlink" Target="https://www.funcionpublica.gov.co/eva/gestornormativo/norma.php?i=321" TargetMode="External"/><Relationship Id="rId7" Type="http://schemas.openxmlformats.org/officeDocument/2006/relationships/hyperlink" Target="https://www.alcaldiabogota.gov.co/sisjur/normas/Norma1.jsp?i=145902" TargetMode="External"/><Relationship Id="rId2" Type="http://schemas.openxmlformats.org/officeDocument/2006/relationships/hyperlink" Target="https://sisjur.bogotajuridica.gov.co/sisjur/normas/Norma1.jsp?i=174618" TargetMode="External"/><Relationship Id="rId16" Type="http://schemas.openxmlformats.org/officeDocument/2006/relationships/hyperlink" Target="https://www.habitatbogota.gov.co/sites/default/files/marco-legal/2022-09/CIRCULAR%20DDAD%20043%20DE%202022.pdf" TargetMode="External"/><Relationship Id="rId29" Type="http://schemas.openxmlformats.org/officeDocument/2006/relationships/hyperlink" Target="http://desarrolloeconomico.gov.co/sites/default/files/marco-legal/directiva_010_de_2019-_adecuada_tipificacion_de_conductas_violatorias_del_regimen_de_inhabilidades.pdf" TargetMode="External"/><Relationship Id="rId11" Type="http://schemas.openxmlformats.org/officeDocument/2006/relationships/hyperlink" Target="https://www.habitatbogota.gov.co/sites/default/files/marco-legal/2022-12/CIRCUALR%20055%20%28PRINCIPIO%20DE%20FAVORABILIDAD%29.pdf" TargetMode="External"/><Relationship Id="rId24" Type="http://schemas.openxmlformats.org/officeDocument/2006/relationships/hyperlink" Target="https://www.funcionpublica.gov.co/eva/gestornormativo/norma.php?i=175606" TargetMode="External"/><Relationship Id="rId32" Type="http://schemas.openxmlformats.org/officeDocument/2006/relationships/hyperlink" Target="https://intranet.secretariajuridica.gov.co/transparencia/marco-legal/normatividad/decreto-323-2016" TargetMode="External"/><Relationship Id="rId37" Type="http://schemas.openxmlformats.org/officeDocument/2006/relationships/hyperlink" Target="http://www.secretariasenado.gov.co/senado/basedoc/ley_1437_2011.html" TargetMode="External"/><Relationship Id="rId40" Type="http://schemas.openxmlformats.org/officeDocument/2006/relationships/hyperlink" Target="http://www.secretariasenado.gov.co/senado/basedoc/ley_1010_2006.html" TargetMode="External"/><Relationship Id="rId45" Type="http://schemas.openxmlformats.org/officeDocument/2006/relationships/hyperlink" Target="http://recursos.ccb.org.co/ccb/pot/PC/files/acuerdo79.html" TargetMode="External"/><Relationship Id="rId53" Type="http://schemas.openxmlformats.org/officeDocument/2006/relationships/hyperlink" Target="https://www.funcionpublica.gov.co/eva/gestornormativo/norma.php?i=186" TargetMode="External"/><Relationship Id="rId58" Type="http://schemas.openxmlformats.org/officeDocument/2006/relationships/hyperlink" Target="http://www.bogotajuridica.gov.co/sisjur/normas/Norma1.jsp?i=4125" TargetMode="External"/><Relationship Id="rId5" Type="http://schemas.openxmlformats.org/officeDocument/2006/relationships/hyperlink" Target="https://www.habitatbogota.gov.co/sites/default/files/marco-legal/2022-05/CIRCULAR%20025%20DE%202022%20LA%20FALTA%20DISCIPLINARIA%2C%20CONFLICTO%20DE%20INTERESES%2C%20INHABILIDADES%20E%20INCOMPATIBILIDADES.PDF" TargetMode="External"/><Relationship Id="rId61" Type="http://schemas.openxmlformats.org/officeDocument/2006/relationships/table" Target="../tables/table5.xml"/><Relationship Id="rId19" Type="http://schemas.openxmlformats.org/officeDocument/2006/relationships/hyperlink" Target="https://www.habitatbogota.gov.co/sites/default/files/marco-legal/2022-05/CIRCULAR%20025%20DE%202022%20LA%20FALTA%20DISCIPLINARIA%2C%20CONFLICTO%20DE%20INTERESES%2C%20INHABILIDADES%20E%20INCOMPATIBILIDADES.PDF" TargetMode="External"/><Relationship Id="rId14" Type="http://schemas.openxmlformats.org/officeDocument/2006/relationships/hyperlink" Target="https://www.habitatbogota.gov.co/sites/default/files/marco-legal/2022-11/CIRCULAR%20045-2022%20ALCANCE%20044%20DOBLE%20CONFORMIDAD%202022-5910%20%281%29.pdf" TargetMode="External"/><Relationship Id="rId22" Type="http://schemas.openxmlformats.org/officeDocument/2006/relationships/hyperlink" Target="https://www.alcaldiabogota.gov.co/sisjur/normas/Norma1.jsp?i=121318&amp;dt=S" TargetMode="External"/><Relationship Id="rId27" Type="http://schemas.openxmlformats.org/officeDocument/2006/relationships/hyperlink" Target="https://www.funcionpublica.gov.co/eva/gestornormativo/norma.php?i=165113" TargetMode="External"/><Relationship Id="rId30" Type="http://schemas.openxmlformats.org/officeDocument/2006/relationships/hyperlink" Target="https://www.funcionpublica.gov.co/eva/gestornormativo/norma.php?i=93970" TargetMode="External"/><Relationship Id="rId35" Type="http://schemas.openxmlformats.org/officeDocument/2006/relationships/hyperlink" Target="https://www.funcionpublica.gov.co/eva/gestornormativo/norma.php?i=48425" TargetMode="External"/><Relationship Id="rId43" Type="http://schemas.openxmlformats.org/officeDocument/2006/relationships/hyperlink" Target="https://www.bogotajuridica.gov.co/sisjur/normas/Norma1.jsp?i=14800" TargetMode="External"/><Relationship Id="rId48" Type="http://schemas.openxmlformats.org/officeDocument/2006/relationships/hyperlink" Target="https://www.alcaldiabogota.gov.co/sisjur/normas/Norma1.jsp?i=4589" TargetMode="External"/><Relationship Id="rId56" Type="http://schemas.openxmlformats.org/officeDocument/2006/relationships/hyperlink" Target="http://www.secretariasenado.gov.co/senado/basedoc/ley_0080_1993.html" TargetMode="External"/><Relationship Id="rId8" Type="http://schemas.openxmlformats.org/officeDocument/2006/relationships/hyperlink" Target="https://www.alcaldiabogota.gov.co/sisjur/normas/Norma1.jsp?i=145892" TargetMode="External"/><Relationship Id="rId51" Type="http://schemas.openxmlformats.org/officeDocument/2006/relationships/hyperlink" Target="https://www.funcionpublica.gov.co/eva/gestornormativo/norma.php?i=6389" TargetMode="External"/><Relationship Id="rId3" Type="http://schemas.openxmlformats.org/officeDocument/2006/relationships/hyperlink" Target="https://www.funcionpublica.gov.co/eva/gestornormativo/norma.php?i=156590" TargetMode="External"/><Relationship Id="rId12" Type="http://schemas.openxmlformats.org/officeDocument/2006/relationships/hyperlink" Target="https://www.alcaldiabogota.gov.co/sisjur/normas/Norma1.jsp?i=130437&amp;dt=S" TargetMode="External"/><Relationship Id="rId17" Type="http://schemas.openxmlformats.org/officeDocument/2006/relationships/hyperlink" Target="https://www.bogotajuridica.gov.co/sisjur/normas/Norma1.jsp?i=125305&amp;dt=S" TargetMode="External"/><Relationship Id="rId25" Type="http://schemas.openxmlformats.org/officeDocument/2006/relationships/hyperlink" Target="https://www.alcaldiabogota.gov.co/sisjur/normas/Norma1.jsp?i=119740&amp;dt=S" TargetMode="External"/><Relationship Id="rId33" Type="http://schemas.openxmlformats.org/officeDocument/2006/relationships/hyperlink" Target="http://www.alcaldiabogota.gov.co/sisjur/normas/Norma1.jsp?i=56882" TargetMode="External"/><Relationship Id="rId38" Type="http://schemas.openxmlformats.org/officeDocument/2006/relationships/hyperlink" Target="http://www.secretariasenado.gov.co/senado/basedoc/ley_1150_2007.html" TargetMode="External"/><Relationship Id="rId46" Type="http://schemas.openxmlformats.org/officeDocument/2006/relationships/hyperlink" Target="http://www.suin-juriscol.gov.co/viewDocument.asp?ruta=DirectivasP/30021435" TargetMode="External"/><Relationship Id="rId59" Type="http://schemas.openxmlformats.org/officeDocument/2006/relationships/hyperlink" Target="http://www.bogotajuridica.gov.co/sisjur/normas/Norma1.jsp?i=4125" TargetMode="External"/><Relationship Id="rId20" Type="http://schemas.openxmlformats.org/officeDocument/2006/relationships/hyperlink" Target="https://www.alcaldiabogota.gov.co/sisjur/normas/Norma1.jsp?i=122305&amp;dt=S" TargetMode="External"/><Relationship Id="rId41" Type="http://schemas.openxmlformats.org/officeDocument/2006/relationships/hyperlink" Target="https://www.funcionpublica.gov.co/eva/gestornormativo/norma.php?i=17079" TargetMode="External"/><Relationship Id="rId54" Type="http://schemas.openxmlformats.org/officeDocument/2006/relationships/hyperlink" Target="http://www.bogotajuridica.gov.co/sisjur/normas/Norma1.jsp?i=321" TargetMode="External"/><Relationship Id="rId1" Type="http://schemas.openxmlformats.org/officeDocument/2006/relationships/hyperlink" Target="https://sisjur.bogotajuridica.gov.co/sisjur/normas/Norma1.jsp?i=153024" TargetMode="External"/><Relationship Id="rId6" Type="http://schemas.openxmlformats.org/officeDocument/2006/relationships/hyperlink" Target="https://www.alcaldiabogota.gov.co/sisjur/normas/Norma1.jsp?i=146597&amp;dt=S" TargetMode="External"/><Relationship Id="rId15" Type="http://schemas.openxmlformats.org/officeDocument/2006/relationships/hyperlink" Target="https://www.habitatbogota.gov.co/sites/default/files/marco-legal/2022-09/2-2022-16390%20CIRCULAR%20044-2022%20DOBLE%20INSTANCIA%20Y%20CONFORMIDAD.pdf" TargetMode="External"/><Relationship Id="rId23" Type="http://schemas.openxmlformats.org/officeDocument/2006/relationships/hyperlink" Target="https://www.alcaldiabogota.gov.co/sisjur/normas/Norma1.jsp?i=120223&amp;dt=S" TargetMode="External"/><Relationship Id="rId28" Type="http://schemas.openxmlformats.org/officeDocument/2006/relationships/hyperlink" Target="http://www.gobiernobogota.gov.co/rendicion-de-cuentas/sites/default/files/documentos/Directiva%20005%20de%202020.pdf" TargetMode="External"/><Relationship Id="rId36" Type="http://schemas.openxmlformats.org/officeDocument/2006/relationships/hyperlink" Target="http://www.bogotajuridica.gov.co/sisjur/normas/Norma1.jsp?i=43292" TargetMode="External"/><Relationship Id="rId49" Type="http://schemas.openxmlformats.org/officeDocument/2006/relationships/hyperlink" Target="http://www.secretariasenado.gov.co/senado/basedoc/ley_0600_2000.html" TargetMode="External"/><Relationship Id="rId57" Type="http://schemas.openxmlformats.org/officeDocument/2006/relationships/hyperlink" Target="https://www.funcionpublica.gov.co/eva/gestornormativo/norma.php?i=304" TargetMode="External"/><Relationship Id="rId10" Type="http://schemas.openxmlformats.org/officeDocument/2006/relationships/hyperlink" Target="https://www.habitatbogota.gov.co/sites/default/files/marco-legal/2022-12/Circular%20057-2022.pdf" TargetMode="External"/><Relationship Id="rId31" Type="http://schemas.openxmlformats.org/officeDocument/2006/relationships/hyperlink" Target="https://www.funcionpublica.gov.co/eva/gestornormativo/norma.php?i=90324" TargetMode="External"/><Relationship Id="rId44" Type="http://schemas.openxmlformats.org/officeDocument/2006/relationships/hyperlink" Target="http://www.secretariasenado.gov.co/senado/basedoc/ley_0906_2004.html" TargetMode="External"/><Relationship Id="rId52" Type="http://schemas.openxmlformats.org/officeDocument/2006/relationships/hyperlink" Target="https://www.funcionpublica.gov.co/eva/gestornormativo/norma.php?i=186" TargetMode="External"/><Relationship Id="rId60" Type="http://schemas.openxmlformats.org/officeDocument/2006/relationships/drawing" Target="../drawings/drawing6.xml"/><Relationship Id="rId4" Type="http://schemas.openxmlformats.org/officeDocument/2006/relationships/hyperlink" Target="https://sisjur.bogotajuridica.gov.co/sisjur/normas/Norma1.jsp?i=68682" TargetMode="External"/><Relationship Id="rId9" Type="http://schemas.openxmlformats.org/officeDocument/2006/relationships/hyperlink" Target="https://www.alcaldiabogota.gov.co/sisjur/normas/Norma1.jsp?i=145883"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alcaldiabogota.gov.co/sisjur/adminverblobawa?tabla=T_NORMA_ARCHIVO&amp;p_NORMFIL_ID=23515&amp;f_NORMFIL_FILE=X&amp;inputfileext=NORMFIL_FILENAME" TargetMode="External"/><Relationship Id="rId18" Type="http://schemas.openxmlformats.org/officeDocument/2006/relationships/hyperlink" Target="https://www.alcaldiabogota.gov.co/sisjur/normas/Norma1.jsp?i=88580" TargetMode="External"/><Relationship Id="rId26" Type="http://schemas.openxmlformats.org/officeDocument/2006/relationships/hyperlink" Target="https://www.alcaldiabogota.gov.co/sisjur/normas/Norma1.jsp?i=63146" TargetMode="External"/><Relationship Id="rId3" Type="http://schemas.openxmlformats.org/officeDocument/2006/relationships/hyperlink" Target="https://www.alcaldiabogota.gov.co/sisjur/normas/Norma1.jsp?i=136399" TargetMode="External"/><Relationship Id="rId21" Type="http://schemas.openxmlformats.org/officeDocument/2006/relationships/hyperlink" Target="https://www.funcionpublica.gov.co/documents/36031014/36151539/Guia-identificacion-declaracion-conflicto-intereses-sector-publico-colombiano.pdf/81207879-d5de-bec7-6a7e-8ac1882448c2?t=1572381672818" TargetMode="External"/><Relationship Id="rId34" Type="http://schemas.openxmlformats.org/officeDocument/2006/relationships/hyperlink" Target="https://www.funcionpublica.gov.co/eva/gestornormativo/norma.php?i=300" TargetMode="External"/><Relationship Id="rId7" Type="http://schemas.openxmlformats.org/officeDocument/2006/relationships/hyperlink" Target="https://secretariageneral.gov.co/sites/default/files/documentos_mipg/2023-01/Guia%20mapas%20de%20aseguramiento.pdf" TargetMode="External"/><Relationship Id="rId12" Type="http://schemas.openxmlformats.org/officeDocument/2006/relationships/hyperlink" Target="https://www.alcaldiabogota.gov.co/sisjur/normas/Norma1.jsp?i=110937" TargetMode="External"/><Relationship Id="rId17" Type="http://schemas.openxmlformats.org/officeDocument/2006/relationships/hyperlink" Target="https://www.funcionpublica.gov.co/documents/28587410/35245587/Gu%C3%ADa+para+la+gesti%C3%B3n+por+procesos+en+el+marco+del+modelo+integrado+de+planeaci%C3%B3n+y+gesti%C3%B3n+%28Mipg%29+-+Versi%C3%B3n+1+-+Julio+de+2020.pdf/e0d304d8-9de4-8548-bd24-f92e2527f0a6?t=1598654888429" TargetMode="External"/><Relationship Id="rId25" Type="http://schemas.openxmlformats.org/officeDocument/2006/relationships/hyperlink" Target="https://www.funcionpublica.gov.co/eva/gestornormativo/norma.php?i=80915" TargetMode="External"/><Relationship Id="rId33" Type="http://schemas.openxmlformats.org/officeDocument/2006/relationships/hyperlink" Target="http://www.secretariasenado.gov.co/senado/basedoc/ley_0489_1998.html" TargetMode="External"/><Relationship Id="rId2" Type="http://schemas.openxmlformats.org/officeDocument/2006/relationships/hyperlink" Target="https://www.alcaldiabogota.gov.co/sisjur/normas/Norma1.jsp?i=150936" TargetMode="External"/><Relationship Id="rId16" Type="http://schemas.openxmlformats.org/officeDocument/2006/relationships/hyperlink" Target="https://www.alcaldiabogota.gov.co/sisjur/normas/Norma1.jsp?i=95985" TargetMode="External"/><Relationship Id="rId20" Type="http://schemas.openxmlformats.org/officeDocument/2006/relationships/hyperlink" Target="https://www.alcaldiabogota.gov.co/sisjur/normas/Norma1.jsp?i=86825" TargetMode="External"/><Relationship Id="rId29" Type="http://schemas.openxmlformats.org/officeDocument/2006/relationships/hyperlink" Target="http://wsp.presidencia.gov.co/Normativa/Decretos/2012/Documents/Enero/10/Dec1910012012.pdf" TargetMode="External"/><Relationship Id="rId1" Type="http://schemas.openxmlformats.org/officeDocument/2006/relationships/hyperlink" Target="https://www.funcionpublica.gov.co/eva/gestornormativo/norma_pdf.php?i=228090" TargetMode="External"/><Relationship Id="rId6" Type="http://schemas.openxmlformats.org/officeDocument/2006/relationships/hyperlink" Target="https://secretariageneral.gov.co/sites/default/files/2023-12/2021_Documento_SARLAFT_V5_27.10.2021.pdf" TargetMode="External"/><Relationship Id="rId11" Type="http://schemas.openxmlformats.org/officeDocument/2006/relationships/hyperlink" Target="https://intranet.fuga.gov.co/sites/default/files/gm-po-01_politica_de_administracion_del_riesgos_v5_1.pdf" TargetMode="External"/><Relationship Id="rId24" Type="http://schemas.openxmlformats.org/officeDocument/2006/relationships/hyperlink" Target="https://www.alcaldiabogota.gov.co/sisjur/normas/Norma1.jsp?i=71261" TargetMode="External"/><Relationship Id="rId32" Type="http://schemas.openxmlformats.org/officeDocument/2006/relationships/hyperlink" Target="https://www.funcionpublica.gov.co/eva/gestornormativo/norma.php?i=5324" TargetMode="External"/><Relationship Id="rId5" Type="http://schemas.openxmlformats.org/officeDocument/2006/relationships/hyperlink" Target="https://secretariageneral.gov.co/transparencia-y-acceso-la-informacion-publica/mipg/lineamientos-distritales" TargetMode="External"/><Relationship Id="rId15" Type="http://schemas.openxmlformats.org/officeDocument/2006/relationships/hyperlink" Target="https://www1.funcionpublica.gov.co/documents/28587410/34112007/2023-03-21_Manual_operativo_mipg_5V.pdf/dbe560cc-e81d-bd7b-b23f-075184e029c6?t=1679509602732" TargetMode="External"/><Relationship Id="rId23" Type="http://schemas.openxmlformats.org/officeDocument/2006/relationships/hyperlink" Target="https://www.alcaldiabogota.gov.co/sisjur/normas/Norma1.jsp?i=80445" TargetMode="External"/><Relationship Id="rId28" Type="http://schemas.openxmlformats.org/officeDocument/2006/relationships/hyperlink" Target="http://www.alcaldiabogota.gov.co/sisjur/normas/Norma1.jsp?i=62518" TargetMode="External"/><Relationship Id="rId10" Type="http://schemas.openxmlformats.org/officeDocument/2006/relationships/hyperlink" Target="https://dapre.presidencia.gov.co/normativa/normativa/LEY%202195%20DEL%2018%20DE%20ENERO%20DE%202022.pdf" TargetMode="External"/><Relationship Id="rId19" Type="http://schemas.openxmlformats.org/officeDocument/2006/relationships/hyperlink" Target="https://www.funcionpublica.gov.co/eva/gestornormativo/norma.php?i=103352" TargetMode="External"/><Relationship Id="rId31" Type="http://schemas.openxmlformats.org/officeDocument/2006/relationships/hyperlink" Target="https://www.alcaldiabogota.gov.co/sisjur/normas/Norma1.jsp?i=40685&amp;dt=S" TargetMode="External"/><Relationship Id="rId4" Type="http://schemas.openxmlformats.org/officeDocument/2006/relationships/hyperlink" Target="https://www.alcaldiabogota.gov.co/sisjur/normas/Norma1.jsp?i=151658&amp;dt=S" TargetMode="External"/><Relationship Id="rId9" Type="http://schemas.openxmlformats.org/officeDocument/2006/relationships/hyperlink" Target="https://www.fuga.gov.co/transparencia-y-acceso-a-la-informacion-publica/normograma/anexo-documento-resolucion-165-de-2024" TargetMode="External"/><Relationship Id="rId14" Type="http://schemas.openxmlformats.org/officeDocument/2006/relationships/hyperlink" Target="https://www.alcaldiabogota.gov.co/sisjur/normas/Norma1.jsp?i=112386" TargetMode="External"/><Relationship Id="rId22" Type="http://schemas.openxmlformats.org/officeDocument/2006/relationships/hyperlink" Target="https://fuga.gov.co/sites/default/files/2024-02/Resoluci%C3%B3n%20MIPG%20112%20DE%202019.pdf" TargetMode="External"/><Relationship Id="rId27" Type="http://schemas.openxmlformats.org/officeDocument/2006/relationships/hyperlink" Target="https://www.academia.edu/33528369/GESTI%C3%93N_DEL_RIESGO_PRINCIPIOS_Y_DIRECTRICES" TargetMode="External"/><Relationship Id="rId30" Type="http://schemas.openxmlformats.org/officeDocument/2006/relationships/hyperlink" Target="http://www.alcaldiabogota.gov.co/sisjur/normas/Norma1.jsp?i=43292" TargetMode="External"/><Relationship Id="rId35" Type="http://schemas.openxmlformats.org/officeDocument/2006/relationships/drawing" Target="../drawings/drawing7.xml"/><Relationship Id="rId8" Type="http://schemas.openxmlformats.org/officeDocument/2006/relationships/hyperlink" Target="https://www1.funcionpublica.gov.co/web/mipg/como-opera-mipg"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alcaldiabogota.gov.co/sisjur/normas/Norma1.jsp?i=87968&amp;dt=S" TargetMode="External"/><Relationship Id="rId18" Type="http://schemas.openxmlformats.org/officeDocument/2006/relationships/hyperlink" Target="https://www.funcionpublica.gov.co/eva/gestornormativo/norma.php?i=83433" TargetMode="External"/><Relationship Id="rId26" Type="http://schemas.openxmlformats.org/officeDocument/2006/relationships/hyperlink" Target="https://www.alcaldiabogota.gov.co/sisjur/normas/Norma1.jsp?dt=S&amp;i=74033" TargetMode="External"/><Relationship Id="rId39" Type="http://schemas.openxmlformats.org/officeDocument/2006/relationships/hyperlink" Target="https://www.funcionpublica.gov.co/eva/gestornormativo/norma.php?i=4813" TargetMode="External"/><Relationship Id="rId21" Type="http://schemas.openxmlformats.org/officeDocument/2006/relationships/hyperlink" Target="http://es.presidencia.gov.co/normativa/normativa/Circular-01-2015.pdf" TargetMode="External"/><Relationship Id="rId34" Type="http://schemas.openxmlformats.org/officeDocument/2006/relationships/hyperlink" Target="https://www.funcionpublica.gov.co/eva/gestornormativo/norma.php?i=250176" TargetMode="External"/><Relationship Id="rId42" Type="http://schemas.openxmlformats.org/officeDocument/2006/relationships/hyperlink" Target="https://www.alcaldiabogota.gov.co/sisjur/normas/Norma1.jsp?i=1304&amp;dt=S" TargetMode="External"/><Relationship Id="rId47" Type="http://schemas.openxmlformats.org/officeDocument/2006/relationships/drawing" Target="../drawings/drawing8.xml"/><Relationship Id="rId7" Type="http://schemas.openxmlformats.org/officeDocument/2006/relationships/hyperlink" Target="https://www.contraloriabogota.gov.co/sites/default/files/2023-03/Circular%20Externa%20No.%20001%20-%202-2021-01204.pdf" TargetMode="External"/><Relationship Id="rId2" Type="http://schemas.openxmlformats.org/officeDocument/2006/relationships/hyperlink" Target="https://www.bogotajuridica.gov.co/sisjur/normas/Norma1.jsp?i=88580" TargetMode="External"/><Relationship Id="rId16" Type="http://schemas.openxmlformats.org/officeDocument/2006/relationships/hyperlink" Target="https://www.alcaldiabogota.gov.co/sisjur/normas/Norma1.jsp?i=81283&amp;dt=S" TargetMode="External"/><Relationship Id="rId29" Type="http://schemas.openxmlformats.org/officeDocument/2006/relationships/hyperlink" Target="https://www.alcaldiabogota.gov.co/sisjur/normas/Norma1.jsp?i=60640" TargetMode="External"/><Relationship Id="rId1" Type="http://schemas.openxmlformats.org/officeDocument/2006/relationships/hyperlink" Target="https://www.bogotajuridica.gov.co/sisjur/normas/Norma1.jsp?i=142858" TargetMode="External"/><Relationship Id="rId6" Type="http://schemas.openxmlformats.org/officeDocument/2006/relationships/hyperlink" Target="https://www.funcionpublica.gov.co/eva/gestornormativo/norma.php?i=170909" TargetMode="External"/><Relationship Id="rId11" Type="http://schemas.openxmlformats.org/officeDocument/2006/relationships/hyperlink" Target="https://www.alcaldiabogota.gov.co/sisjur/normas/Norma1.jsp?i=88580&amp;dt=S" TargetMode="External"/><Relationship Id="rId24" Type="http://schemas.openxmlformats.org/officeDocument/2006/relationships/hyperlink" Target="https://www.funcionpublica.gov.co/eva/gestornormativo/norma.php?i=243036" TargetMode="External"/><Relationship Id="rId32" Type="http://schemas.openxmlformats.org/officeDocument/2006/relationships/hyperlink" Target="https://www.alcaldiabogota.gov.co/sisjur/normas/Norma1.jsp?i=47466&amp;dt=S" TargetMode="External"/><Relationship Id="rId37" Type="http://schemas.openxmlformats.org/officeDocument/2006/relationships/hyperlink" Target="https://www.funcionpublica.gov.co/eva/gestornormativo/norma.php?i=14861" TargetMode="External"/><Relationship Id="rId40" Type="http://schemas.openxmlformats.org/officeDocument/2006/relationships/hyperlink" Target="https://www.alcaldiabogota.gov.co/sisjur/normas/Norma1.jsp?i=1209&amp;dt=S" TargetMode="External"/><Relationship Id="rId45" Type="http://schemas.openxmlformats.org/officeDocument/2006/relationships/hyperlink" Target="https://www.alcaldiabogota.gov.co/sisjur/normas/Norma1.jsp?i=1507" TargetMode="External"/><Relationship Id="rId5" Type="http://schemas.openxmlformats.org/officeDocument/2006/relationships/hyperlink" Target="https://www.funcionpublica.gov.co/eva/gestornormativo/norma.php?i=174866" TargetMode="External"/><Relationship Id="rId15" Type="http://schemas.openxmlformats.org/officeDocument/2006/relationships/hyperlink" Target="https://www.alcaldiabogota.gov.co/sisjur/normas/Norma1.jsp?i=82857&amp;dt=S" TargetMode="External"/><Relationship Id="rId23" Type="http://schemas.openxmlformats.org/officeDocument/2006/relationships/hyperlink" Target="https://www.funcionpublica.gov.co/eva/gestornormativo/norma.php?i=72893" TargetMode="External"/><Relationship Id="rId28" Type="http://schemas.openxmlformats.org/officeDocument/2006/relationships/hyperlink" Target="https://www.alcaldiabogota.gov.co/sisjur/normas/Norma1.jsp?i=60522" TargetMode="External"/><Relationship Id="rId36" Type="http://schemas.openxmlformats.org/officeDocument/2006/relationships/hyperlink" Target="https://www.alcaldiabogota.gov.co/sisjur/normas/Norma1.jsp?i=16161" TargetMode="External"/><Relationship Id="rId10" Type="http://schemas.openxmlformats.org/officeDocument/2006/relationships/hyperlink" Target="https://www.alcaldiabogota.gov.co/sisjur/normas/Norma1.jsp?dt=S&amp;i=91404" TargetMode="External"/><Relationship Id="rId19" Type="http://schemas.openxmlformats.org/officeDocument/2006/relationships/hyperlink" Target="https://www.alcaldiabogota.gov.co/sisjur/normas/Norma1.jsp?i=68824&amp;dt=S" TargetMode="External"/><Relationship Id="rId31" Type="http://schemas.openxmlformats.org/officeDocument/2006/relationships/hyperlink" Target="https://www.alcaldiabogota.gov.co/sisjur/normas/Norma1.jsp?i=56038&amp;dt=S" TargetMode="External"/><Relationship Id="rId44" Type="http://schemas.openxmlformats.org/officeDocument/2006/relationships/hyperlink" Target="https://www.funcionpublica.gov.co/eva/gestornormativo/norma.php?i=103352" TargetMode="External"/><Relationship Id="rId4" Type="http://schemas.openxmlformats.org/officeDocument/2006/relationships/hyperlink" Target="https://www.alcaldiabogota.gov.co/sisjur/normas/Norma1.jsp?i=120999" TargetMode="External"/><Relationship Id="rId9" Type="http://schemas.openxmlformats.org/officeDocument/2006/relationships/hyperlink" Target="https://www.alcaldiabogota.gov.co/sisjur/normas/Norma1.jsp?i=94767" TargetMode="External"/><Relationship Id="rId14" Type="http://schemas.openxmlformats.org/officeDocument/2006/relationships/hyperlink" Target="http://www.contraloriabogota.gov.co/sites/default/files/Contenido/Normatividad/Resoluciones/2019/RR_036_2019%20Por%20la%20cual%20se%20Adopta%20el%20Procedimiento%20y%20se%20Reglamenta%20el%20Tramite%20del%20Plan%20de%20Mejoramiento/RR_036_2019.pdf" TargetMode="External"/><Relationship Id="rId22" Type="http://schemas.openxmlformats.org/officeDocument/2006/relationships/hyperlink" Target="http://www.secretariasenado.gov.co/senado/basedoc/ley_1753_2015.html" TargetMode="External"/><Relationship Id="rId27" Type="http://schemas.openxmlformats.org/officeDocument/2006/relationships/hyperlink" Target="https://www.funcionpublica.gov.co/eva/gestornormativo/norma.php?i=72173" TargetMode="External"/><Relationship Id="rId30" Type="http://schemas.openxmlformats.org/officeDocument/2006/relationships/hyperlink" Target="https://www.alcaldiabogota.gov.co/sisjur/normas/Norma1.jsp?i=56250" TargetMode="External"/><Relationship Id="rId35" Type="http://schemas.openxmlformats.org/officeDocument/2006/relationships/hyperlink" Target="https://www.alcaldiabogota.gov.co/sisjur/normas/Norma1.jsp?dt=S&amp;i=40685" TargetMode="External"/><Relationship Id="rId43" Type="http://schemas.openxmlformats.org/officeDocument/2006/relationships/hyperlink" Target="http://www.bogotajuridica.gov.co/sisjur/normas/Norma1.jsp?i=300" TargetMode="External"/><Relationship Id="rId48" Type="http://schemas.openxmlformats.org/officeDocument/2006/relationships/table" Target="../tables/table6.xml"/><Relationship Id="rId8" Type="http://schemas.openxmlformats.org/officeDocument/2006/relationships/hyperlink" Target="https://www.mineducacion.gov.co/1759/articles-349495_recurso_138.pdf" TargetMode="External"/><Relationship Id="rId3" Type="http://schemas.openxmlformats.org/officeDocument/2006/relationships/hyperlink" Target="https://www.funcionpublica.gov.co/eva/gestornormativo/norma.php?i=191466" TargetMode="External"/><Relationship Id="rId12" Type="http://schemas.openxmlformats.org/officeDocument/2006/relationships/hyperlink" Target="https://www.funcionpublica.gov.co/documents/418537/616038/Circular+externa+100+-+006+de+2019.pdf/2396fc26-d99d-9783-d89f-8ab47290b828?t=1577107939591" TargetMode="External"/><Relationship Id="rId17" Type="http://schemas.openxmlformats.org/officeDocument/2006/relationships/hyperlink" Target="https://www.alcaldiabogota.gov.co/sisjur/normas/Norma1.jsp?i=81226&amp;dt=S" TargetMode="External"/><Relationship Id="rId25" Type="http://schemas.openxmlformats.org/officeDocument/2006/relationships/hyperlink" Target="https://www.alcaldiabogota.gov.co/sisjur/normas/Norma1.jsp?i=62518&amp;dt=S" TargetMode="External"/><Relationship Id="rId33" Type="http://schemas.openxmlformats.org/officeDocument/2006/relationships/hyperlink" Target="https://www.alcaldiabogota.gov.co/sisjur/normas/Norma1.jsp?i=43292&amp;dt=S" TargetMode="External"/><Relationship Id="rId38" Type="http://schemas.openxmlformats.org/officeDocument/2006/relationships/hyperlink" Target="https://www.alcaldiabogota.gov.co/sisjur/normas/Norma1.jsp?i=14144&amp;dt=S" TargetMode="External"/><Relationship Id="rId46" Type="http://schemas.openxmlformats.org/officeDocument/2006/relationships/hyperlink" Target="http://www.secretariasenado.gov.co/senado/basedoc/constitucion_politica_1991.html" TargetMode="External"/><Relationship Id="rId20" Type="http://schemas.openxmlformats.org/officeDocument/2006/relationships/hyperlink" Target="https://www.contaduria.gov.co/documents/20127/36441/Resolucion+193+18+10+18+2016+11-05-04.314.pdf/f74d053d-5804-9df5-6d80-31b6ae715938?t=1566827367413" TargetMode="External"/><Relationship Id="rId41" Type="http://schemas.openxmlformats.org/officeDocument/2006/relationships/hyperlink" Target="https://www.alcaldiabogota.gov.co/sisjur/normas/Norma1.jsp?i=186"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alcaldiabogota.gov.co/sisjur/normas/Norma1.jsp?i=71630&amp;dt=S" TargetMode="External"/><Relationship Id="rId21" Type="http://schemas.openxmlformats.org/officeDocument/2006/relationships/hyperlink" Target="https://dapre.presidencia.gov.co/normativa/normativa/DIRECTIVA%20PRESIDENCIAL%20N%C2%B0%2009%20DEL%2009%20DE%20NOVIEMBRE%20DE%202018.pdf" TargetMode="External"/><Relationship Id="rId34" Type="http://schemas.openxmlformats.org/officeDocument/2006/relationships/hyperlink" Target="https://www.funcionpublica.gov.co/eva/gestornormativo/norma.php?i=66601" TargetMode="External"/><Relationship Id="rId42" Type="http://schemas.openxmlformats.org/officeDocument/2006/relationships/hyperlink" Target="https://www.funcionpublica.gov.co/eva/gestornormativo/norma.php?i=45322" TargetMode="External"/><Relationship Id="rId47" Type="http://schemas.openxmlformats.org/officeDocument/2006/relationships/hyperlink" Target="http://www.secretariasenado.gov.co/senado/basedoc/ley_1403_2010.html" TargetMode="External"/><Relationship Id="rId50" Type="http://schemas.openxmlformats.org/officeDocument/2006/relationships/hyperlink" Target="https://www.funcionpublica.gov.co/eva/gestornormativo/norma.php?i=29324" TargetMode="External"/><Relationship Id="rId55" Type="http://schemas.openxmlformats.org/officeDocument/2006/relationships/hyperlink" Target="https://www.funcionpublica.gov.co/eva/gestornormativo/norma.php?i=337" TargetMode="External"/><Relationship Id="rId63" Type="http://schemas.openxmlformats.org/officeDocument/2006/relationships/vmlDrawing" Target="../drawings/vmlDrawing5.vml"/><Relationship Id="rId7" Type="http://schemas.openxmlformats.org/officeDocument/2006/relationships/hyperlink" Target="https://idpc.gov.co/noticias/el-pemp-del-centro-historico-de-bogota-entra-en-vigencia/" TargetMode="External"/><Relationship Id="rId2" Type="http://schemas.openxmlformats.org/officeDocument/2006/relationships/hyperlink" Target="https://www.alcaldiabogota.gov.co/sisjur/normas/Norma1.jsp?i=145895" TargetMode="External"/><Relationship Id="rId16" Type="http://schemas.openxmlformats.org/officeDocument/2006/relationships/hyperlink" Target="https://www.funcionpublica.gov.co/eva/gestornormativo/norma.php?i=104832" TargetMode="External"/><Relationship Id="rId29" Type="http://schemas.openxmlformats.org/officeDocument/2006/relationships/hyperlink" Target="https://www.funcionpublica.gov.co/eva/gestornormativo/norma.php?i=78935" TargetMode="External"/><Relationship Id="rId11" Type="http://schemas.openxmlformats.org/officeDocument/2006/relationships/hyperlink" Target="https://www.funcionpublica.gov.co/eva/gestornormativo/norma.php?i=141144" TargetMode="External"/><Relationship Id="rId24" Type="http://schemas.openxmlformats.org/officeDocument/2006/relationships/hyperlink" Target="https://www.funcionpublica.gov.co/eva/gestornormativo/norma.php?i=87419" TargetMode="External"/><Relationship Id="rId32" Type="http://schemas.openxmlformats.org/officeDocument/2006/relationships/hyperlink" Target="https://www.alcaldiabogota.gov.co/sisjur/normas/Norma1.jsp?dt=S&amp;i=67769" TargetMode="External"/><Relationship Id="rId37" Type="http://schemas.openxmlformats.org/officeDocument/2006/relationships/hyperlink" Target="https://www.alcaldiabogota.gov.co/sisjur/normas/Norma1.jsp?i=54978&amp;dt=S" TargetMode="External"/><Relationship Id="rId40" Type="http://schemas.openxmlformats.org/officeDocument/2006/relationships/hyperlink" Target="https://www.funcionpublica.gov.co/eva/gestornormativo/norma.php?i=49981" TargetMode="External"/><Relationship Id="rId45" Type="http://schemas.openxmlformats.org/officeDocument/2006/relationships/hyperlink" Target="http://www.secretariasenado.gov.co/senado/basedoc/ley_1474_2011.html" TargetMode="External"/><Relationship Id="rId53" Type="http://schemas.openxmlformats.org/officeDocument/2006/relationships/hyperlink" Target="https://www.funcionpublica.gov.co/eva/gestornormativo/norma.php?i=22106" TargetMode="External"/><Relationship Id="rId58" Type="http://schemas.openxmlformats.org/officeDocument/2006/relationships/hyperlink" Target="https://www.funcionpublica.gov.co/eva/gestornormativo/norma.php?i=304" TargetMode="External"/><Relationship Id="rId5" Type="http://schemas.openxmlformats.org/officeDocument/2006/relationships/hyperlink" Target="https://www.alcaldiabogota.gov.co/sisjur/normas/Norma1.jsp?i=134957" TargetMode="External"/><Relationship Id="rId61" Type="http://schemas.openxmlformats.org/officeDocument/2006/relationships/hyperlink" Target="https://www.funcionpublica.gov.co/eva/gestornormativo/norma.php?i=3431" TargetMode="External"/><Relationship Id="rId19" Type="http://schemas.openxmlformats.org/officeDocument/2006/relationships/hyperlink" Target="https://www.alcaldiabogota.gov.co/sisjur/normas/Norma1.jsp?i=83329&amp;dt=S" TargetMode="External"/><Relationship Id="rId14" Type="http://schemas.openxmlformats.org/officeDocument/2006/relationships/hyperlink" Target="https://www.funcionpublica.gov.co/eva/gestornormativo/norma.php?i=126761" TargetMode="External"/><Relationship Id="rId22" Type="http://schemas.openxmlformats.org/officeDocument/2006/relationships/hyperlink" Target="https://www.alcaldiabogota.gov.co/sisjur/normas/Norma1.jsp?dt=S&amp;i=81065" TargetMode="External"/><Relationship Id="rId27" Type="http://schemas.openxmlformats.org/officeDocument/2006/relationships/hyperlink" Target="https://www.alcaldiabogota.gov.co/sisjur/normas/Norma1.jsp?i=71632&amp;dt=S" TargetMode="External"/><Relationship Id="rId30" Type="http://schemas.openxmlformats.org/officeDocument/2006/relationships/hyperlink" Target="https://www.funcionpublica.gov.co/eva/gestornormativo/norma.php?i=80538" TargetMode="External"/><Relationship Id="rId35" Type="http://schemas.openxmlformats.org/officeDocument/2006/relationships/hyperlink" Target="https://www.funcionpublica.gov.co/eva/gestornormativo/norma.php?i=76833" TargetMode="External"/><Relationship Id="rId43" Type="http://schemas.openxmlformats.org/officeDocument/2006/relationships/hyperlink" Target="https://www.funcionpublica.gov.co/eva/gestornormativo/norma.php?i=45246" TargetMode="External"/><Relationship Id="rId48" Type="http://schemas.openxmlformats.org/officeDocument/2006/relationships/hyperlink" Target="https://www.funcionpublica.gov.co/eva/gestornormativo/norma.php?i=38695" TargetMode="External"/><Relationship Id="rId56" Type="http://schemas.openxmlformats.org/officeDocument/2006/relationships/hyperlink" Target="https://www.funcionpublica.gov.co/eva/gestornormativo/norma.php?i=292" TargetMode="External"/><Relationship Id="rId64" Type="http://schemas.openxmlformats.org/officeDocument/2006/relationships/table" Target="../tables/table7.xml"/><Relationship Id="rId8" Type="http://schemas.openxmlformats.org/officeDocument/2006/relationships/hyperlink" Target="https://www.funcionpublica.gov.co/eva/gestornormativo/norma.php?i=159526" TargetMode="External"/><Relationship Id="rId51" Type="http://schemas.openxmlformats.org/officeDocument/2006/relationships/hyperlink" Target="https://www.alcaldiabogota.gov.co/sisjur/normas/Norma1.jsp?i=29233&amp;dt=S" TargetMode="External"/><Relationship Id="rId3" Type="http://schemas.openxmlformats.org/officeDocument/2006/relationships/hyperlink" Target="https://www.funcionpublica.gov.co/eva/gestornormativo/norma.php?i=209510" TargetMode="External"/><Relationship Id="rId12" Type="http://schemas.openxmlformats.org/officeDocument/2006/relationships/hyperlink" Target="https://www.funcionpublica.gov.co/eva/gestornormativo/norma.php?i=76833" TargetMode="External"/><Relationship Id="rId17" Type="http://schemas.openxmlformats.org/officeDocument/2006/relationships/hyperlink" Target="https://www.alcaldiabogota.gov.co/sisjur/normas/Norma1.jsp?i=86971&amp;dt=S" TargetMode="External"/><Relationship Id="rId25" Type="http://schemas.openxmlformats.org/officeDocument/2006/relationships/hyperlink" Target="https://www.alcaldiabogota.gov.co/sisjur/normas/Norma1.jsp?i=71731&amp;dt=S" TargetMode="External"/><Relationship Id="rId33" Type="http://schemas.openxmlformats.org/officeDocument/2006/relationships/hyperlink" Target="https://pulep.mincultura.gov.co/normativa/Resolucion_0313_2016.pdf" TargetMode="External"/><Relationship Id="rId38" Type="http://schemas.openxmlformats.org/officeDocument/2006/relationships/hyperlink" Target="https://www.funcionpublica.gov.co/eva/gestornormativo/norma.php?i=53508" TargetMode="External"/><Relationship Id="rId46" Type="http://schemas.openxmlformats.org/officeDocument/2006/relationships/hyperlink" Target="https://www.alcaldiabogota.gov.co/sisjur/normas/Norma1.jsp?i=42611&amp;dt=S" TargetMode="External"/><Relationship Id="rId59" Type="http://schemas.openxmlformats.org/officeDocument/2006/relationships/hyperlink" Target="http://derechodeautor.gov.co:8080/documents/10181/182597/44.pdf/7875d74e-b3ef-4a8a-8661-704823b871b5" TargetMode="External"/><Relationship Id="rId20" Type="http://schemas.openxmlformats.org/officeDocument/2006/relationships/hyperlink" Target="https://www.funcionpublica.gov.co/eva/gestornormativo/norma.php?i=90324" TargetMode="External"/><Relationship Id="rId41" Type="http://schemas.openxmlformats.org/officeDocument/2006/relationships/hyperlink" Target="https://www.funcionpublica.gov.co/eva/gestornormativo/norma.php?i=47809" TargetMode="External"/><Relationship Id="rId54" Type="http://schemas.openxmlformats.org/officeDocument/2006/relationships/hyperlink" Target="https://funcionpublica.gov.co/eva/gestornormativo/norma.php?i=6388" TargetMode="External"/><Relationship Id="rId62" Type="http://schemas.openxmlformats.org/officeDocument/2006/relationships/drawing" Target="../drawings/drawing9.xml"/><Relationship Id="rId1" Type="http://schemas.openxmlformats.org/officeDocument/2006/relationships/hyperlink" Target="https://www.alcaldiabogota.gov.co/sisjur/normas/Norma1.jsp?i=155699&amp;dt=S" TargetMode="External"/><Relationship Id="rId6" Type="http://schemas.openxmlformats.org/officeDocument/2006/relationships/hyperlink" Target="https://www.suin-juriscol.gov.co/viewDocument.asp?ruta=Leyes/30043764" TargetMode="External"/><Relationship Id="rId15" Type="http://schemas.openxmlformats.org/officeDocument/2006/relationships/hyperlink" Target="https://www.funcionpublica.gov.co/eva/gestornormativo/norma.php?i=125640" TargetMode="External"/><Relationship Id="rId23" Type="http://schemas.openxmlformats.org/officeDocument/2006/relationships/hyperlink" Target="https://www.culturarecreacionydeporte.gov.co/sites/default/files/documentos_transparencia/1_resolucion_432_2018.pdf" TargetMode="External"/><Relationship Id="rId28" Type="http://schemas.openxmlformats.org/officeDocument/2006/relationships/hyperlink" Target="http://www.secretariasenado.gov.co/senado/basedoc/ley_1835_2017.html" TargetMode="External"/><Relationship Id="rId36" Type="http://schemas.openxmlformats.org/officeDocument/2006/relationships/hyperlink" Target="https://www.alcaldiabogota.gov.co/sisjur/normas/Norma1.jsp?i=56034" TargetMode="External"/><Relationship Id="rId49" Type="http://schemas.openxmlformats.org/officeDocument/2006/relationships/hyperlink" Target="https://www.alcaldiabogota.gov.co/sisjur/normas/Norma1.jsp?i=29348&amp;dt=S" TargetMode="External"/><Relationship Id="rId57" Type="http://schemas.openxmlformats.org/officeDocument/2006/relationships/hyperlink" Target="https://www.egeda.com.pe/documentos/Decision_351.pdf" TargetMode="External"/><Relationship Id="rId10" Type="http://schemas.openxmlformats.org/officeDocument/2006/relationships/hyperlink" Target="https://www.alcaldiabogota.gov.co/sisjur/normas/Norma1.jsp?i=103145" TargetMode="External"/><Relationship Id="rId31" Type="http://schemas.openxmlformats.org/officeDocument/2006/relationships/hyperlink" Target="https://www.alcaldiabogota.gov.co/sisjur/normas/Norma1.jsp?i=66148&amp;dt=S" TargetMode="External"/><Relationship Id="rId44" Type="http://schemas.openxmlformats.org/officeDocument/2006/relationships/hyperlink" Target="https://www.culturarecreacionydeporte.gov.co/es/scrd-transparente/normatividad/plan-decenal-de-cultura-bogota-dc-2012-2021" TargetMode="External"/><Relationship Id="rId52" Type="http://schemas.openxmlformats.org/officeDocument/2006/relationships/hyperlink" Target="https://www.alcaldiabogota.gov.co/sisjur/normas/Norma1.jsp?i=28164&amp;dt=S" TargetMode="External"/><Relationship Id="rId60" Type="http://schemas.openxmlformats.org/officeDocument/2006/relationships/hyperlink" Target="http://www.corteconstitucional.gov.co/inicio/Constitucion%20politica%20de%20Colombia%20-%202015.pdf" TargetMode="External"/><Relationship Id="rId65" Type="http://schemas.openxmlformats.org/officeDocument/2006/relationships/comments" Target="../comments5.xml"/><Relationship Id="rId4" Type="http://schemas.openxmlformats.org/officeDocument/2006/relationships/hyperlink" Target="https://www.alcaldiabogota.gov.co/sisjur/normas/Norma1.jsp?i=139877&amp;dt=S" TargetMode="External"/><Relationship Id="rId9" Type="http://schemas.openxmlformats.org/officeDocument/2006/relationships/hyperlink" Target="https://funcionpublica.gov.co/eva/gestornormativo/norma.php?i=160966" TargetMode="External"/><Relationship Id="rId13" Type="http://schemas.openxmlformats.org/officeDocument/2006/relationships/hyperlink" Target="https://www.alcaldiabogota.gov.co/sisjur/normas/Norma1.jsp?i=93649" TargetMode="External"/><Relationship Id="rId18" Type="http://schemas.openxmlformats.org/officeDocument/2006/relationships/hyperlink" Target="https://funcionpublica.gov.co/eva/gestornormativo/norma.php?i=93970" TargetMode="External"/><Relationship Id="rId39" Type="http://schemas.openxmlformats.org/officeDocument/2006/relationships/hyperlink" Target="https://www.alcaldiabogota.gov.co/sisjur/normas/Norma1.jsp?i=5250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2D69B"/>
    <outlinePr summaryBelow="0" summaryRight="0"/>
  </sheetPr>
  <dimension ref="A1:Z970"/>
  <sheetViews>
    <sheetView topLeftCell="G61" workbookViewId="0">
      <selection activeCell="I71" sqref="I71"/>
    </sheetView>
  </sheetViews>
  <sheetFormatPr baseColWidth="10" defaultColWidth="12.5546875" defaultRowHeight="15" customHeight="1"/>
  <cols>
    <col min="1" max="1" width="26.5546875" customWidth="1"/>
    <col min="2" max="2" width="16.88671875" customWidth="1"/>
    <col min="3" max="3" width="35.109375" customWidth="1"/>
    <col min="4" max="4" width="25.6640625" customWidth="1"/>
    <col min="5" max="5" width="31.88671875" customWidth="1"/>
    <col min="6" max="6" width="21.109375" customWidth="1"/>
    <col min="7" max="7" width="60.33203125" customWidth="1"/>
    <col min="8" max="8" width="60.5546875" customWidth="1"/>
    <col min="9" max="9" width="53.44140625" customWidth="1"/>
    <col min="10" max="26" width="15.88671875" customWidth="1"/>
  </cols>
  <sheetData>
    <row r="1" spans="1:26" ht="15.75" customHeight="1">
      <c r="A1" s="1"/>
      <c r="B1" s="2"/>
      <c r="C1" s="2"/>
      <c r="D1" s="2"/>
      <c r="E1" s="2"/>
      <c r="F1" s="2"/>
      <c r="G1" s="3"/>
      <c r="H1" s="3"/>
      <c r="I1" s="2"/>
      <c r="J1" s="4"/>
      <c r="K1" s="4"/>
    </row>
    <row r="2" spans="1:26" ht="15.75" customHeight="1">
      <c r="A2" s="1"/>
      <c r="B2" s="2"/>
      <c r="C2" s="2"/>
      <c r="D2" s="2"/>
      <c r="E2" s="2"/>
      <c r="F2" s="2"/>
      <c r="G2" s="3"/>
      <c r="H2" s="3"/>
      <c r="I2" s="2"/>
      <c r="J2" s="4"/>
      <c r="K2" s="4"/>
    </row>
    <row r="3" spans="1:26" ht="15.75" customHeight="1">
      <c r="A3" s="1"/>
      <c r="B3" s="2"/>
      <c r="C3" s="2"/>
      <c r="D3" s="2"/>
      <c r="E3" s="2"/>
      <c r="F3" s="2"/>
      <c r="G3" s="3"/>
      <c r="H3" s="3"/>
      <c r="I3" s="2"/>
      <c r="J3" s="4"/>
      <c r="K3" s="4"/>
    </row>
    <row r="4" spans="1:26" ht="15.75" customHeight="1">
      <c r="A4" s="1"/>
      <c r="B4" s="2"/>
      <c r="C4" s="2"/>
      <c r="D4" s="2"/>
      <c r="E4" s="2"/>
      <c r="F4" s="2"/>
      <c r="G4" s="3"/>
      <c r="H4" s="3"/>
      <c r="I4" s="2"/>
      <c r="J4" s="4"/>
      <c r="K4" s="4"/>
    </row>
    <row r="5" spans="1:26" ht="15.75" customHeight="1">
      <c r="A5" s="1"/>
      <c r="B5" s="5"/>
      <c r="C5" s="5"/>
      <c r="D5" s="5"/>
      <c r="E5" s="5"/>
      <c r="F5" s="5"/>
      <c r="G5" s="6"/>
      <c r="H5" s="6"/>
      <c r="I5" s="5"/>
      <c r="J5" s="4"/>
      <c r="K5" s="4"/>
    </row>
    <row r="6" spans="1:26" ht="15.75" customHeight="1">
      <c r="A6" s="376" t="s">
        <v>0</v>
      </c>
      <c r="B6" s="377"/>
      <c r="C6" s="378" t="s">
        <v>1</v>
      </c>
      <c r="D6" s="379"/>
      <c r="E6" s="379"/>
      <c r="F6" s="379"/>
      <c r="G6" s="377"/>
      <c r="H6" s="8" t="s">
        <v>2</v>
      </c>
      <c r="I6" s="9" t="s">
        <v>3</v>
      </c>
      <c r="J6" s="4"/>
      <c r="K6" s="4"/>
    </row>
    <row r="7" spans="1:26" ht="15.75" customHeight="1">
      <c r="A7" s="380" t="s">
        <v>4</v>
      </c>
      <c r="B7" s="381"/>
      <c r="C7" s="381"/>
      <c r="D7" s="381"/>
      <c r="E7" s="381"/>
      <c r="F7" s="381"/>
      <c r="G7" s="381"/>
      <c r="H7" s="367"/>
      <c r="I7" s="10" t="s">
        <v>5</v>
      </c>
      <c r="J7" s="4"/>
      <c r="K7" s="4"/>
    </row>
    <row r="8" spans="1:26" ht="65.25" customHeight="1">
      <c r="A8" s="11" t="s">
        <v>6</v>
      </c>
      <c r="B8" s="11" t="s">
        <v>7</v>
      </c>
      <c r="C8" s="11" t="s">
        <v>8</v>
      </c>
      <c r="D8" s="11" t="s">
        <v>9</v>
      </c>
      <c r="E8" s="11" t="s">
        <v>10</v>
      </c>
      <c r="F8" s="11" t="s">
        <v>11</v>
      </c>
      <c r="G8" s="12" t="s">
        <v>12</v>
      </c>
      <c r="H8" s="12" t="s">
        <v>13</v>
      </c>
      <c r="I8" s="13" t="s">
        <v>14</v>
      </c>
      <c r="J8" s="14"/>
      <c r="K8" s="15"/>
      <c r="L8" s="16"/>
      <c r="M8" s="16"/>
      <c r="N8" s="16"/>
      <c r="O8" s="16"/>
      <c r="P8" s="16"/>
      <c r="Q8" s="16"/>
      <c r="R8" s="16"/>
      <c r="S8" s="16"/>
      <c r="T8" s="16"/>
      <c r="U8" s="16"/>
      <c r="V8" s="16"/>
      <c r="W8" s="16"/>
      <c r="X8" s="16"/>
      <c r="Y8" s="16"/>
      <c r="Z8" s="16"/>
    </row>
    <row r="9" spans="1:26" ht="45.75" customHeight="1">
      <c r="A9" s="17" t="s">
        <v>15</v>
      </c>
      <c r="B9" s="17" t="s">
        <v>16</v>
      </c>
      <c r="C9" s="17" t="s">
        <v>17</v>
      </c>
      <c r="D9" s="18" t="s">
        <v>18</v>
      </c>
      <c r="E9" s="19" t="s">
        <v>19</v>
      </c>
      <c r="F9" s="20">
        <v>45653</v>
      </c>
      <c r="G9" s="17" t="s">
        <v>20</v>
      </c>
      <c r="H9" s="17" t="s">
        <v>21</v>
      </c>
      <c r="I9" s="21" t="s">
        <v>22</v>
      </c>
      <c r="J9" s="22"/>
      <c r="K9" s="23"/>
      <c r="L9" s="24"/>
      <c r="M9" s="24"/>
      <c r="N9" s="24"/>
      <c r="O9" s="24"/>
      <c r="P9" s="24"/>
      <c r="Q9" s="24"/>
      <c r="R9" s="24"/>
      <c r="S9" s="24"/>
      <c r="T9" s="24"/>
      <c r="U9" s="24"/>
      <c r="V9" s="24"/>
      <c r="W9" s="24"/>
      <c r="X9" s="24"/>
      <c r="Y9" s="24"/>
      <c r="Z9" s="24"/>
    </row>
    <row r="10" spans="1:26" ht="45.75" customHeight="1">
      <c r="A10" s="17" t="s">
        <v>15</v>
      </c>
      <c r="B10" s="17" t="s">
        <v>16</v>
      </c>
      <c r="C10" s="17" t="s">
        <v>23</v>
      </c>
      <c r="D10" s="18" t="s">
        <v>24</v>
      </c>
      <c r="E10" s="19" t="s">
        <v>25</v>
      </c>
      <c r="F10" s="20">
        <v>45593</v>
      </c>
      <c r="G10" s="17" t="s">
        <v>26</v>
      </c>
      <c r="H10" s="25" t="s">
        <v>27</v>
      </c>
      <c r="I10" s="21" t="s">
        <v>28</v>
      </c>
      <c r="J10" s="22"/>
      <c r="K10" s="23"/>
      <c r="L10" s="24"/>
      <c r="M10" s="24"/>
      <c r="N10" s="24"/>
      <c r="O10" s="24"/>
      <c r="P10" s="24"/>
      <c r="Q10" s="24"/>
      <c r="R10" s="24"/>
      <c r="S10" s="24"/>
      <c r="T10" s="24"/>
      <c r="U10" s="24"/>
      <c r="V10" s="24"/>
      <c r="W10" s="24"/>
      <c r="X10" s="24"/>
      <c r="Y10" s="24"/>
      <c r="Z10" s="24"/>
    </row>
    <row r="11" spans="1:26" ht="45.75" customHeight="1">
      <c r="A11" s="17" t="s">
        <v>15</v>
      </c>
      <c r="B11" s="17" t="s">
        <v>29</v>
      </c>
      <c r="C11" s="17" t="s">
        <v>30</v>
      </c>
      <c r="D11" s="18" t="s">
        <v>31</v>
      </c>
      <c r="E11" s="26">
        <v>45292</v>
      </c>
      <c r="F11" s="20">
        <v>45383</v>
      </c>
      <c r="G11" s="17" t="s">
        <v>32</v>
      </c>
      <c r="H11" s="17" t="s">
        <v>33</v>
      </c>
      <c r="I11" s="21" t="s">
        <v>34</v>
      </c>
      <c r="J11" s="22"/>
      <c r="K11" s="23"/>
      <c r="L11" s="24"/>
      <c r="M11" s="24"/>
      <c r="N11" s="24"/>
      <c r="O11" s="24"/>
      <c r="P11" s="24"/>
      <c r="Q11" s="24"/>
      <c r="R11" s="24"/>
      <c r="S11" s="24"/>
      <c r="T11" s="24"/>
      <c r="U11" s="24"/>
      <c r="V11" s="24"/>
      <c r="W11" s="24"/>
      <c r="X11" s="24"/>
      <c r="Y11" s="24"/>
      <c r="Z11" s="24"/>
    </row>
    <row r="12" spans="1:26" ht="45.75" customHeight="1">
      <c r="A12" s="17" t="s">
        <v>35</v>
      </c>
      <c r="B12" s="17" t="s">
        <v>16</v>
      </c>
      <c r="C12" s="17" t="s">
        <v>17</v>
      </c>
      <c r="D12" s="18" t="s">
        <v>36</v>
      </c>
      <c r="E12" s="19">
        <v>52</v>
      </c>
      <c r="F12" s="20">
        <v>45394</v>
      </c>
      <c r="G12" s="17" t="s">
        <v>37</v>
      </c>
      <c r="H12" s="17" t="s">
        <v>38</v>
      </c>
      <c r="I12" s="21" t="s">
        <v>34</v>
      </c>
      <c r="J12" s="22"/>
      <c r="K12" s="23"/>
      <c r="L12" s="24"/>
      <c r="M12" s="24"/>
      <c r="N12" s="24"/>
      <c r="O12" s="24"/>
      <c r="P12" s="24"/>
      <c r="Q12" s="24"/>
      <c r="R12" s="24"/>
      <c r="S12" s="24"/>
      <c r="T12" s="24"/>
      <c r="U12" s="24"/>
      <c r="V12" s="24"/>
      <c r="W12" s="24"/>
      <c r="X12" s="24"/>
      <c r="Y12" s="24"/>
      <c r="Z12" s="24"/>
    </row>
    <row r="13" spans="1:26" ht="45.75" customHeight="1">
      <c r="A13" s="17"/>
      <c r="B13" s="17" t="s">
        <v>29</v>
      </c>
      <c r="C13" s="17" t="s">
        <v>30</v>
      </c>
      <c r="D13" s="18" t="s">
        <v>39</v>
      </c>
      <c r="E13" s="27" t="s">
        <v>40</v>
      </c>
      <c r="F13" s="28">
        <v>45681</v>
      </c>
      <c r="G13" s="17" t="s">
        <v>41</v>
      </c>
      <c r="H13" s="17" t="s">
        <v>42</v>
      </c>
      <c r="I13" s="21" t="s">
        <v>34</v>
      </c>
      <c r="J13" s="29"/>
      <c r="K13" s="23"/>
      <c r="L13" s="24"/>
      <c r="M13" s="24"/>
      <c r="N13" s="24"/>
      <c r="O13" s="24"/>
      <c r="P13" s="24"/>
      <c r="Q13" s="24"/>
      <c r="R13" s="24"/>
      <c r="S13" s="24"/>
      <c r="T13" s="24"/>
      <c r="U13" s="24"/>
      <c r="V13" s="24"/>
      <c r="W13" s="24"/>
      <c r="X13" s="24"/>
      <c r="Y13" s="24"/>
      <c r="Z13" s="24"/>
    </row>
    <row r="14" spans="1:26" ht="45.75" customHeight="1">
      <c r="A14" s="17" t="s">
        <v>35</v>
      </c>
      <c r="B14" s="17" t="s">
        <v>16</v>
      </c>
      <c r="C14" s="17" t="s">
        <v>17</v>
      </c>
      <c r="D14" s="18" t="s">
        <v>43</v>
      </c>
      <c r="E14" s="19">
        <v>6</v>
      </c>
      <c r="F14" s="28">
        <v>45645</v>
      </c>
      <c r="G14" s="25" t="s">
        <v>44</v>
      </c>
      <c r="H14" s="17" t="s">
        <v>38</v>
      </c>
      <c r="I14" s="21" t="s">
        <v>34</v>
      </c>
      <c r="J14" s="29"/>
      <c r="K14" s="23"/>
      <c r="L14" s="24"/>
      <c r="M14" s="24"/>
      <c r="N14" s="24"/>
      <c r="O14" s="24"/>
      <c r="P14" s="24"/>
      <c r="Q14" s="24"/>
      <c r="R14" s="24"/>
      <c r="S14" s="24"/>
      <c r="T14" s="24"/>
      <c r="U14" s="24"/>
      <c r="V14" s="24"/>
      <c r="W14" s="24"/>
      <c r="X14" s="24"/>
      <c r="Y14" s="24"/>
      <c r="Z14" s="24"/>
    </row>
    <row r="15" spans="1:26" ht="45.75" customHeight="1">
      <c r="A15" s="17" t="s">
        <v>35</v>
      </c>
      <c r="B15" s="17" t="s">
        <v>16</v>
      </c>
      <c r="C15" s="17" t="s">
        <v>45</v>
      </c>
      <c r="D15" s="17" t="s">
        <v>46</v>
      </c>
      <c r="E15" s="27" t="s">
        <v>47</v>
      </c>
      <c r="F15" s="28">
        <v>45331</v>
      </c>
      <c r="G15" s="17" t="s">
        <v>48</v>
      </c>
      <c r="H15" s="17" t="s">
        <v>38</v>
      </c>
      <c r="I15" s="17" t="s">
        <v>49</v>
      </c>
      <c r="J15" s="22"/>
      <c r="K15" s="23"/>
      <c r="L15" s="24"/>
      <c r="M15" s="24"/>
      <c r="N15" s="24"/>
      <c r="O15" s="24"/>
      <c r="P15" s="24"/>
      <c r="Q15" s="24"/>
      <c r="R15" s="24"/>
      <c r="S15" s="24"/>
      <c r="T15" s="24"/>
      <c r="U15" s="24"/>
      <c r="V15" s="24"/>
      <c r="W15" s="24"/>
      <c r="X15" s="24"/>
      <c r="Y15" s="24"/>
      <c r="Z15" s="24"/>
    </row>
    <row r="16" spans="1:26" ht="45.75" customHeight="1">
      <c r="A16" s="17" t="s">
        <v>15</v>
      </c>
      <c r="B16" s="18" t="s">
        <v>16</v>
      </c>
      <c r="C16" s="17" t="s">
        <v>50</v>
      </c>
      <c r="D16" s="18" t="s">
        <v>18</v>
      </c>
      <c r="E16" s="27">
        <v>62</v>
      </c>
      <c r="F16" s="28">
        <v>45331</v>
      </c>
      <c r="G16" s="30" t="s">
        <v>51</v>
      </c>
      <c r="H16" s="30" t="s">
        <v>52</v>
      </c>
      <c r="I16" s="31" t="s">
        <v>53</v>
      </c>
      <c r="J16" s="22"/>
      <c r="K16" s="23"/>
      <c r="L16" s="24"/>
      <c r="M16" s="24"/>
      <c r="N16" s="24"/>
      <c r="O16" s="24"/>
      <c r="P16" s="24"/>
      <c r="Q16" s="24"/>
      <c r="R16" s="24"/>
      <c r="S16" s="24"/>
      <c r="T16" s="24"/>
      <c r="U16" s="24"/>
      <c r="V16" s="24"/>
      <c r="W16" s="24"/>
      <c r="X16" s="24"/>
      <c r="Y16" s="24"/>
      <c r="Z16" s="24"/>
    </row>
    <row r="17" spans="1:26" ht="45.75" customHeight="1">
      <c r="A17" s="17" t="s">
        <v>15</v>
      </c>
      <c r="B17" s="32" t="s">
        <v>54</v>
      </c>
      <c r="C17" s="17" t="s">
        <v>55</v>
      </c>
      <c r="D17" s="32" t="s">
        <v>56</v>
      </c>
      <c r="E17" s="33">
        <v>2294</v>
      </c>
      <c r="F17" s="28">
        <v>45065</v>
      </c>
      <c r="G17" s="30" t="s">
        <v>57</v>
      </c>
      <c r="H17" s="30" t="s">
        <v>58</v>
      </c>
      <c r="I17" s="31" t="s">
        <v>34</v>
      </c>
      <c r="J17" s="22"/>
      <c r="K17" s="34"/>
      <c r="L17" s="24"/>
      <c r="M17" s="24"/>
      <c r="N17" s="24"/>
      <c r="O17" s="24"/>
      <c r="P17" s="24"/>
      <c r="Q17" s="24"/>
      <c r="R17" s="24"/>
      <c r="S17" s="24"/>
      <c r="T17" s="24"/>
      <c r="U17" s="24"/>
      <c r="V17" s="24"/>
      <c r="W17" s="24"/>
      <c r="X17" s="24"/>
      <c r="Y17" s="24"/>
      <c r="Z17" s="24"/>
    </row>
    <row r="18" spans="1:26" ht="45.75" customHeight="1">
      <c r="A18" s="17" t="s">
        <v>59</v>
      </c>
      <c r="B18" s="18" t="s">
        <v>16</v>
      </c>
      <c r="C18" s="17" t="s">
        <v>60</v>
      </c>
      <c r="D18" s="18" t="s">
        <v>43</v>
      </c>
      <c r="E18" s="27">
        <v>3</v>
      </c>
      <c r="F18" s="28">
        <v>45005</v>
      </c>
      <c r="G18" s="30" t="s">
        <v>61</v>
      </c>
      <c r="H18" s="30" t="s">
        <v>38</v>
      </c>
      <c r="I18" s="31" t="s">
        <v>62</v>
      </c>
      <c r="J18" s="22"/>
      <c r="K18" s="34"/>
      <c r="L18" s="24"/>
      <c r="M18" s="24"/>
      <c r="N18" s="24"/>
      <c r="O18" s="24"/>
      <c r="P18" s="24"/>
      <c r="Q18" s="24"/>
      <c r="R18" s="24"/>
      <c r="S18" s="24"/>
      <c r="T18" s="24"/>
      <c r="U18" s="24"/>
      <c r="V18" s="24"/>
      <c r="W18" s="24"/>
      <c r="X18" s="24"/>
      <c r="Y18" s="24"/>
      <c r="Z18" s="24"/>
    </row>
    <row r="19" spans="1:26" ht="45.75" customHeight="1">
      <c r="A19" s="17" t="s">
        <v>59</v>
      </c>
      <c r="B19" s="18" t="s">
        <v>16</v>
      </c>
      <c r="C19" s="17" t="s">
        <v>50</v>
      </c>
      <c r="D19" s="18" t="s">
        <v>18</v>
      </c>
      <c r="E19" s="27">
        <v>98</v>
      </c>
      <c r="F19" s="28">
        <v>45000</v>
      </c>
      <c r="G19" s="30" t="s">
        <v>63</v>
      </c>
      <c r="H19" s="30" t="s">
        <v>64</v>
      </c>
      <c r="I19" s="31" t="s">
        <v>34</v>
      </c>
      <c r="J19" s="22"/>
      <c r="K19" s="34"/>
      <c r="L19" s="24"/>
      <c r="M19" s="24"/>
      <c r="N19" s="24"/>
      <c r="O19" s="24"/>
      <c r="P19" s="24"/>
      <c r="Q19" s="24"/>
      <c r="R19" s="24"/>
      <c r="S19" s="24"/>
      <c r="T19" s="24"/>
      <c r="U19" s="24"/>
      <c r="V19" s="24"/>
      <c r="W19" s="24"/>
      <c r="X19" s="24"/>
      <c r="Y19" s="24"/>
      <c r="Z19" s="24"/>
    </row>
    <row r="20" spans="1:26" ht="45.75" customHeight="1">
      <c r="A20" s="17" t="s">
        <v>59</v>
      </c>
      <c r="B20" s="18" t="s">
        <v>54</v>
      </c>
      <c r="C20" s="17" t="s">
        <v>65</v>
      </c>
      <c r="D20" s="18" t="s">
        <v>18</v>
      </c>
      <c r="E20" s="27">
        <v>142</v>
      </c>
      <c r="F20" s="28">
        <v>44958</v>
      </c>
      <c r="G20" s="30" t="s">
        <v>66</v>
      </c>
      <c r="H20" s="30" t="s">
        <v>1</v>
      </c>
      <c r="I20" s="31" t="s">
        <v>67</v>
      </c>
      <c r="J20" s="22"/>
      <c r="K20" s="34"/>
      <c r="L20" s="24"/>
      <c r="M20" s="24"/>
      <c r="N20" s="24"/>
      <c r="O20" s="24"/>
      <c r="P20" s="24"/>
      <c r="Q20" s="24"/>
      <c r="R20" s="24"/>
      <c r="S20" s="24"/>
      <c r="T20" s="24"/>
      <c r="U20" s="24"/>
      <c r="V20" s="24"/>
      <c r="W20" s="24"/>
      <c r="X20" s="24"/>
      <c r="Y20" s="24"/>
      <c r="Z20" s="24"/>
    </row>
    <row r="21" spans="1:26" ht="45.75" customHeight="1">
      <c r="A21" s="17" t="s">
        <v>68</v>
      </c>
      <c r="B21" s="18" t="s">
        <v>54</v>
      </c>
      <c r="C21" s="17" t="s">
        <v>69</v>
      </c>
      <c r="D21" s="18" t="s">
        <v>43</v>
      </c>
      <c r="E21" s="27">
        <v>16</v>
      </c>
      <c r="F21" s="28">
        <v>44834</v>
      </c>
      <c r="G21" s="30" t="s">
        <v>70</v>
      </c>
      <c r="H21" s="30" t="s">
        <v>71</v>
      </c>
      <c r="I21" s="31" t="s">
        <v>72</v>
      </c>
      <c r="J21" s="22"/>
      <c r="K21" s="34"/>
      <c r="L21" s="24"/>
      <c r="M21" s="24"/>
      <c r="N21" s="24"/>
      <c r="O21" s="24"/>
      <c r="P21" s="24"/>
      <c r="Q21" s="24"/>
      <c r="R21" s="24"/>
      <c r="S21" s="24"/>
      <c r="T21" s="24"/>
      <c r="U21" s="24"/>
      <c r="V21" s="24"/>
      <c r="W21" s="24"/>
      <c r="X21" s="24"/>
      <c r="Y21" s="24"/>
      <c r="Z21" s="24"/>
    </row>
    <row r="22" spans="1:26" ht="45.75" customHeight="1">
      <c r="A22" s="17" t="s">
        <v>68</v>
      </c>
      <c r="B22" s="18" t="s">
        <v>54</v>
      </c>
      <c r="C22" s="17" t="s">
        <v>69</v>
      </c>
      <c r="D22" s="18" t="s">
        <v>43</v>
      </c>
      <c r="E22" s="27">
        <v>14</v>
      </c>
      <c r="F22" s="28">
        <v>44803</v>
      </c>
      <c r="G22" s="30" t="s">
        <v>73</v>
      </c>
      <c r="H22" s="30"/>
      <c r="I22" s="31" t="s">
        <v>72</v>
      </c>
      <c r="J22" s="22"/>
      <c r="K22" s="34"/>
      <c r="L22" s="24"/>
      <c r="M22" s="24"/>
      <c r="N22" s="24"/>
      <c r="O22" s="24"/>
      <c r="P22" s="24"/>
      <c r="Q22" s="24"/>
      <c r="R22" s="24"/>
      <c r="S22" s="24"/>
      <c r="T22" s="24"/>
      <c r="U22" s="24"/>
      <c r="V22" s="24"/>
      <c r="W22" s="24"/>
      <c r="X22" s="24"/>
      <c r="Y22" s="24"/>
      <c r="Z22" s="24"/>
    </row>
    <row r="23" spans="1:26" ht="45.75" customHeight="1">
      <c r="A23" s="17" t="s">
        <v>68</v>
      </c>
      <c r="B23" s="18" t="s">
        <v>54</v>
      </c>
      <c r="C23" s="17" t="s">
        <v>74</v>
      </c>
      <c r="D23" s="18" t="s">
        <v>56</v>
      </c>
      <c r="E23" s="35">
        <v>2195</v>
      </c>
      <c r="F23" s="28">
        <v>44579</v>
      </c>
      <c r="G23" s="30" t="s">
        <v>75</v>
      </c>
      <c r="H23" s="30" t="s">
        <v>76</v>
      </c>
      <c r="I23" s="31" t="s">
        <v>77</v>
      </c>
      <c r="J23" s="22"/>
      <c r="K23" s="34"/>
      <c r="L23" s="24"/>
      <c r="M23" s="24"/>
      <c r="N23" s="24"/>
      <c r="O23" s="24"/>
      <c r="P23" s="24"/>
      <c r="Q23" s="24"/>
      <c r="R23" s="24"/>
      <c r="S23" s="24"/>
      <c r="T23" s="24"/>
      <c r="U23" s="24"/>
      <c r="V23" s="24"/>
      <c r="W23" s="24"/>
      <c r="X23" s="24"/>
      <c r="Y23" s="24"/>
      <c r="Z23" s="24"/>
    </row>
    <row r="24" spans="1:26" ht="45.75" customHeight="1">
      <c r="A24" s="17" t="s">
        <v>78</v>
      </c>
      <c r="B24" s="18" t="s">
        <v>54</v>
      </c>
      <c r="C24" s="17" t="s">
        <v>79</v>
      </c>
      <c r="D24" s="18" t="s">
        <v>80</v>
      </c>
      <c r="E24" s="33">
        <v>4070</v>
      </c>
      <c r="F24" s="28">
        <v>44550</v>
      </c>
      <c r="G24" s="30" t="s">
        <v>81</v>
      </c>
      <c r="H24" s="30" t="s">
        <v>82</v>
      </c>
      <c r="I24" s="36" t="s">
        <v>83</v>
      </c>
      <c r="J24" s="22"/>
      <c r="K24" s="34"/>
      <c r="L24" s="24"/>
      <c r="M24" s="24"/>
      <c r="N24" s="24"/>
      <c r="O24" s="24"/>
      <c r="P24" s="24"/>
      <c r="Q24" s="24"/>
      <c r="R24" s="24"/>
      <c r="S24" s="24"/>
      <c r="T24" s="24"/>
      <c r="U24" s="24"/>
      <c r="V24" s="24"/>
      <c r="W24" s="24"/>
      <c r="X24" s="24"/>
      <c r="Y24" s="24"/>
      <c r="Z24" s="24"/>
    </row>
    <row r="25" spans="1:26" ht="45.75" customHeight="1">
      <c r="A25" s="17" t="s">
        <v>84</v>
      </c>
      <c r="B25" s="18" t="s">
        <v>54</v>
      </c>
      <c r="C25" s="17" t="s">
        <v>85</v>
      </c>
      <c r="D25" s="18" t="s">
        <v>86</v>
      </c>
      <c r="E25" s="37" t="s">
        <v>87</v>
      </c>
      <c r="F25" s="28">
        <v>44540</v>
      </c>
      <c r="G25" s="30" t="s">
        <v>88</v>
      </c>
      <c r="H25" s="30" t="s">
        <v>89</v>
      </c>
      <c r="I25" s="31" t="s">
        <v>90</v>
      </c>
      <c r="J25" s="22"/>
      <c r="K25" s="34"/>
      <c r="L25" s="24"/>
      <c r="M25" s="24"/>
      <c r="N25" s="24"/>
      <c r="O25" s="24"/>
      <c r="P25" s="24"/>
      <c r="Q25" s="24"/>
      <c r="R25" s="24"/>
      <c r="S25" s="24"/>
      <c r="T25" s="24"/>
      <c r="U25" s="24"/>
      <c r="V25" s="24"/>
      <c r="W25" s="24"/>
      <c r="X25" s="24"/>
      <c r="Y25" s="24"/>
      <c r="Z25" s="24"/>
    </row>
    <row r="26" spans="1:26" ht="45.75" customHeight="1">
      <c r="A26" s="17" t="s">
        <v>91</v>
      </c>
      <c r="B26" s="18" t="s">
        <v>16</v>
      </c>
      <c r="C26" s="17" t="s">
        <v>92</v>
      </c>
      <c r="D26" s="18" t="s">
        <v>93</v>
      </c>
      <c r="E26" s="37">
        <v>64</v>
      </c>
      <c r="F26" s="28">
        <v>44399</v>
      </c>
      <c r="G26" s="30" t="s">
        <v>94</v>
      </c>
      <c r="H26" s="30" t="s">
        <v>1</v>
      </c>
      <c r="I26" s="31" t="s">
        <v>34</v>
      </c>
      <c r="J26" s="22"/>
      <c r="K26" s="34"/>
      <c r="L26" s="24"/>
      <c r="M26" s="24"/>
      <c r="N26" s="24"/>
      <c r="O26" s="24"/>
      <c r="P26" s="24"/>
      <c r="Q26" s="24"/>
      <c r="R26" s="24"/>
      <c r="S26" s="24"/>
      <c r="T26" s="24"/>
      <c r="U26" s="24"/>
      <c r="V26" s="24"/>
      <c r="W26" s="24"/>
      <c r="X26" s="24"/>
      <c r="Y26" s="24"/>
      <c r="Z26" s="24"/>
    </row>
    <row r="27" spans="1:26" ht="45.75" customHeight="1">
      <c r="A27" s="17" t="s">
        <v>15</v>
      </c>
      <c r="B27" s="18" t="s">
        <v>54</v>
      </c>
      <c r="C27" s="17" t="s">
        <v>55</v>
      </c>
      <c r="D27" s="18" t="s">
        <v>56</v>
      </c>
      <c r="E27" s="37">
        <v>2094</v>
      </c>
      <c r="F27" s="28">
        <v>44376</v>
      </c>
      <c r="G27" s="30" t="s">
        <v>95</v>
      </c>
      <c r="H27" s="30" t="s">
        <v>96</v>
      </c>
      <c r="I27" s="31" t="s">
        <v>34</v>
      </c>
      <c r="J27" s="22"/>
      <c r="K27" s="34"/>
      <c r="L27" s="24"/>
      <c r="M27" s="24"/>
      <c r="N27" s="24"/>
      <c r="O27" s="24"/>
      <c r="P27" s="24"/>
      <c r="Q27" s="24"/>
      <c r="R27" s="24"/>
      <c r="S27" s="24"/>
      <c r="T27" s="24"/>
      <c r="U27" s="24"/>
      <c r="V27" s="24"/>
      <c r="W27" s="24"/>
      <c r="X27" s="24"/>
      <c r="Y27" s="24"/>
      <c r="Z27" s="24"/>
    </row>
    <row r="28" spans="1:26" ht="45.75" customHeight="1">
      <c r="A28" s="17" t="s">
        <v>97</v>
      </c>
      <c r="B28" s="18" t="s">
        <v>16</v>
      </c>
      <c r="C28" s="17" t="s">
        <v>17</v>
      </c>
      <c r="D28" s="18" t="s">
        <v>36</v>
      </c>
      <c r="E28" s="27">
        <v>104</v>
      </c>
      <c r="F28" s="28">
        <v>44195</v>
      </c>
      <c r="G28" s="30" t="s">
        <v>98</v>
      </c>
      <c r="H28" s="30"/>
      <c r="I28" s="31" t="s">
        <v>99</v>
      </c>
      <c r="J28" s="22"/>
      <c r="K28" s="34"/>
      <c r="L28" s="24"/>
      <c r="M28" s="24"/>
      <c r="N28" s="24"/>
      <c r="O28" s="24"/>
      <c r="P28" s="24"/>
      <c r="Q28" s="24"/>
      <c r="R28" s="24"/>
      <c r="S28" s="24"/>
      <c r="T28" s="24"/>
      <c r="U28" s="24"/>
      <c r="V28" s="24"/>
      <c r="W28" s="24"/>
      <c r="X28" s="24"/>
      <c r="Y28" s="24"/>
      <c r="Z28" s="24"/>
    </row>
    <row r="29" spans="1:26" ht="45.75" customHeight="1">
      <c r="A29" s="17" t="s">
        <v>100</v>
      </c>
      <c r="B29" s="18" t="s">
        <v>16</v>
      </c>
      <c r="C29" s="17" t="s">
        <v>17</v>
      </c>
      <c r="D29" s="18" t="s">
        <v>101</v>
      </c>
      <c r="E29" s="38">
        <v>753</v>
      </c>
      <c r="F29" s="28">
        <v>44125</v>
      </c>
      <c r="G29" s="30" t="s">
        <v>102</v>
      </c>
      <c r="H29" s="30" t="s">
        <v>1</v>
      </c>
      <c r="I29" s="31" t="s">
        <v>103</v>
      </c>
      <c r="J29" s="22"/>
      <c r="K29" s="34"/>
      <c r="L29" s="24"/>
      <c r="M29" s="24"/>
      <c r="N29" s="24"/>
      <c r="O29" s="24"/>
      <c r="P29" s="24"/>
      <c r="Q29" s="24"/>
      <c r="R29" s="24"/>
      <c r="S29" s="24"/>
      <c r="T29" s="24"/>
      <c r="U29" s="24"/>
      <c r="V29" s="24"/>
      <c r="W29" s="24"/>
      <c r="X29" s="24"/>
      <c r="Y29" s="24"/>
      <c r="Z29" s="24"/>
    </row>
    <row r="30" spans="1:26" ht="45.75" customHeight="1">
      <c r="A30" s="17" t="s">
        <v>78</v>
      </c>
      <c r="B30" s="18" t="s">
        <v>16</v>
      </c>
      <c r="C30" s="17" t="s">
        <v>104</v>
      </c>
      <c r="D30" s="18" t="s">
        <v>43</v>
      </c>
      <c r="E30" s="35">
        <v>5</v>
      </c>
      <c r="F30" s="28">
        <v>44113</v>
      </c>
      <c r="G30" s="30" t="s">
        <v>105</v>
      </c>
      <c r="H30" s="30" t="s">
        <v>1</v>
      </c>
      <c r="I30" s="31" t="s">
        <v>106</v>
      </c>
      <c r="J30" s="22"/>
      <c r="K30" s="34"/>
      <c r="L30" s="24"/>
      <c r="M30" s="24"/>
      <c r="N30" s="24"/>
      <c r="O30" s="24"/>
      <c r="P30" s="24"/>
      <c r="Q30" s="24"/>
      <c r="R30" s="24"/>
      <c r="S30" s="24"/>
      <c r="T30" s="24"/>
      <c r="U30" s="24"/>
      <c r="V30" s="24"/>
      <c r="W30" s="24"/>
      <c r="X30" s="24"/>
      <c r="Y30" s="24"/>
      <c r="Z30" s="24"/>
    </row>
    <row r="31" spans="1:26" ht="45.75" customHeight="1">
      <c r="A31" s="17" t="s">
        <v>107</v>
      </c>
      <c r="B31" s="18" t="s">
        <v>54</v>
      </c>
      <c r="C31" s="17" t="s">
        <v>74</v>
      </c>
      <c r="D31" s="18" t="s">
        <v>56</v>
      </c>
      <c r="E31" s="35">
        <v>2052</v>
      </c>
      <c r="F31" s="28">
        <v>44068</v>
      </c>
      <c r="G31" s="30" t="s">
        <v>108</v>
      </c>
      <c r="H31" s="30" t="s">
        <v>1</v>
      </c>
      <c r="I31" s="31" t="s">
        <v>109</v>
      </c>
      <c r="J31" s="22"/>
      <c r="K31" s="34"/>
      <c r="L31" s="24"/>
      <c r="M31" s="24"/>
      <c r="N31" s="24"/>
      <c r="O31" s="24"/>
      <c r="P31" s="24"/>
      <c r="Q31" s="24"/>
      <c r="R31" s="24"/>
      <c r="S31" s="24"/>
      <c r="T31" s="24"/>
      <c r="U31" s="24"/>
      <c r="V31" s="24"/>
      <c r="W31" s="24"/>
      <c r="X31" s="24"/>
      <c r="Y31" s="24"/>
      <c r="Z31" s="24"/>
    </row>
    <row r="32" spans="1:26" ht="45.75" customHeight="1">
      <c r="A32" s="17" t="s">
        <v>15</v>
      </c>
      <c r="B32" s="18" t="s">
        <v>54</v>
      </c>
      <c r="C32" s="17" t="s">
        <v>110</v>
      </c>
      <c r="D32" s="18" t="s">
        <v>101</v>
      </c>
      <c r="E32" s="38">
        <v>1519</v>
      </c>
      <c r="F32" s="28">
        <v>44067</v>
      </c>
      <c r="G32" s="30" t="s">
        <v>111</v>
      </c>
      <c r="H32" s="30" t="s">
        <v>112</v>
      </c>
      <c r="I32" s="39" t="s">
        <v>113</v>
      </c>
      <c r="J32" s="22"/>
      <c r="K32" s="34"/>
      <c r="L32" s="24"/>
      <c r="M32" s="24"/>
      <c r="N32" s="24"/>
      <c r="O32" s="24"/>
      <c r="P32" s="24"/>
      <c r="Q32" s="24"/>
      <c r="R32" s="24"/>
      <c r="S32" s="24"/>
      <c r="T32" s="24"/>
      <c r="U32" s="24"/>
      <c r="V32" s="24"/>
      <c r="W32" s="24"/>
      <c r="X32" s="24"/>
      <c r="Y32" s="24"/>
      <c r="Z32" s="24"/>
    </row>
    <row r="33" spans="1:26" ht="45.75" customHeight="1">
      <c r="A33" s="17" t="s">
        <v>114</v>
      </c>
      <c r="B33" s="18" t="s">
        <v>16</v>
      </c>
      <c r="C33" s="17" t="s">
        <v>115</v>
      </c>
      <c r="D33" s="18" t="s">
        <v>18</v>
      </c>
      <c r="E33" s="35">
        <v>189</v>
      </c>
      <c r="F33" s="28">
        <v>44064</v>
      </c>
      <c r="G33" s="30" t="s">
        <v>116</v>
      </c>
      <c r="H33" s="30" t="s">
        <v>1</v>
      </c>
      <c r="I33" s="31" t="s">
        <v>113</v>
      </c>
      <c r="J33" s="22"/>
      <c r="K33" s="34"/>
      <c r="L33" s="24"/>
      <c r="M33" s="24"/>
      <c r="N33" s="24"/>
      <c r="O33" s="24"/>
      <c r="P33" s="24"/>
      <c r="Q33" s="24"/>
      <c r="R33" s="24"/>
      <c r="S33" s="24"/>
      <c r="T33" s="24"/>
      <c r="U33" s="24"/>
      <c r="V33" s="24"/>
      <c r="W33" s="24"/>
      <c r="X33" s="24"/>
      <c r="Y33" s="24"/>
      <c r="Z33" s="24"/>
    </row>
    <row r="34" spans="1:26" ht="45.75" customHeight="1">
      <c r="A34" s="17" t="s">
        <v>117</v>
      </c>
      <c r="B34" s="18" t="s">
        <v>54</v>
      </c>
      <c r="C34" s="17" t="s">
        <v>118</v>
      </c>
      <c r="D34" s="18" t="s">
        <v>56</v>
      </c>
      <c r="E34" s="35">
        <v>2013</v>
      </c>
      <c r="F34" s="28">
        <v>43829</v>
      </c>
      <c r="G34" s="30" t="s">
        <v>119</v>
      </c>
      <c r="H34" s="30" t="s">
        <v>1</v>
      </c>
      <c r="I34" s="31" t="s">
        <v>34</v>
      </c>
      <c r="J34" s="22"/>
      <c r="K34" s="34"/>
      <c r="L34" s="24"/>
      <c r="M34" s="24"/>
      <c r="N34" s="24"/>
      <c r="O34" s="24"/>
      <c r="P34" s="24"/>
      <c r="Q34" s="24"/>
      <c r="R34" s="24"/>
      <c r="S34" s="24"/>
      <c r="T34" s="24"/>
      <c r="U34" s="24"/>
      <c r="V34" s="24"/>
      <c r="W34" s="24"/>
      <c r="X34" s="24"/>
      <c r="Y34" s="24"/>
      <c r="Z34" s="24"/>
    </row>
    <row r="35" spans="1:26" ht="45.75" customHeight="1">
      <c r="A35" s="17" t="s">
        <v>15</v>
      </c>
      <c r="B35" s="18" t="s">
        <v>54</v>
      </c>
      <c r="C35" s="17" t="s">
        <v>120</v>
      </c>
      <c r="D35" s="18" t="s">
        <v>18</v>
      </c>
      <c r="E35" s="40">
        <v>2106</v>
      </c>
      <c r="F35" s="28">
        <v>43791</v>
      </c>
      <c r="G35" s="30" t="s">
        <v>121</v>
      </c>
      <c r="H35" s="30" t="s">
        <v>1</v>
      </c>
      <c r="I35" s="31" t="s">
        <v>113</v>
      </c>
      <c r="J35" s="22"/>
      <c r="K35" s="34"/>
      <c r="L35" s="24"/>
      <c r="M35" s="24"/>
      <c r="N35" s="24"/>
      <c r="O35" s="24"/>
      <c r="P35" s="24"/>
      <c r="Q35" s="24"/>
      <c r="R35" s="24"/>
      <c r="S35" s="24"/>
      <c r="T35" s="24"/>
      <c r="U35" s="24"/>
      <c r="V35" s="24"/>
      <c r="W35" s="24"/>
      <c r="X35" s="24"/>
      <c r="Y35" s="24"/>
      <c r="Z35" s="24"/>
    </row>
    <row r="36" spans="1:26" ht="45.75" customHeight="1">
      <c r="A36" s="17" t="s">
        <v>15</v>
      </c>
      <c r="B36" s="18" t="s">
        <v>54</v>
      </c>
      <c r="C36" s="17" t="s">
        <v>55</v>
      </c>
      <c r="D36" s="18" t="s">
        <v>56</v>
      </c>
      <c r="E36" s="27">
        <v>1952</v>
      </c>
      <c r="F36" s="28">
        <v>43493</v>
      </c>
      <c r="G36" s="30" t="s">
        <v>122</v>
      </c>
      <c r="H36" s="30" t="s">
        <v>123</v>
      </c>
      <c r="I36" s="31" t="s">
        <v>34</v>
      </c>
      <c r="J36" s="22"/>
      <c r="K36" s="34"/>
      <c r="L36" s="24"/>
      <c r="M36" s="24"/>
      <c r="N36" s="24"/>
      <c r="O36" s="24"/>
      <c r="P36" s="24"/>
      <c r="Q36" s="24"/>
      <c r="R36" s="24"/>
      <c r="S36" s="24"/>
      <c r="T36" s="24"/>
      <c r="U36" s="24"/>
      <c r="V36" s="24"/>
      <c r="W36" s="24"/>
      <c r="X36" s="24"/>
      <c r="Y36" s="24"/>
      <c r="Z36" s="24"/>
    </row>
    <row r="37" spans="1:26" ht="45.75" customHeight="1">
      <c r="A37" s="17" t="s">
        <v>100</v>
      </c>
      <c r="B37" s="18" t="s">
        <v>16</v>
      </c>
      <c r="C37" s="17" t="s">
        <v>17</v>
      </c>
      <c r="D37" s="18" t="s">
        <v>101</v>
      </c>
      <c r="E37" s="35">
        <v>233</v>
      </c>
      <c r="F37" s="28">
        <v>43259</v>
      </c>
      <c r="G37" s="30" t="s">
        <v>124</v>
      </c>
      <c r="H37" s="30" t="s">
        <v>125</v>
      </c>
      <c r="I37" s="31" t="s">
        <v>103</v>
      </c>
      <c r="J37" s="22"/>
      <c r="K37" s="34"/>
      <c r="L37" s="24"/>
      <c r="M37" s="24"/>
      <c r="N37" s="24"/>
      <c r="O37" s="24"/>
      <c r="P37" s="24"/>
      <c r="Q37" s="24"/>
      <c r="R37" s="24"/>
      <c r="S37" s="24"/>
      <c r="T37" s="24"/>
      <c r="U37" s="24"/>
      <c r="V37" s="24"/>
      <c r="W37" s="24"/>
      <c r="X37" s="24"/>
      <c r="Y37" s="24"/>
      <c r="Z37" s="24"/>
    </row>
    <row r="38" spans="1:26" ht="45.75" customHeight="1">
      <c r="A38" s="17" t="s">
        <v>126</v>
      </c>
      <c r="B38" s="18" t="s">
        <v>54</v>
      </c>
      <c r="C38" s="17" t="s">
        <v>65</v>
      </c>
      <c r="D38" s="18" t="s">
        <v>18</v>
      </c>
      <c r="E38" s="27">
        <v>612</v>
      </c>
      <c r="F38" s="28">
        <v>43194</v>
      </c>
      <c r="G38" s="30" t="s">
        <v>127</v>
      </c>
      <c r="H38" s="30" t="s">
        <v>1</v>
      </c>
      <c r="I38" s="41" t="s">
        <v>128</v>
      </c>
      <c r="J38" s="42"/>
      <c r="K38" s="34"/>
      <c r="L38" s="24"/>
      <c r="M38" s="24"/>
      <c r="N38" s="24"/>
      <c r="O38" s="24"/>
      <c r="P38" s="24"/>
      <c r="Q38" s="24"/>
      <c r="R38" s="24"/>
      <c r="S38" s="24"/>
      <c r="T38" s="24"/>
      <c r="U38" s="24"/>
      <c r="V38" s="24"/>
      <c r="W38" s="24"/>
      <c r="X38" s="24"/>
      <c r="Y38" s="24"/>
      <c r="Z38" s="24"/>
    </row>
    <row r="39" spans="1:26" ht="45.75" customHeight="1">
      <c r="A39" s="17" t="s">
        <v>15</v>
      </c>
      <c r="B39" s="18" t="s">
        <v>54</v>
      </c>
      <c r="C39" s="17" t="s">
        <v>120</v>
      </c>
      <c r="D39" s="18" t="s">
        <v>18</v>
      </c>
      <c r="E39" s="27">
        <v>1499</v>
      </c>
      <c r="F39" s="28">
        <v>42989</v>
      </c>
      <c r="G39" s="30" t="s">
        <v>129</v>
      </c>
      <c r="H39" s="30" t="s">
        <v>1</v>
      </c>
      <c r="I39" s="31" t="s">
        <v>130</v>
      </c>
      <c r="J39" s="22"/>
      <c r="K39" s="34"/>
      <c r="L39" s="24"/>
      <c r="M39" s="24"/>
      <c r="N39" s="24"/>
      <c r="O39" s="24"/>
      <c r="P39" s="24"/>
      <c r="Q39" s="24"/>
      <c r="R39" s="24"/>
      <c r="S39" s="24"/>
      <c r="T39" s="24"/>
      <c r="U39" s="24"/>
      <c r="V39" s="24"/>
      <c r="W39" s="24"/>
      <c r="X39" s="24"/>
      <c r="Y39" s="24"/>
      <c r="Z39" s="24"/>
    </row>
    <row r="40" spans="1:26" ht="45.75" customHeight="1">
      <c r="A40" s="17" t="s">
        <v>15</v>
      </c>
      <c r="B40" s="18" t="s">
        <v>16</v>
      </c>
      <c r="C40" s="17" t="s">
        <v>131</v>
      </c>
      <c r="D40" s="18" t="s">
        <v>18</v>
      </c>
      <c r="E40" s="27">
        <v>425</v>
      </c>
      <c r="F40" s="28">
        <v>42646</v>
      </c>
      <c r="G40" s="30" t="s">
        <v>132</v>
      </c>
      <c r="H40" s="30" t="s">
        <v>1</v>
      </c>
      <c r="I40" s="31" t="s">
        <v>130</v>
      </c>
      <c r="J40" s="22"/>
      <c r="K40" s="34"/>
      <c r="L40" s="24"/>
      <c r="M40" s="24"/>
      <c r="N40" s="24"/>
      <c r="O40" s="24"/>
      <c r="P40" s="24"/>
      <c r="Q40" s="24"/>
      <c r="R40" s="24"/>
      <c r="S40" s="24"/>
      <c r="T40" s="24"/>
      <c r="U40" s="24"/>
      <c r="V40" s="24"/>
      <c r="W40" s="24"/>
      <c r="X40" s="24"/>
      <c r="Y40" s="24"/>
      <c r="Z40" s="24"/>
    </row>
    <row r="41" spans="1:26" ht="45.75" customHeight="1">
      <c r="A41" s="17" t="s">
        <v>15</v>
      </c>
      <c r="B41" s="18" t="s">
        <v>54</v>
      </c>
      <c r="C41" s="17" t="s">
        <v>120</v>
      </c>
      <c r="D41" s="18" t="s">
        <v>18</v>
      </c>
      <c r="E41" s="27">
        <v>124</v>
      </c>
      <c r="F41" s="28">
        <v>42395</v>
      </c>
      <c r="G41" s="30" t="s">
        <v>133</v>
      </c>
      <c r="H41" s="30" t="s">
        <v>1</v>
      </c>
      <c r="I41" s="31" t="s">
        <v>130</v>
      </c>
      <c r="J41" s="22"/>
      <c r="K41" s="34"/>
      <c r="L41" s="24"/>
      <c r="M41" s="24"/>
      <c r="N41" s="24"/>
      <c r="O41" s="24"/>
      <c r="P41" s="24"/>
      <c r="Q41" s="24"/>
      <c r="R41" s="24"/>
      <c r="S41" s="24"/>
      <c r="T41" s="24"/>
      <c r="U41" s="24"/>
      <c r="V41" s="24"/>
      <c r="W41" s="24"/>
      <c r="X41" s="24"/>
      <c r="Y41" s="24"/>
      <c r="Z41" s="24"/>
    </row>
    <row r="42" spans="1:26" ht="45.75" customHeight="1">
      <c r="A42" s="43" t="s">
        <v>134</v>
      </c>
      <c r="B42" s="32" t="s">
        <v>54</v>
      </c>
      <c r="C42" s="17" t="s">
        <v>55</v>
      </c>
      <c r="D42" s="32" t="s">
        <v>56</v>
      </c>
      <c r="E42" s="27">
        <v>1755</v>
      </c>
      <c r="F42" s="28">
        <v>42215</v>
      </c>
      <c r="G42" s="30" t="s">
        <v>135</v>
      </c>
      <c r="H42" s="30" t="s">
        <v>1</v>
      </c>
      <c r="I42" s="41" t="s">
        <v>136</v>
      </c>
      <c r="J42" s="42"/>
      <c r="K42" s="34"/>
      <c r="L42" s="24"/>
      <c r="M42" s="24"/>
      <c r="N42" s="24"/>
      <c r="O42" s="24"/>
      <c r="P42" s="24"/>
      <c r="Q42" s="24"/>
      <c r="R42" s="24"/>
      <c r="S42" s="24"/>
      <c r="T42" s="24"/>
      <c r="U42" s="24"/>
      <c r="V42" s="24"/>
      <c r="W42" s="24"/>
      <c r="X42" s="24"/>
      <c r="Y42" s="24"/>
      <c r="Z42" s="24"/>
    </row>
    <row r="43" spans="1:26" ht="45.75" customHeight="1">
      <c r="A43" s="17" t="s">
        <v>15</v>
      </c>
      <c r="B43" s="18" t="s">
        <v>54</v>
      </c>
      <c r="C43" s="17" t="s">
        <v>118</v>
      </c>
      <c r="D43" s="18" t="s">
        <v>56</v>
      </c>
      <c r="E43" s="35">
        <v>1757</v>
      </c>
      <c r="F43" s="28">
        <v>42191</v>
      </c>
      <c r="G43" s="30" t="s">
        <v>137</v>
      </c>
      <c r="H43" s="30" t="s">
        <v>1</v>
      </c>
      <c r="I43" s="31" t="s">
        <v>90</v>
      </c>
      <c r="J43" s="22"/>
      <c r="K43" s="34"/>
      <c r="L43" s="24"/>
      <c r="M43" s="24"/>
      <c r="N43" s="24"/>
      <c r="O43" s="24"/>
      <c r="P43" s="24"/>
      <c r="Q43" s="24"/>
      <c r="R43" s="24"/>
      <c r="S43" s="24"/>
      <c r="T43" s="24"/>
      <c r="U43" s="24"/>
      <c r="V43" s="24"/>
      <c r="W43" s="24"/>
      <c r="X43" s="24"/>
      <c r="Y43" s="24"/>
      <c r="Z43" s="24"/>
    </row>
    <row r="44" spans="1:26" ht="45.75" customHeight="1">
      <c r="A44" s="17" t="s">
        <v>15</v>
      </c>
      <c r="B44" s="18" t="s">
        <v>54</v>
      </c>
      <c r="C44" s="17" t="s">
        <v>118</v>
      </c>
      <c r="D44" s="18" t="s">
        <v>56</v>
      </c>
      <c r="E44" s="44">
        <v>1575</v>
      </c>
      <c r="F44" s="28">
        <v>42191</v>
      </c>
      <c r="G44" s="30" t="s">
        <v>137</v>
      </c>
      <c r="H44" s="30" t="s">
        <v>1</v>
      </c>
      <c r="I44" s="31" t="s">
        <v>90</v>
      </c>
      <c r="J44" s="22"/>
      <c r="K44" s="34"/>
      <c r="L44" s="24"/>
      <c r="M44" s="24"/>
      <c r="N44" s="24"/>
      <c r="O44" s="24"/>
      <c r="P44" s="24"/>
      <c r="Q44" s="24"/>
      <c r="R44" s="24"/>
      <c r="S44" s="24"/>
      <c r="T44" s="24"/>
      <c r="U44" s="24"/>
      <c r="V44" s="24"/>
      <c r="W44" s="24"/>
      <c r="X44" s="24"/>
      <c r="Y44" s="24"/>
      <c r="Z44" s="24"/>
    </row>
    <row r="45" spans="1:26" ht="45.75" customHeight="1">
      <c r="A45" s="17" t="s">
        <v>15</v>
      </c>
      <c r="B45" s="18" t="s">
        <v>54</v>
      </c>
      <c r="C45" s="17" t="s">
        <v>120</v>
      </c>
      <c r="D45" s="18" t="s">
        <v>18</v>
      </c>
      <c r="E45" s="27">
        <v>1080</v>
      </c>
      <c r="F45" s="28">
        <v>42150</v>
      </c>
      <c r="G45" s="30" t="s">
        <v>138</v>
      </c>
      <c r="H45" s="30" t="s">
        <v>1</v>
      </c>
      <c r="I45" s="31" t="s">
        <v>130</v>
      </c>
      <c r="J45" s="22"/>
      <c r="K45" s="34"/>
      <c r="L45" s="24"/>
      <c r="M45" s="24"/>
      <c r="N45" s="24"/>
      <c r="O45" s="24"/>
      <c r="P45" s="24"/>
      <c r="Q45" s="24"/>
      <c r="R45" s="24"/>
      <c r="S45" s="24"/>
      <c r="T45" s="24"/>
      <c r="U45" s="24"/>
      <c r="V45" s="24"/>
      <c r="W45" s="24"/>
      <c r="X45" s="24"/>
      <c r="Y45" s="24"/>
      <c r="Z45" s="24"/>
    </row>
    <row r="46" spans="1:26" ht="45.75" customHeight="1">
      <c r="A46" s="17" t="s">
        <v>15</v>
      </c>
      <c r="B46" s="18" t="s">
        <v>54</v>
      </c>
      <c r="C46" s="17" t="s">
        <v>120</v>
      </c>
      <c r="D46" s="32" t="s">
        <v>18</v>
      </c>
      <c r="E46" s="44">
        <v>1081</v>
      </c>
      <c r="F46" s="28">
        <v>42150</v>
      </c>
      <c r="G46" s="30" t="s">
        <v>139</v>
      </c>
      <c r="H46" s="30" t="s">
        <v>1</v>
      </c>
      <c r="I46" s="31" t="s">
        <v>130</v>
      </c>
      <c r="J46" s="22"/>
      <c r="K46" s="34"/>
      <c r="L46" s="24"/>
      <c r="M46" s="24"/>
      <c r="N46" s="24"/>
      <c r="O46" s="24"/>
      <c r="P46" s="24"/>
      <c r="Q46" s="24"/>
      <c r="R46" s="24"/>
      <c r="S46" s="24"/>
      <c r="T46" s="24"/>
      <c r="U46" s="24"/>
      <c r="V46" s="24"/>
      <c r="W46" s="24"/>
      <c r="X46" s="24"/>
      <c r="Y46" s="24"/>
      <c r="Z46" s="24"/>
    </row>
    <row r="47" spans="1:26" ht="45.75" customHeight="1">
      <c r="A47" s="17" t="s">
        <v>15</v>
      </c>
      <c r="B47" s="18" t="s">
        <v>54</v>
      </c>
      <c r="C47" s="17" t="s">
        <v>120</v>
      </c>
      <c r="D47" s="18" t="s">
        <v>18</v>
      </c>
      <c r="E47" s="27">
        <v>943</v>
      </c>
      <c r="F47" s="28">
        <v>41780</v>
      </c>
      <c r="G47" s="30" t="s">
        <v>140</v>
      </c>
      <c r="H47" s="30" t="s">
        <v>1</v>
      </c>
      <c r="I47" s="31" t="s">
        <v>34</v>
      </c>
      <c r="J47" s="22"/>
      <c r="K47" s="34"/>
      <c r="L47" s="24"/>
      <c r="M47" s="24"/>
      <c r="N47" s="24"/>
      <c r="O47" s="24"/>
      <c r="P47" s="24"/>
      <c r="Q47" s="24"/>
      <c r="R47" s="24"/>
      <c r="S47" s="24"/>
      <c r="T47" s="24"/>
      <c r="U47" s="24"/>
      <c r="V47" s="24"/>
      <c r="W47" s="24"/>
      <c r="X47" s="24"/>
      <c r="Y47" s="24"/>
      <c r="Z47" s="24"/>
    </row>
    <row r="48" spans="1:26" ht="45.75" customHeight="1">
      <c r="A48" s="17" t="s">
        <v>15</v>
      </c>
      <c r="B48" s="18" t="s">
        <v>54</v>
      </c>
      <c r="C48" s="17" t="s">
        <v>118</v>
      </c>
      <c r="D48" s="32" t="s">
        <v>141</v>
      </c>
      <c r="E48" s="27">
        <v>1712</v>
      </c>
      <c r="F48" s="28">
        <v>41704</v>
      </c>
      <c r="G48" s="30" t="s">
        <v>142</v>
      </c>
      <c r="H48" s="30" t="s">
        <v>143</v>
      </c>
      <c r="I48" s="31" t="s">
        <v>34</v>
      </c>
      <c r="J48" s="22"/>
      <c r="K48" s="34"/>
      <c r="L48" s="24"/>
      <c r="M48" s="24"/>
      <c r="N48" s="24"/>
      <c r="O48" s="24"/>
      <c r="P48" s="24"/>
      <c r="Q48" s="24"/>
      <c r="R48" s="24"/>
      <c r="S48" s="24"/>
      <c r="T48" s="24"/>
      <c r="U48" s="24"/>
      <c r="V48" s="24"/>
      <c r="W48" s="24"/>
      <c r="X48" s="24"/>
      <c r="Y48" s="24"/>
      <c r="Z48" s="24"/>
    </row>
    <row r="49" spans="1:26" ht="45.75" customHeight="1">
      <c r="A49" s="17" t="s">
        <v>144</v>
      </c>
      <c r="B49" s="18" t="s">
        <v>54</v>
      </c>
      <c r="C49" s="17" t="s">
        <v>118</v>
      </c>
      <c r="D49" s="18" t="s">
        <v>141</v>
      </c>
      <c r="E49" s="35">
        <v>1581</v>
      </c>
      <c r="F49" s="28">
        <v>41199</v>
      </c>
      <c r="G49" s="30" t="s">
        <v>145</v>
      </c>
      <c r="H49" s="30" t="s">
        <v>1</v>
      </c>
      <c r="I49" s="31" t="s">
        <v>34</v>
      </c>
      <c r="J49" s="22"/>
      <c r="K49" s="34"/>
      <c r="L49" s="24"/>
      <c r="M49" s="24"/>
      <c r="N49" s="24"/>
      <c r="O49" s="24"/>
      <c r="P49" s="24"/>
      <c r="Q49" s="24"/>
      <c r="R49" s="24"/>
      <c r="S49" s="24"/>
      <c r="T49" s="24"/>
      <c r="U49" s="24"/>
      <c r="V49" s="24"/>
      <c r="W49" s="24"/>
      <c r="X49" s="24"/>
      <c r="Y49" s="24"/>
      <c r="Z49" s="24"/>
    </row>
    <row r="50" spans="1:26" ht="45.75" customHeight="1">
      <c r="A50" s="17" t="s">
        <v>15</v>
      </c>
      <c r="B50" s="18" t="s">
        <v>54</v>
      </c>
      <c r="C50" s="17" t="s">
        <v>55</v>
      </c>
      <c r="D50" s="18" t="s">
        <v>56</v>
      </c>
      <c r="E50" s="27">
        <v>1564</v>
      </c>
      <c r="F50" s="28">
        <v>41102</v>
      </c>
      <c r="G50" s="30" t="s">
        <v>146</v>
      </c>
      <c r="H50" s="30" t="s">
        <v>1</v>
      </c>
      <c r="I50" s="31" t="s">
        <v>34</v>
      </c>
      <c r="J50" s="22"/>
      <c r="K50" s="34"/>
      <c r="L50" s="24"/>
      <c r="M50" s="24"/>
      <c r="N50" s="24"/>
      <c r="O50" s="24"/>
      <c r="P50" s="24"/>
      <c r="Q50" s="24"/>
      <c r="R50" s="24"/>
      <c r="S50" s="24"/>
      <c r="T50" s="24"/>
      <c r="U50" s="24"/>
      <c r="V50" s="24"/>
      <c r="W50" s="24"/>
      <c r="X50" s="24"/>
      <c r="Y50" s="24"/>
      <c r="Z50" s="24"/>
    </row>
    <row r="51" spans="1:26" ht="45.75" customHeight="1">
      <c r="A51" s="17" t="s">
        <v>15</v>
      </c>
      <c r="B51" s="18" t="s">
        <v>54</v>
      </c>
      <c r="C51" s="17" t="s">
        <v>120</v>
      </c>
      <c r="D51" s="18" t="s">
        <v>18</v>
      </c>
      <c r="E51" s="27">
        <v>1450</v>
      </c>
      <c r="F51" s="28">
        <v>41093</v>
      </c>
      <c r="G51" s="30" t="s">
        <v>147</v>
      </c>
      <c r="H51" s="30" t="s">
        <v>1</v>
      </c>
      <c r="I51" s="31" t="s">
        <v>34</v>
      </c>
      <c r="J51" s="22"/>
      <c r="K51" s="34"/>
      <c r="L51" s="24"/>
      <c r="M51" s="24"/>
      <c r="N51" s="24"/>
      <c r="O51" s="24"/>
      <c r="P51" s="24"/>
      <c r="Q51" s="24"/>
      <c r="R51" s="24"/>
      <c r="S51" s="24"/>
      <c r="T51" s="24"/>
      <c r="U51" s="24"/>
      <c r="V51" s="24"/>
      <c r="W51" s="24"/>
      <c r="X51" s="24"/>
      <c r="Y51" s="24"/>
      <c r="Z51" s="24"/>
    </row>
    <row r="52" spans="1:26" ht="45.75" customHeight="1">
      <c r="A52" s="17" t="s">
        <v>15</v>
      </c>
      <c r="B52" s="18" t="s">
        <v>54</v>
      </c>
      <c r="C52" s="17" t="s">
        <v>120</v>
      </c>
      <c r="D52" s="18" t="s">
        <v>148</v>
      </c>
      <c r="E52" s="27">
        <v>19</v>
      </c>
      <c r="F52" s="28">
        <v>40918</v>
      </c>
      <c r="G52" s="30" t="s">
        <v>149</v>
      </c>
      <c r="H52" s="30" t="s">
        <v>150</v>
      </c>
      <c r="I52" s="31" t="s">
        <v>34</v>
      </c>
      <c r="J52" s="22"/>
      <c r="K52" s="34"/>
      <c r="L52" s="24"/>
      <c r="M52" s="24"/>
      <c r="N52" s="24"/>
      <c r="O52" s="24"/>
      <c r="P52" s="24"/>
      <c r="Q52" s="24"/>
      <c r="R52" s="24"/>
      <c r="S52" s="24"/>
      <c r="T52" s="24"/>
      <c r="U52" s="24"/>
      <c r="V52" s="24"/>
      <c r="W52" s="24"/>
      <c r="X52" s="24"/>
      <c r="Y52" s="24"/>
      <c r="Z52" s="24"/>
    </row>
    <row r="53" spans="1:26" ht="45.75" customHeight="1">
      <c r="A53" s="17" t="s">
        <v>114</v>
      </c>
      <c r="B53" s="18" t="s">
        <v>54</v>
      </c>
      <c r="C53" s="17" t="s">
        <v>55</v>
      </c>
      <c r="D53" s="18" t="s">
        <v>56</v>
      </c>
      <c r="E53" s="40">
        <v>1474</v>
      </c>
      <c r="F53" s="28">
        <v>40736</v>
      </c>
      <c r="G53" s="30" t="s">
        <v>151</v>
      </c>
      <c r="H53" s="30" t="s">
        <v>1</v>
      </c>
      <c r="I53" s="31" t="s">
        <v>90</v>
      </c>
      <c r="J53" s="22"/>
      <c r="K53" s="34"/>
      <c r="L53" s="24"/>
      <c r="M53" s="24"/>
      <c r="N53" s="24"/>
      <c r="O53" s="24"/>
      <c r="P53" s="24"/>
      <c r="Q53" s="24"/>
      <c r="R53" s="24"/>
      <c r="S53" s="24"/>
      <c r="T53" s="24"/>
      <c r="U53" s="24"/>
      <c r="V53" s="24"/>
      <c r="W53" s="24"/>
      <c r="X53" s="24"/>
      <c r="Y53" s="24"/>
      <c r="Z53" s="24"/>
    </row>
    <row r="54" spans="1:26" ht="45.75" customHeight="1">
      <c r="A54" s="17" t="s">
        <v>15</v>
      </c>
      <c r="B54" s="18" t="s">
        <v>54</v>
      </c>
      <c r="C54" s="17" t="s">
        <v>152</v>
      </c>
      <c r="D54" s="18" t="s">
        <v>56</v>
      </c>
      <c r="E54" s="44">
        <v>1453</v>
      </c>
      <c r="F54" s="28">
        <v>40718</v>
      </c>
      <c r="G54" s="30" t="s">
        <v>153</v>
      </c>
      <c r="H54" s="30" t="s">
        <v>1</v>
      </c>
      <c r="I54" s="31" t="s">
        <v>34</v>
      </c>
      <c r="J54" s="22"/>
      <c r="K54" s="34"/>
      <c r="L54" s="24"/>
      <c r="M54" s="24"/>
      <c r="N54" s="24"/>
      <c r="O54" s="24"/>
      <c r="P54" s="24"/>
      <c r="Q54" s="24"/>
      <c r="R54" s="24"/>
      <c r="S54" s="24"/>
      <c r="T54" s="24"/>
      <c r="U54" s="24"/>
      <c r="V54" s="24"/>
      <c r="W54" s="24"/>
      <c r="X54" s="24"/>
      <c r="Y54" s="24"/>
      <c r="Z54" s="24"/>
    </row>
    <row r="55" spans="1:26" ht="45.75" customHeight="1">
      <c r="A55" s="17" t="s">
        <v>15</v>
      </c>
      <c r="B55" s="18" t="s">
        <v>54</v>
      </c>
      <c r="C55" s="17" t="s">
        <v>55</v>
      </c>
      <c r="D55" s="18" t="s">
        <v>56</v>
      </c>
      <c r="E55" s="27">
        <v>1437</v>
      </c>
      <c r="F55" s="28">
        <v>40561</v>
      </c>
      <c r="G55" s="30" t="s">
        <v>154</v>
      </c>
      <c r="H55" s="30" t="s">
        <v>155</v>
      </c>
      <c r="I55" s="31" t="s">
        <v>34</v>
      </c>
      <c r="J55" s="22"/>
      <c r="K55" s="34"/>
      <c r="L55" s="24"/>
      <c r="M55" s="24"/>
      <c r="N55" s="24"/>
      <c r="O55" s="24"/>
      <c r="P55" s="24"/>
      <c r="Q55" s="24"/>
      <c r="R55" s="24"/>
      <c r="S55" s="24"/>
      <c r="T55" s="24"/>
      <c r="U55" s="24"/>
      <c r="V55" s="24"/>
      <c r="W55" s="24"/>
      <c r="X55" s="24"/>
      <c r="Y55" s="24"/>
      <c r="Z55" s="24"/>
    </row>
    <row r="56" spans="1:26" ht="45.75" customHeight="1">
      <c r="A56" s="17" t="s">
        <v>15</v>
      </c>
      <c r="B56" s="18" t="s">
        <v>16</v>
      </c>
      <c r="C56" s="17" t="s">
        <v>156</v>
      </c>
      <c r="D56" s="18" t="s">
        <v>157</v>
      </c>
      <c r="E56" s="27">
        <v>257</v>
      </c>
      <c r="F56" s="28">
        <v>39051</v>
      </c>
      <c r="G56" s="30" t="s">
        <v>158</v>
      </c>
      <c r="H56" s="30" t="s">
        <v>159</v>
      </c>
      <c r="I56" s="31" t="s">
        <v>34</v>
      </c>
      <c r="J56" s="22"/>
      <c r="K56" s="34"/>
      <c r="L56" s="24"/>
      <c r="M56" s="24"/>
      <c r="N56" s="24"/>
      <c r="O56" s="24"/>
      <c r="P56" s="24"/>
      <c r="Q56" s="24"/>
      <c r="R56" s="24"/>
      <c r="S56" s="24"/>
      <c r="T56" s="24"/>
      <c r="U56" s="24"/>
      <c r="V56" s="24"/>
      <c r="W56" s="24"/>
      <c r="X56" s="24"/>
      <c r="Y56" s="24"/>
      <c r="Z56" s="24"/>
    </row>
    <row r="57" spans="1:26" ht="45.75" customHeight="1">
      <c r="A57" s="17" t="s">
        <v>15</v>
      </c>
      <c r="B57" s="18" t="s">
        <v>54</v>
      </c>
      <c r="C57" s="17" t="s">
        <v>55</v>
      </c>
      <c r="D57" s="18" t="s">
        <v>56</v>
      </c>
      <c r="E57" s="27">
        <v>962</v>
      </c>
      <c r="F57" s="28">
        <v>38541</v>
      </c>
      <c r="G57" s="30" t="s">
        <v>160</v>
      </c>
      <c r="H57" s="30" t="s">
        <v>161</v>
      </c>
      <c r="I57" s="31" t="s">
        <v>34</v>
      </c>
      <c r="J57" s="22"/>
      <c r="K57" s="34"/>
      <c r="L57" s="24"/>
      <c r="M57" s="24"/>
      <c r="N57" s="24"/>
      <c r="O57" s="24"/>
      <c r="P57" s="24"/>
      <c r="Q57" s="24"/>
      <c r="R57" s="24"/>
      <c r="S57" s="24"/>
      <c r="T57" s="24"/>
      <c r="U57" s="24"/>
      <c r="V57" s="24"/>
      <c r="W57" s="24"/>
      <c r="X57" s="24"/>
      <c r="Y57" s="24"/>
      <c r="Z57" s="24"/>
    </row>
    <row r="58" spans="1:26" ht="45.75" customHeight="1">
      <c r="A58" s="17" t="s">
        <v>162</v>
      </c>
      <c r="B58" s="18" t="s">
        <v>54</v>
      </c>
      <c r="C58" s="17" t="s">
        <v>55</v>
      </c>
      <c r="D58" s="18" t="s">
        <v>56</v>
      </c>
      <c r="E58" s="27">
        <v>850</v>
      </c>
      <c r="F58" s="28">
        <v>37943</v>
      </c>
      <c r="G58" s="30" t="s">
        <v>163</v>
      </c>
      <c r="H58" s="30" t="s">
        <v>1</v>
      </c>
      <c r="I58" s="31" t="s">
        <v>164</v>
      </c>
      <c r="J58" s="22"/>
      <c r="K58" s="34"/>
      <c r="L58" s="24"/>
      <c r="M58" s="24"/>
      <c r="N58" s="24"/>
      <c r="O58" s="24"/>
      <c r="P58" s="24"/>
      <c r="Q58" s="24"/>
      <c r="R58" s="24"/>
      <c r="S58" s="24"/>
      <c r="T58" s="24"/>
      <c r="U58" s="24"/>
      <c r="V58" s="24"/>
      <c r="W58" s="24"/>
      <c r="X58" s="24"/>
      <c r="Y58" s="24"/>
      <c r="Z58" s="24"/>
    </row>
    <row r="59" spans="1:26" ht="45.75" customHeight="1">
      <c r="A59" s="17" t="s">
        <v>15</v>
      </c>
      <c r="B59" s="18" t="s">
        <v>54</v>
      </c>
      <c r="C59" s="17" t="s">
        <v>55</v>
      </c>
      <c r="D59" s="18" t="s">
        <v>56</v>
      </c>
      <c r="E59" s="27">
        <v>734</v>
      </c>
      <c r="F59" s="28">
        <v>37292</v>
      </c>
      <c r="G59" s="30" t="s">
        <v>165</v>
      </c>
      <c r="H59" s="30" t="s">
        <v>166</v>
      </c>
      <c r="I59" s="31" t="s">
        <v>167</v>
      </c>
      <c r="J59" s="22"/>
      <c r="K59" s="34"/>
      <c r="L59" s="24"/>
      <c r="M59" s="24"/>
      <c r="N59" s="24"/>
      <c r="O59" s="24"/>
      <c r="P59" s="24"/>
      <c r="Q59" s="24"/>
      <c r="R59" s="24"/>
      <c r="S59" s="24"/>
      <c r="T59" s="24"/>
      <c r="U59" s="24"/>
      <c r="V59" s="24"/>
      <c r="W59" s="24"/>
      <c r="X59" s="24"/>
      <c r="Y59" s="24"/>
      <c r="Z59" s="24"/>
    </row>
    <row r="60" spans="1:26" ht="45.75" customHeight="1">
      <c r="A60" s="17" t="s">
        <v>15</v>
      </c>
      <c r="B60" s="18" t="s">
        <v>54</v>
      </c>
      <c r="C60" s="17" t="s">
        <v>55</v>
      </c>
      <c r="D60" s="18" t="s">
        <v>56</v>
      </c>
      <c r="E60" s="27">
        <v>489</v>
      </c>
      <c r="F60" s="28">
        <v>36158</v>
      </c>
      <c r="G60" s="30" t="s">
        <v>168</v>
      </c>
      <c r="H60" s="30" t="s">
        <v>169</v>
      </c>
      <c r="I60" s="31" t="s">
        <v>34</v>
      </c>
      <c r="J60" s="22"/>
      <c r="K60" s="34"/>
      <c r="L60" s="24"/>
      <c r="M60" s="24"/>
      <c r="N60" s="24"/>
      <c r="O60" s="24"/>
      <c r="P60" s="24"/>
      <c r="Q60" s="24"/>
      <c r="R60" s="24"/>
      <c r="S60" s="24"/>
      <c r="T60" s="24"/>
      <c r="U60" s="24"/>
      <c r="V60" s="24"/>
      <c r="W60" s="24"/>
      <c r="X60" s="24"/>
      <c r="Y60" s="24"/>
      <c r="Z60" s="24"/>
    </row>
    <row r="61" spans="1:26" ht="45.75" customHeight="1">
      <c r="A61" s="17" t="s">
        <v>15</v>
      </c>
      <c r="B61" s="18" t="s">
        <v>54</v>
      </c>
      <c r="C61" s="17" t="s">
        <v>55</v>
      </c>
      <c r="D61" s="18" t="s">
        <v>56</v>
      </c>
      <c r="E61" s="27">
        <v>80</v>
      </c>
      <c r="F61" s="28">
        <v>34270</v>
      </c>
      <c r="G61" s="30" t="s">
        <v>170</v>
      </c>
      <c r="H61" s="30" t="s">
        <v>171</v>
      </c>
      <c r="I61" s="31" t="s">
        <v>34</v>
      </c>
      <c r="J61" s="22"/>
      <c r="K61" s="34"/>
      <c r="L61" s="24"/>
      <c r="M61" s="24"/>
      <c r="N61" s="24"/>
      <c r="O61" s="24"/>
      <c r="P61" s="24"/>
      <c r="Q61" s="24"/>
      <c r="R61" s="24"/>
      <c r="S61" s="24"/>
      <c r="T61" s="24"/>
      <c r="U61" s="24"/>
      <c r="V61" s="24"/>
      <c r="W61" s="24"/>
      <c r="X61" s="24"/>
      <c r="Y61" s="24"/>
      <c r="Z61" s="24"/>
    </row>
    <row r="62" spans="1:26" ht="45.75" customHeight="1">
      <c r="A62" s="17" t="s">
        <v>15</v>
      </c>
      <c r="B62" s="18" t="s">
        <v>54</v>
      </c>
      <c r="C62" s="17" t="s">
        <v>120</v>
      </c>
      <c r="D62" s="18" t="s">
        <v>18</v>
      </c>
      <c r="E62" s="27">
        <v>1421</v>
      </c>
      <c r="F62" s="28">
        <v>34171</v>
      </c>
      <c r="G62" s="30" t="s">
        <v>172</v>
      </c>
      <c r="H62" s="30" t="s">
        <v>173</v>
      </c>
      <c r="I62" s="45" t="s">
        <v>34</v>
      </c>
      <c r="J62" s="22"/>
      <c r="K62" s="34"/>
      <c r="L62" s="24"/>
      <c r="M62" s="24"/>
      <c r="N62" s="24"/>
      <c r="O62" s="24"/>
      <c r="P62" s="24"/>
      <c r="Q62" s="24"/>
      <c r="R62" s="24"/>
      <c r="S62" s="24"/>
      <c r="T62" s="24"/>
      <c r="U62" s="24"/>
      <c r="V62" s="24"/>
      <c r="W62" s="24"/>
      <c r="X62" s="24"/>
      <c r="Y62" s="24"/>
      <c r="Z62" s="24"/>
    </row>
    <row r="63" spans="1:26" ht="45.75" customHeight="1">
      <c r="A63" s="17" t="s">
        <v>15</v>
      </c>
      <c r="B63" s="18" t="s">
        <v>54</v>
      </c>
      <c r="C63" s="17" t="s">
        <v>174</v>
      </c>
      <c r="D63" s="18" t="s">
        <v>175</v>
      </c>
      <c r="E63" s="27">
        <v>1991</v>
      </c>
      <c r="F63" s="28">
        <v>33423</v>
      </c>
      <c r="G63" s="30" t="s">
        <v>174</v>
      </c>
      <c r="H63" s="30" t="s">
        <v>1</v>
      </c>
      <c r="I63" s="17" t="s">
        <v>176</v>
      </c>
      <c r="J63" s="22"/>
      <c r="K63" s="34"/>
      <c r="L63" s="24"/>
      <c r="M63" s="24"/>
      <c r="N63" s="24"/>
      <c r="O63" s="24"/>
      <c r="P63" s="24"/>
      <c r="Q63" s="24"/>
      <c r="R63" s="24"/>
      <c r="S63" s="24"/>
      <c r="T63" s="24"/>
      <c r="U63" s="24"/>
      <c r="V63" s="24"/>
      <c r="W63" s="24"/>
      <c r="X63" s="24"/>
      <c r="Y63" s="24"/>
      <c r="Z63" s="24"/>
    </row>
    <row r="64" spans="1:26" ht="15.75" customHeight="1">
      <c r="A64" s="46"/>
      <c r="B64" s="47"/>
      <c r="C64" s="47"/>
      <c r="D64" s="47"/>
      <c r="E64" s="48"/>
      <c r="F64" s="49"/>
      <c r="G64" s="49"/>
      <c r="H64" s="50"/>
      <c r="I64" s="51"/>
      <c r="J64" s="4"/>
      <c r="K64" s="4"/>
    </row>
    <row r="65" spans="1:11" ht="15.75" customHeight="1">
      <c r="A65" s="368" t="s">
        <v>177</v>
      </c>
      <c r="B65" s="383" t="s">
        <v>2125</v>
      </c>
      <c r="C65" s="371"/>
      <c r="D65" s="372"/>
      <c r="E65" s="387" t="s">
        <v>178</v>
      </c>
      <c r="F65" s="389" t="s">
        <v>2125</v>
      </c>
      <c r="G65" s="372"/>
      <c r="H65" s="476" t="s">
        <v>179</v>
      </c>
      <c r="I65" s="477"/>
      <c r="J65" s="4"/>
      <c r="K65" s="4"/>
    </row>
    <row r="66" spans="1:11" ht="15.75" customHeight="1">
      <c r="A66" s="382"/>
      <c r="B66" s="384"/>
      <c r="C66" s="385"/>
      <c r="D66" s="386"/>
      <c r="E66" s="382"/>
      <c r="F66" s="384"/>
      <c r="G66" s="386"/>
      <c r="H66" s="478"/>
      <c r="I66" s="479"/>
      <c r="J66" s="4"/>
      <c r="K66" s="4"/>
    </row>
    <row r="67" spans="1:11" ht="15.75" customHeight="1">
      <c r="A67" s="369"/>
      <c r="B67" s="373"/>
      <c r="C67" s="374"/>
      <c r="D67" s="375"/>
      <c r="E67" s="369"/>
      <c r="F67" s="373"/>
      <c r="G67" s="375"/>
      <c r="H67" s="480"/>
      <c r="I67" s="481"/>
      <c r="J67" s="4"/>
      <c r="K67" s="4"/>
    </row>
    <row r="68" spans="1:11" ht="15.75" customHeight="1">
      <c r="A68" s="52" t="s">
        <v>180</v>
      </c>
      <c r="B68" s="388" t="s">
        <v>2126</v>
      </c>
      <c r="C68" s="381"/>
      <c r="D68" s="367"/>
      <c r="E68" s="53" t="s">
        <v>180</v>
      </c>
      <c r="F68" s="390" t="s">
        <v>2126</v>
      </c>
      <c r="G68" s="367"/>
      <c r="H68" s="54" t="s">
        <v>180</v>
      </c>
      <c r="I68" s="55" t="s">
        <v>2138</v>
      </c>
      <c r="J68" s="4"/>
      <c r="K68" s="4"/>
    </row>
    <row r="69" spans="1:11" ht="15.75" customHeight="1">
      <c r="A69" s="368" t="s">
        <v>181</v>
      </c>
      <c r="B69" s="370">
        <v>46003</v>
      </c>
      <c r="C69" s="371"/>
      <c r="D69" s="372"/>
      <c r="E69" s="53" t="s">
        <v>182</v>
      </c>
      <c r="F69" s="391" t="s">
        <v>2127</v>
      </c>
      <c r="G69" s="367"/>
      <c r="H69" s="56" t="s">
        <v>182</v>
      </c>
      <c r="I69" s="55" t="s">
        <v>2139</v>
      </c>
      <c r="J69" s="4"/>
      <c r="K69" s="4"/>
    </row>
    <row r="70" spans="1:11" ht="15.75" customHeight="1">
      <c r="A70" s="369"/>
      <c r="B70" s="373"/>
      <c r="C70" s="374"/>
      <c r="D70" s="375"/>
      <c r="E70" s="53" t="s">
        <v>183</v>
      </c>
      <c r="F70" s="366">
        <v>46003</v>
      </c>
      <c r="G70" s="367"/>
      <c r="H70" s="56" t="s">
        <v>183</v>
      </c>
      <c r="I70" s="57">
        <v>46006</v>
      </c>
      <c r="J70" s="4"/>
      <c r="K70" s="4"/>
    </row>
    <row r="71" spans="1:11" ht="15.75" customHeight="1">
      <c r="A71" s="58"/>
      <c r="B71" s="58"/>
      <c r="C71" s="59"/>
      <c r="D71" s="59"/>
      <c r="E71" s="59"/>
      <c r="F71" s="59"/>
      <c r="G71" s="60"/>
      <c r="H71" s="60"/>
      <c r="I71" s="59"/>
      <c r="J71" s="4"/>
      <c r="K71" s="4"/>
    </row>
    <row r="72" spans="1:11" ht="15.75" customHeight="1">
      <c r="A72" s="58"/>
      <c r="B72" s="58"/>
      <c r="C72" s="59"/>
      <c r="D72" s="59"/>
      <c r="E72" s="59"/>
      <c r="F72" s="59"/>
      <c r="G72" s="60"/>
      <c r="H72" s="60"/>
      <c r="I72" s="59"/>
      <c r="J72" s="4"/>
      <c r="K72" s="4"/>
    </row>
    <row r="73" spans="1:11" ht="15.75" customHeight="1">
      <c r="A73" s="58"/>
      <c r="B73" s="58"/>
      <c r="C73" s="59"/>
      <c r="D73" s="59"/>
      <c r="E73" s="59"/>
      <c r="F73" s="59"/>
      <c r="G73" s="60"/>
      <c r="H73" s="60"/>
      <c r="I73" s="59"/>
      <c r="J73" s="4"/>
      <c r="K73" s="4"/>
    </row>
    <row r="74" spans="1:11" ht="15.75" customHeight="1">
      <c r="A74" s="58"/>
      <c r="B74" s="58"/>
      <c r="C74" s="59"/>
      <c r="D74" s="59"/>
      <c r="E74" s="59"/>
      <c r="F74" s="59"/>
      <c r="G74" s="60"/>
      <c r="H74" s="60"/>
      <c r="I74" s="59"/>
      <c r="J74" s="4"/>
      <c r="K74" s="4"/>
    </row>
    <row r="75" spans="1:11" ht="15.75" customHeight="1">
      <c r="A75" s="58"/>
      <c r="B75" s="58"/>
      <c r="C75" s="59"/>
      <c r="D75" s="59"/>
      <c r="E75" s="59"/>
      <c r="F75" s="59"/>
      <c r="G75" s="60"/>
      <c r="H75" s="60"/>
      <c r="I75" s="59"/>
      <c r="J75" s="4"/>
      <c r="K75" s="4"/>
    </row>
    <row r="76" spans="1:11" ht="15.75" customHeight="1">
      <c r="A76" s="58"/>
      <c r="B76" s="58"/>
      <c r="C76" s="59"/>
      <c r="D76" s="59"/>
      <c r="E76" s="59"/>
      <c r="F76" s="59"/>
      <c r="G76" s="60"/>
      <c r="H76" s="60"/>
      <c r="I76" s="59"/>
      <c r="J76" s="4"/>
      <c r="K76" s="4"/>
    </row>
    <row r="77" spans="1:11" ht="15.75" customHeight="1">
      <c r="A77" s="58"/>
      <c r="B77" s="58"/>
      <c r="C77" s="59"/>
      <c r="D77" s="59"/>
      <c r="E77" s="59"/>
      <c r="F77" s="59"/>
      <c r="G77" s="60"/>
      <c r="H77" s="60"/>
      <c r="I77" s="59"/>
      <c r="J77" s="4"/>
      <c r="K77" s="4"/>
    </row>
    <row r="78" spans="1:11" ht="15.75" customHeight="1">
      <c r="A78" s="58"/>
      <c r="B78" s="58"/>
      <c r="C78" s="59"/>
      <c r="D78" s="59"/>
      <c r="E78" s="59"/>
      <c r="F78" s="59"/>
      <c r="G78" s="60"/>
      <c r="H78" s="60"/>
      <c r="I78" s="59"/>
      <c r="J78" s="4"/>
      <c r="K78" s="4"/>
    </row>
    <row r="79" spans="1:11" ht="15.75" customHeight="1">
      <c r="A79" s="58"/>
      <c r="B79" s="58"/>
      <c r="C79" s="59"/>
      <c r="D79" s="59"/>
      <c r="E79" s="59"/>
      <c r="F79" s="59"/>
      <c r="G79" s="60"/>
      <c r="H79" s="60"/>
      <c r="I79" s="59"/>
      <c r="J79" s="4"/>
      <c r="K79" s="4"/>
    </row>
    <row r="80" spans="1:11" ht="15.75" customHeight="1">
      <c r="A80" s="58"/>
      <c r="B80" s="58"/>
      <c r="C80" s="59"/>
      <c r="D80" s="59"/>
      <c r="E80" s="59"/>
      <c r="F80" s="59"/>
      <c r="G80" s="60"/>
      <c r="H80" s="60"/>
      <c r="I80" s="59"/>
      <c r="J80" s="4"/>
      <c r="K80" s="4"/>
    </row>
    <row r="81" spans="1:11" ht="15.75" customHeight="1">
      <c r="A81" s="58"/>
      <c r="B81" s="58"/>
      <c r="C81" s="59"/>
      <c r="D81" s="59"/>
      <c r="E81" s="59"/>
      <c r="F81" s="59"/>
      <c r="G81" s="60"/>
      <c r="H81" s="60"/>
      <c r="I81" s="59"/>
      <c r="J81" s="4"/>
      <c r="K81" s="4"/>
    </row>
    <row r="82" spans="1:11" ht="15.75" customHeight="1">
      <c r="A82" s="58"/>
      <c r="B82" s="58"/>
      <c r="C82" s="59"/>
      <c r="D82" s="59"/>
      <c r="E82" s="59"/>
      <c r="F82" s="59"/>
      <c r="G82" s="60"/>
      <c r="H82" s="60"/>
      <c r="I82" s="59"/>
      <c r="J82" s="4"/>
      <c r="K82" s="4"/>
    </row>
    <row r="83" spans="1:11" ht="15.75" customHeight="1">
      <c r="A83" s="58"/>
      <c r="B83" s="58"/>
      <c r="C83" s="59"/>
      <c r="D83" s="59"/>
      <c r="E83" s="59"/>
      <c r="F83" s="59"/>
      <c r="G83" s="60"/>
      <c r="H83" s="60"/>
      <c r="I83" s="59"/>
      <c r="J83" s="4"/>
      <c r="K83" s="4"/>
    </row>
    <row r="84" spans="1:11" ht="15.75" customHeight="1">
      <c r="A84" s="58"/>
      <c r="B84" s="58"/>
      <c r="C84" s="59"/>
      <c r="D84" s="59"/>
      <c r="E84" s="59"/>
      <c r="F84" s="59"/>
      <c r="G84" s="60"/>
      <c r="H84" s="60"/>
      <c r="I84" s="59"/>
      <c r="J84" s="4"/>
      <c r="K84" s="4"/>
    </row>
    <row r="85" spans="1:11" ht="15.75" customHeight="1">
      <c r="A85" s="58"/>
      <c r="B85" s="58"/>
      <c r="C85" s="59"/>
      <c r="D85" s="59"/>
      <c r="E85" s="59"/>
      <c r="F85" s="59"/>
      <c r="G85" s="60"/>
      <c r="H85" s="60"/>
      <c r="I85" s="59"/>
      <c r="J85" s="4"/>
      <c r="K85" s="4"/>
    </row>
    <row r="86" spans="1:11" ht="15.75" customHeight="1">
      <c r="A86" s="58"/>
      <c r="B86" s="58"/>
      <c r="C86" s="59"/>
      <c r="D86" s="59"/>
      <c r="E86" s="59"/>
      <c r="F86" s="59"/>
      <c r="G86" s="60"/>
      <c r="H86" s="60"/>
      <c r="I86" s="59"/>
      <c r="J86" s="4"/>
      <c r="K86" s="4"/>
    </row>
    <row r="87" spans="1:11" ht="15.75" customHeight="1">
      <c r="A87" s="58"/>
      <c r="B87" s="58"/>
      <c r="C87" s="59"/>
      <c r="D87" s="59"/>
      <c r="E87" s="59"/>
      <c r="F87" s="59"/>
      <c r="G87" s="60"/>
      <c r="H87" s="60"/>
      <c r="I87" s="59"/>
      <c r="J87" s="4"/>
      <c r="K87" s="4"/>
    </row>
    <row r="88" spans="1:11" ht="15.75" customHeight="1">
      <c r="A88" s="58"/>
      <c r="B88" s="58"/>
      <c r="C88" s="59"/>
      <c r="D88" s="59"/>
      <c r="E88" s="59"/>
      <c r="F88" s="59"/>
      <c r="G88" s="60"/>
      <c r="H88" s="60"/>
      <c r="I88" s="59"/>
      <c r="J88" s="4"/>
      <c r="K88" s="4"/>
    </row>
    <row r="89" spans="1:11" ht="15.75" customHeight="1">
      <c r="A89" s="58"/>
      <c r="B89" s="58"/>
      <c r="C89" s="59"/>
      <c r="D89" s="59"/>
      <c r="E89" s="59"/>
      <c r="F89" s="59"/>
      <c r="G89" s="60"/>
      <c r="H89" s="60"/>
      <c r="I89" s="59"/>
      <c r="J89" s="4"/>
      <c r="K89" s="4"/>
    </row>
    <row r="90" spans="1:11" ht="15.75" customHeight="1">
      <c r="A90" s="58"/>
      <c r="B90" s="58"/>
      <c r="C90" s="59"/>
      <c r="D90" s="59"/>
      <c r="E90" s="59"/>
      <c r="F90" s="59"/>
      <c r="G90" s="60"/>
      <c r="H90" s="60"/>
      <c r="I90" s="59"/>
      <c r="J90" s="4"/>
      <c r="K90" s="4"/>
    </row>
    <row r="91" spans="1:11" ht="15.75" customHeight="1">
      <c r="A91" s="58"/>
      <c r="B91" s="58"/>
      <c r="C91" s="59"/>
      <c r="D91" s="59"/>
      <c r="E91" s="59"/>
      <c r="F91" s="59"/>
      <c r="G91" s="60"/>
      <c r="H91" s="60"/>
      <c r="I91" s="59"/>
      <c r="J91" s="4"/>
      <c r="K91" s="4"/>
    </row>
    <row r="92" spans="1:11" ht="15.75" customHeight="1">
      <c r="A92" s="58"/>
      <c r="B92" s="58"/>
      <c r="C92" s="59"/>
      <c r="D92" s="59"/>
      <c r="E92" s="59"/>
      <c r="F92" s="59"/>
      <c r="G92" s="60"/>
      <c r="H92" s="60"/>
      <c r="I92" s="59"/>
      <c r="J92" s="4"/>
      <c r="K92" s="4"/>
    </row>
    <row r="93" spans="1:11" ht="15.75" customHeight="1">
      <c r="A93" s="58"/>
      <c r="B93" s="58"/>
      <c r="C93" s="59"/>
      <c r="D93" s="59"/>
      <c r="E93" s="59"/>
      <c r="F93" s="59"/>
      <c r="G93" s="60"/>
      <c r="H93" s="60"/>
      <c r="I93" s="59"/>
      <c r="J93" s="4"/>
      <c r="K93" s="4"/>
    </row>
    <row r="94" spans="1:11" ht="15.75" customHeight="1">
      <c r="A94" s="58"/>
      <c r="B94" s="58"/>
      <c r="C94" s="59"/>
      <c r="D94" s="59"/>
      <c r="E94" s="59"/>
      <c r="F94" s="59"/>
      <c r="G94" s="60"/>
      <c r="H94" s="60"/>
      <c r="I94" s="59"/>
      <c r="J94" s="4"/>
      <c r="K94" s="4"/>
    </row>
    <row r="95" spans="1:11" ht="15.75" customHeight="1">
      <c r="A95" s="58"/>
      <c r="B95" s="58"/>
      <c r="C95" s="59"/>
      <c r="D95" s="59"/>
      <c r="E95" s="59"/>
      <c r="F95" s="59"/>
      <c r="G95" s="60"/>
      <c r="H95" s="60"/>
      <c r="I95" s="59"/>
      <c r="J95" s="4"/>
      <c r="K95" s="4"/>
    </row>
    <row r="96" spans="1:11" ht="15.75" customHeight="1">
      <c r="A96" s="58"/>
      <c r="B96" s="58"/>
      <c r="C96" s="59"/>
      <c r="D96" s="59"/>
      <c r="E96" s="59"/>
      <c r="F96" s="59"/>
      <c r="G96" s="60"/>
      <c r="H96" s="60"/>
      <c r="I96" s="59"/>
      <c r="J96" s="4"/>
      <c r="K96" s="4"/>
    </row>
    <row r="97" spans="1:11" ht="15.75" customHeight="1">
      <c r="A97" s="58"/>
      <c r="B97" s="58"/>
      <c r="C97" s="59"/>
      <c r="D97" s="59"/>
      <c r="E97" s="59"/>
      <c r="F97" s="59"/>
      <c r="G97" s="60"/>
      <c r="H97" s="60"/>
      <c r="I97" s="59"/>
      <c r="J97" s="4"/>
      <c r="K97" s="4"/>
    </row>
    <row r="98" spans="1:11" ht="15.75" customHeight="1">
      <c r="A98" s="58"/>
      <c r="B98" s="58"/>
      <c r="C98" s="59"/>
      <c r="D98" s="59"/>
      <c r="E98" s="59"/>
      <c r="F98" s="59"/>
      <c r="G98" s="60"/>
      <c r="H98" s="60"/>
      <c r="I98" s="59"/>
      <c r="J98" s="4"/>
      <c r="K98" s="4"/>
    </row>
    <row r="99" spans="1:11" ht="15.75" customHeight="1">
      <c r="A99" s="58"/>
      <c r="B99" s="58"/>
      <c r="C99" s="59"/>
      <c r="D99" s="59"/>
      <c r="E99" s="59"/>
      <c r="F99" s="59"/>
      <c r="G99" s="60"/>
      <c r="H99" s="60"/>
      <c r="I99" s="59"/>
      <c r="J99" s="4"/>
      <c r="K99" s="4"/>
    </row>
    <row r="100" spans="1:11" ht="15.75" customHeight="1">
      <c r="A100" s="58"/>
      <c r="B100" s="58"/>
      <c r="C100" s="59"/>
      <c r="D100" s="59"/>
      <c r="E100" s="59"/>
      <c r="F100" s="59"/>
      <c r="G100" s="60"/>
      <c r="H100" s="60"/>
      <c r="I100" s="59"/>
      <c r="J100" s="4"/>
      <c r="K100" s="4"/>
    </row>
    <row r="101" spans="1:11" ht="15.75" customHeight="1">
      <c r="A101" s="58"/>
      <c r="B101" s="58"/>
      <c r="C101" s="59"/>
      <c r="D101" s="59"/>
      <c r="E101" s="59"/>
      <c r="F101" s="59"/>
      <c r="G101" s="60"/>
      <c r="H101" s="60"/>
      <c r="I101" s="59"/>
      <c r="J101" s="4"/>
      <c r="K101" s="4"/>
    </row>
    <row r="102" spans="1:11" ht="15.75" customHeight="1">
      <c r="A102" s="58"/>
      <c r="B102" s="58"/>
      <c r="C102" s="59"/>
      <c r="D102" s="59"/>
      <c r="E102" s="59"/>
      <c r="F102" s="59"/>
      <c r="G102" s="60"/>
      <c r="H102" s="60"/>
      <c r="I102" s="59"/>
      <c r="J102" s="4"/>
      <c r="K102" s="4"/>
    </row>
    <row r="103" spans="1:11" ht="15.75" customHeight="1">
      <c r="A103" s="58"/>
      <c r="B103" s="58"/>
      <c r="C103" s="59"/>
      <c r="D103" s="59"/>
      <c r="E103" s="59"/>
      <c r="F103" s="59"/>
      <c r="G103" s="60"/>
      <c r="H103" s="60"/>
      <c r="I103" s="59"/>
      <c r="J103" s="4"/>
      <c r="K103" s="4"/>
    </row>
    <row r="104" spans="1:11" ht="15.75" customHeight="1">
      <c r="A104" s="58"/>
      <c r="B104" s="58"/>
      <c r="C104" s="59"/>
      <c r="D104" s="59"/>
      <c r="E104" s="59"/>
      <c r="F104" s="59"/>
      <c r="G104" s="60"/>
      <c r="H104" s="60"/>
      <c r="I104" s="59"/>
      <c r="J104" s="4"/>
      <c r="K104" s="4"/>
    </row>
    <row r="105" spans="1:11" ht="15.75" customHeight="1">
      <c r="A105" s="58"/>
      <c r="B105" s="58"/>
      <c r="C105" s="59"/>
      <c r="D105" s="59"/>
      <c r="E105" s="59"/>
      <c r="F105" s="59"/>
      <c r="G105" s="60"/>
      <c r="H105" s="60"/>
      <c r="I105" s="59"/>
      <c r="J105" s="4"/>
      <c r="K105" s="4"/>
    </row>
    <row r="106" spans="1:11" ht="15.75" customHeight="1">
      <c r="A106" s="58"/>
      <c r="B106" s="58"/>
      <c r="C106" s="59"/>
      <c r="D106" s="59"/>
      <c r="E106" s="59"/>
      <c r="F106" s="59"/>
      <c r="G106" s="60"/>
      <c r="H106" s="60"/>
      <c r="I106" s="59"/>
      <c r="J106" s="4"/>
      <c r="K106" s="4"/>
    </row>
    <row r="107" spans="1:11" ht="15.75" customHeight="1">
      <c r="A107" s="58"/>
      <c r="B107" s="58"/>
      <c r="C107" s="59"/>
      <c r="D107" s="59"/>
      <c r="E107" s="59"/>
      <c r="F107" s="59"/>
      <c r="G107" s="60"/>
      <c r="H107" s="60"/>
      <c r="I107" s="59"/>
      <c r="J107" s="4"/>
      <c r="K107" s="4"/>
    </row>
    <row r="108" spans="1:11" ht="15.75" customHeight="1">
      <c r="A108" s="58"/>
      <c r="B108" s="58"/>
      <c r="C108" s="59"/>
      <c r="D108" s="59"/>
      <c r="E108" s="59"/>
      <c r="F108" s="59"/>
      <c r="G108" s="60"/>
      <c r="H108" s="60"/>
      <c r="I108" s="59"/>
      <c r="J108" s="4"/>
      <c r="K108" s="4"/>
    </row>
    <row r="109" spans="1:11" ht="15.75" customHeight="1">
      <c r="A109" s="58"/>
      <c r="B109" s="58"/>
      <c r="C109" s="59"/>
      <c r="D109" s="59"/>
      <c r="E109" s="59"/>
      <c r="F109" s="59"/>
      <c r="G109" s="60"/>
      <c r="H109" s="60"/>
      <c r="I109" s="59"/>
      <c r="J109" s="4"/>
      <c r="K109" s="4"/>
    </row>
    <row r="110" spans="1:11" ht="15.75" customHeight="1">
      <c r="A110" s="58"/>
      <c r="B110" s="58"/>
      <c r="C110" s="59"/>
      <c r="D110" s="59"/>
      <c r="E110" s="59"/>
      <c r="F110" s="59"/>
      <c r="G110" s="60"/>
      <c r="H110" s="60"/>
      <c r="I110" s="59"/>
      <c r="J110" s="4"/>
      <c r="K110" s="4"/>
    </row>
    <row r="111" spans="1:11" ht="15.75" customHeight="1">
      <c r="A111" s="58"/>
      <c r="B111" s="58"/>
      <c r="C111" s="59"/>
      <c r="D111" s="59"/>
      <c r="E111" s="59"/>
      <c r="F111" s="59"/>
      <c r="G111" s="60"/>
      <c r="H111" s="60"/>
      <c r="I111" s="59"/>
      <c r="J111" s="4"/>
      <c r="K111" s="4"/>
    </row>
    <row r="112" spans="1:11" ht="15.75" customHeight="1">
      <c r="A112" s="58"/>
      <c r="B112" s="58"/>
      <c r="C112" s="59"/>
      <c r="D112" s="59"/>
      <c r="E112" s="59"/>
      <c r="F112" s="59"/>
      <c r="G112" s="60"/>
      <c r="H112" s="60"/>
      <c r="I112" s="59"/>
      <c r="J112" s="4"/>
      <c r="K112" s="4"/>
    </row>
    <row r="113" spans="1:11" ht="15.75" customHeight="1">
      <c r="A113" s="58"/>
      <c r="B113" s="58"/>
      <c r="C113" s="59"/>
      <c r="D113" s="59"/>
      <c r="E113" s="59"/>
      <c r="F113" s="59"/>
      <c r="G113" s="60"/>
      <c r="H113" s="60"/>
      <c r="I113" s="59"/>
      <c r="J113" s="4"/>
      <c r="K113" s="4"/>
    </row>
    <row r="114" spans="1:11" ht="15.75" customHeight="1">
      <c r="A114" s="58"/>
      <c r="B114" s="58"/>
      <c r="C114" s="59"/>
      <c r="D114" s="59"/>
      <c r="E114" s="59"/>
      <c r="F114" s="59"/>
      <c r="G114" s="60"/>
      <c r="H114" s="60"/>
      <c r="I114" s="59"/>
      <c r="J114" s="4"/>
      <c r="K114" s="4"/>
    </row>
    <row r="115" spans="1:11" ht="15.75" customHeight="1">
      <c r="A115" s="58"/>
      <c r="B115" s="58"/>
      <c r="C115" s="59"/>
      <c r="D115" s="59"/>
      <c r="E115" s="59"/>
      <c r="F115" s="59"/>
      <c r="G115" s="60"/>
      <c r="H115" s="60"/>
      <c r="I115" s="59"/>
      <c r="J115" s="4"/>
      <c r="K115" s="4"/>
    </row>
    <row r="116" spans="1:11" ht="15.75" customHeight="1">
      <c r="A116" s="58"/>
      <c r="B116" s="58"/>
      <c r="C116" s="59"/>
      <c r="D116" s="59"/>
      <c r="E116" s="59"/>
      <c r="F116" s="59"/>
      <c r="G116" s="60"/>
      <c r="H116" s="60"/>
      <c r="I116" s="59"/>
      <c r="J116" s="4"/>
      <c r="K116" s="4"/>
    </row>
    <row r="117" spans="1:11" ht="15.75" customHeight="1">
      <c r="A117" s="58"/>
      <c r="B117" s="58"/>
      <c r="C117" s="59"/>
      <c r="D117" s="59"/>
      <c r="E117" s="59"/>
      <c r="F117" s="59"/>
      <c r="G117" s="60"/>
      <c r="H117" s="60"/>
      <c r="I117" s="59"/>
      <c r="J117" s="4"/>
      <c r="K117" s="4"/>
    </row>
    <row r="118" spans="1:11" ht="15.75" customHeight="1">
      <c r="A118" s="58"/>
      <c r="B118" s="58"/>
      <c r="C118" s="59"/>
      <c r="D118" s="59"/>
      <c r="E118" s="59"/>
      <c r="F118" s="59"/>
      <c r="G118" s="60"/>
      <c r="H118" s="60"/>
      <c r="I118" s="59"/>
      <c r="J118" s="4"/>
      <c r="K118" s="4"/>
    </row>
    <row r="119" spans="1:11" ht="15.75" customHeight="1">
      <c r="A119" s="58"/>
      <c r="B119" s="58"/>
      <c r="C119" s="59"/>
      <c r="D119" s="59"/>
      <c r="E119" s="59"/>
      <c r="F119" s="59"/>
      <c r="G119" s="60"/>
      <c r="H119" s="60"/>
      <c r="I119" s="59"/>
      <c r="J119" s="4"/>
      <c r="K119" s="4"/>
    </row>
    <row r="120" spans="1:11" ht="15.75" customHeight="1">
      <c r="A120" s="58"/>
      <c r="B120" s="58"/>
      <c r="C120" s="59"/>
      <c r="D120" s="59"/>
      <c r="E120" s="59"/>
      <c r="F120" s="59"/>
      <c r="G120" s="60"/>
      <c r="H120" s="60"/>
      <c r="I120" s="59"/>
      <c r="J120" s="4"/>
      <c r="K120" s="4"/>
    </row>
    <row r="121" spans="1:11" ht="15.75" customHeight="1">
      <c r="A121" s="58"/>
      <c r="B121" s="58"/>
      <c r="C121" s="59"/>
      <c r="D121" s="59"/>
      <c r="E121" s="59"/>
      <c r="F121" s="59"/>
      <c r="G121" s="60"/>
      <c r="H121" s="60"/>
      <c r="I121" s="59"/>
      <c r="J121" s="4"/>
      <c r="K121" s="4"/>
    </row>
    <row r="122" spans="1:11" ht="15.75" customHeight="1">
      <c r="A122" s="58"/>
      <c r="B122" s="58"/>
      <c r="C122" s="59"/>
      <c r="D122" s="59"/>
      <c r="E122" s="59"/>
      <c r="F122" s="59"/>
      <c r="G122" s="60"/>
      <c r="H122" s="60"/>
      <c r="I122" s="59"/>
      <c r="J122" s="4"/>
      <c r="K122" s="4"/>
    </row>
    <row r="123" spans="1:11" ht="15.75" customHeight="1">
      <c r="A123" s="58"/>
      <c r="B123" s="58"/>
      <c r="C123" s="59"/>
      <c r="D123" s="59"/>
      <c r="E123" s="59"/>
      <c r="F123" s="59"/>
      <c r="G123" s="60"/>
      <c r="H123" s="60"/>
      <c r="I123" s="59"/>
      <c r="J123" s="4"/>
      <c r="K123" s="4"/>
    </row>
    <row r="124" spans="1:11" ht="15.75" customHeight="1">
      <c r="A124" s="58"/>
      <c r="B124" s="58"/>
      <c r="C124" s="59"/>
      <c r="D124" s="59"/>
      <c r="E124" s="59"/>
      <c r="F124" s="59"/>
      <c r="G124" s="60"/>
      <c r="H124" s="60"/>
      <c r="I124" s="59"/>
      <c r="J124" s="4"/>
      <c r="K124" s="4"/>
    </row>
    <row r="125" spans="1:11" ht="15.75" customHeight="1">
      <c r="A125" s="58"/>
      <c r="B125" s="58"/>
      <c r="C125" s="59"/>
      <c r="D125" s="59"/>
      <c r="E125" s="59"/>
      <c r="F125" s="59"/>
      <c r="G125" s="60"/>
      <c r="H125" s="60"/>
      <c r="I125" s="59"/>
      <c r="J125" s="4"/>
      <c r="K125" s="4"/>
    </row>
    <row r="126" spans="1:11" ht="15.75" customHeight="1">
      <c r="A126" s="58"/>
      <c r="B126" s="58"/>
      <c r="C126" s="59"/>
      <c r="D126" s="59"/>
      <c r="E126" s="59"/>
      <c r="F126" s="59"/>
      <c r="G126" s="60"/>
      <c r="H126" s="60"/>
      <c r="I126" s="59"/>
      <c r="J126" s="4"/>
      <c r="K126" s="4"/>
    </row>
    <row r="127" spans="1:11" ht="15.75" customHeight="1">
      <c r="A127" s="58"/>
      <c r="B127" s="58"/>
      <c r="C127" s="59"/>
      <c r="D127" s="59"/>
      <c r="E127" s="59"/>
      <c r="F127" s="59"/>
      <c r="G127" s="60"/>
      <c r="H127" s="60"/>
      <c r="I127" s="59"/>
      <c r="J127" s="4"/>
      <c r="K127" s="4"/>
    </row>
    <row r="128" spans="1:11" ht="15.75" customHeight="1">
      <c r="A128" s="58"/>
      <c r="B128" s="58"/>
      <c r="C128" s="59"/>
      <c r="D128" s="59"/>
      <c r="E128" s="59"/>
      <c r="F128" s="59"/>
      <c r="G128" s="60"/>
      <c r="H128" s="60"/>
      <c r="I128" s="59"/>
      <c r="J128" s="4"/>
      <c r="K128" s="4"/>
    </row>
    <row r="129" spans="1:11" ht="15.75" customHeight="1">
      <c r="A129" s="58"/>
      <c r="B129" s="58"/>
      <c r="C129" s="59"/>
      <c r="D129" s="59"/>
      <c r="E129" s="59"/>
      <c r="F129" s="59"/>
      <c r="G129" s="60"/>
      <c r="H129" s="60"/>
      <c r="I129" s="59"/>
      <c r="J129" s="4"/>
      <c r="K129" s="4"/>
    </row>
    <row r="130" spans="1:11" ht="15.75" customHeight="1">
      <c r="A130" s="58"/>
      <c r="B130" s="58"/>
      <c r="C130" s="59"/>
      <c r="D130" s="59"/>
      <c r="E130" s="59"/>
      <c r="F130" s="59"/>
      <c r="G130" s="60"/>
      <c r="H130" s="60"/>
      <c r="I130" s="59"/>
      <c r="J130" s="4"/>
      <c r="K130" s="4"/>
    </row>
    <row r="131" spans="1:11" ht="15.75" customHeight="1">
      <c r="A131" s="58"/>
      <c r="B131" s="58"/>
      <c r="C131" s="59"/>
      <c r="D131" s="59"/>
      <c r="E131" s="59"/>
      <c r="F131" s="59"/>
      <c r="G131" s="60"/>
      <c r="H131" s="60"/>
      <c r="I131" s="59"/>
      <c r="J131" s="4"/>
      <c r="K131" s="4"/>
    </row>
    <row r="132" spans="1:11" ht="15.75" customHeight="1">
      <c r="A132" s="58"/>
      <c r="B132" s="58"/>
      <c r="C132" s="59"/>
      <c r="D132" s="59"/>
      <c r="E132" s="59"/>
      <c r="F132" s="59"/>
      <c r="G132" s="60"/>
      <c r="H132" s="60"/>
      <c r="I132" s="59"/>
      <c r="J132" s="4"/>
      <c r="K132" s="4"/>
    </row>
    <row r="133" spans="1:11" ht="15.75" customHeight="1">
      <c r="A133" s="58"/>
      <c r="B133" s="58"/>
      <c r="C133" s="59"/>
      <c r="D133" s="59"/>
      <c r="E133" s="59"/>
      <c r="F133" s="59"/>
      <c r="G133" s="60"/>
      <c r="H133" s="60"/>
      <c r="I133" s="59"/>
      <c r="J133" s="4"/>
      <c r="K133" s="4"/>
    </row>
    <row r="134" spans="1:11" ht="15.75" customHeight="1">
      <c r="A134" s="58"/>
      <c r="B134" s="58"/>
      <c r="C134" s="59"/>
      <c r="D134" s="59"/>
      <c r="E134" s="59"/>
      <c r="F134" s="59"/>
      <c r="G134" s="60"/>
      <c r="H134" s="60"/>
      <c r="I134" s="59"/>
      <c r="J134" s="4"/>
      <c r="K134" s="4"/>
    </row>
    <row r="135" spans="1:11" ht="15.75" customHeight="1">
      <c r="A135" s="58"/>
      <c r="B135" s="58"/>
      <c r="C135" s="59"/>
      <c r="D135" s="59"/>
      <c r="E135" s="59"/>
      <c r="F135" s="59"/>
      <c r="G135" s="60"/>
      <c r="H135" s="60"/>
      <c r="I135" s="59"/>
      <c r="J135" s="4"/>
      <c r="K135" s="4"/>
    </row>
    <row r="136" spans="1:11" ht="15.75" customHeight="1">
      <c r="A136" s="58"/>
      <c r="B136" s="58"/>
      <c r="C136" s="59"/>
      <c r="D136" s="59"/>
      <c r="E136" s="59"/>
      <c r="F136" s="59"/>
      <c r="G136" s="60"/>
      <c r="H136" s="60"/>
      <c r="I136" s="59"/>
      <c r="J136" s="4"/>
      <c r="K136" s="4"/>
    </row>
    <row r="137" spans="1:11" ht="15.75" customHeight="1">
      <c r="A137" s="58"/>
      <c r="B137" s="58"/>
      <c r="C137" s="59"/>
      <c r="D137" s="59"/>
      <c r="E137" s="59"/>
      <c r="F137" s="59"/>
      <c r="G137" s="60"/>
      <c r="H137" s="60"/>
      <c r="I137" s="59"/>
      <c r="J137" s="4"/>
      <c r="K137" s="4"/>
    </row>
    <row r="138" spans="1:11" ht="15.75" customHeight="1">
      <c r="A138" s="58"/>
      <c r="B138" s="58"/>
      <c r="C138" s="59"/>
      <c r="D138" s="59"/>
      <c r="E138" s="59"/>
      <c r="F138" s="59"/>
      <c r="G138" s="60"/>
      <c r="H138" s="60"/>
      <c r="I138" s="59"/>
      <c r="J138" s="4"/>
      <c r="K138" s="4"/>
    </row>
    <row r="139" spans="1:11" ht="15.75" customHeight="1">
      <c r="A139" s="58"/>
      <c r="B139" s="58"/>
      <c r="C139" s="59"/>
      <c r="D139" s="59"/>
      <c r="E139" s="59"/>
      <c r="F139" s="59"/>
      <c r="G139" s="60"/>
      <c r="H139" s="60"/>
      <c r="I139" s="59"/>
      <c r="J139" s="4"/>
      <c r="K139" s="4"/>
    </row>
    <row r="140" spans="1:11" ht="15.75" customHeight="1">
      <c r="A140" s="58"/>
      <c r="B140" s="58"/>
      <c r="C140" s="59"/>
      <c r="D140" s="59"/>
      <c r="E140" s="59"/>
      <c r="F140" s="59"/>
      <c r="G140" s="60"/>
      <c r="H140" s="60"/>
      <c r="I140" s="59"/>
      <c r="J140" s="4"/>
      <c r="K140" s="4"/>
    </row>
    <row r="141" spans="1:11" ht="15.75" customHeight="1">
      <c r="A141" s="58"/>
      <c r="B141" s="58"/>
      <c r="C141" s="59"/>
      <c r="D141" s="59"/>
      <c r="E141" s="59"/>
      <c r="F141" s="59"/>
      <c r="G141" s="60"/>
      <c r="H141" s="60"/>
      <c r="I141" s="59"/>
      <c r="J141" s="4"/>
      <c r="K141" s="4"/>
    </row>
    <row r="142" spans="1:11" ht="15.75" customHeight="1">
      <c r="A142" s="58"/>
      <c r="B142" s="58"/>
      <c r="C142" s="59"/>
      <c r="D142" s="59"/>
      <c r="E142" s="59"/>
      <c r="F142" s="59"/>
      <c r="G142" s="60"/>
      <c r="H142" s="60"/>
      <c r="I142" s="59"/>
      <c r="J142" s="4"/>
      <c r="K142" s="4"/>
    </row>
    <row r="143" spans="1:11" ht="15.75" customHeight="1">
      <c r="A143" s="58"/>
      <c r="B143" s="58"/>
      <c r="C143" s="59"/>
      <c r="D143" s="59"/>
      <c r="E143" s="59"/>
      <c r="F143" s="59"/>
      <c r="G143" s="60"/>
      <c r="H143" s="60"/>
      <c r="I143" s="59"/>
      <c r="J143" s="4"/>
      <c r="K143" s="4"/>
    </row>
    <row r="144" spans="1:11" ht="15.75" customHeight="1">
      <c r="A144" s="58"/>
      <c r="B144" s="58"/>
      <c r="C144" s="59"/>
      <c r="D144" s="59"/>
      <c r="E144" s="59"/>
      <c r="F144" s="59"/>
      <c r="G144" s="60"/>
      <c r="H144" s="60"/>
      <c r="I144" s="59"/>
      <c r="J144" s="4"/>
      <c r="K144" s="4"/>
    </row>
    <row r="145" spans="1:11" ht="15.75" customHeight="1">
      <c r="A145" s="58"/>
      <c r="B145" s="58"/>
      <c r="C145" s="59"/>
      <c r="D145" s="59"/>
      <c r="E145" s="59"/>
      <c r="F145" s="59"/>
      <c r="G145" s="60"/>
      <c r="H145" s="60"/>
      <c r="I145" s="59"/>
      <c r="J145" s="4"/>
      <c r="K145" s="4"/>
    </row>
    <row r="146" spans="1:11" ht="15.75" customHeight="1">
      <c r="A146" s="58"/>
      <c r="B146" s="58"/>
      <c r="C146" s="59"/>
      <c r="D146" s="59"/>
      <c r="E146" s="59"/>
      <c r="F146" s="59"/>
      <c r="G146" s="60"/>
      <c r="H146" s="60"/>
      <c r="I146" s="59"/>
      <c r="J146" s="4"/>
      <c r="K146" s="4"/>
    </row>
    <row r="147" spans="1:11" ht="15.75" customHeight="1">
      <c r="A147" s="58"/>
      <c r="B147" s="58"/>
      <c r="C147" s="59"/>
      <c r="D147" s="59"/>
      <c r="E147" s="59"/>
      <c r="F147" s="59"/>
      <c r="G147" s="60"/>
      <c r="H147" s="60"/>
      <c r="I147" s="59"/>
      <c r="J147" s="4"/>
      <c r="K147" s="4"/>
    </row>
    <row r="148" spans="1:11" ht="15.75" customHeight="1">
      <c r="A148" s="58"/>
      <c r="B148" s="58"/>
      <c r="C148" s="59"/>
      <c r="D148" s="59"/>
      <c r="E148" s="59"/>
      <c r="F148" s="59"/>
      <c r="G148" s="60"/>
      <c r="H148" s="60"/>
      <c r="I148" s="59"/>
      <c r="J148" s="4"/>
      <c r="K148" s="4"/>
    </row>
    <row r="149" spans="1:11" ht="15.75" customHeight="1">
      <c r="A149" s="58"/>
      <c r="B149" s="58"/>
      <c r="C149" s="59"/>
      <c r="D149" s="59"/>
      <c r="E149" s="59"/>
      <c r="F149" s="59"/>
      <c r="G149" s="60"/>
      <c r="H149" s="60"/>
      <c r="I149" s="59"/>
      <c r="J149" s="4"/>
      <c r="K149" s="4"/>
    </row>
    <row r="150" spans="1:11" ht="15.75" customHeight="1">
      <c r="A150" s="58"/>
      <c r="B150" s="58"/>
      <c r="C150" s="59"/>
      <c r="D150" s="59"/>
      <c r="E150" s="59"/>
      <c r="F150" s="59"/>
      <c r="G150" s="60"/>
      <c r="H150" s="60"/>
      <c r="I150" s="59"/>
      <c r="J150" s="4"/>
      <c r="K150" s="4"/>
    </row>
    <row r="151" spans="1:11" ht="15.75" customHeight="1">
      <c r="A151" s="58"/>
      <c r="B151" s="58"/>
      <c r="C151" s="59"/>
      <c r="D151" s="59"/>
      <c r="E151" s="59"/>
      <c r="F151" s="59"/>
      <c r="G151" s="60"/>
      <c r="H151" s="60"/>
      <c r="I151" s="59"/>
      <c r="J151" s="4"/>
      <c r="K151" s="4"/>
    </row>
    <row r="152" spans="1:11" ht="15.75" customHeight="1">
      <c r="A152" s="58"/>
      <c r="B152" s="58"/>
      <c r="C152" s="59"/>
      <c r="D152" s="59"/>
      <c r="E152" s="59"/>
      <c r="F152" s="59"/>
      <c r="G152" s="60"/>
      <c r="H152" s="60"/>
      <c r="I152" s="59"/>
      <c r="J152" s="4"/>
      <c r="K152" s="4"/>
    </row>
    <row r="153" spans="1:11" ht="15.75" customHeight="1">
      <c r="A153" s="58"/>
      <c r="B153" s="58"/>
      <c r="C153" s="59"/>
      <c r="D153" s="59"/>
      <c r="E153" s="59"/>
      <c r="F153" s="59"/>
      <c r="G153" s="60"/>
      <c r="H153" s="60"/>
      <c r="I153" s="59"/>
      <c r="J153" s="4"/>
      <c r="K153" s="4"/>
    </row>
    <row r="154" spans="1:11" ht="15.75" customHeight="1">
      <c r="A154" s="58"/>
      <c r="B154" s="58"/>
      <c r="C154" s="59"/>
      <c r="D154" s="59"/>
      <c r="E154" s="59"/>
      <c r="F154" s="59"/>
      <c r="G154" s="60"/>
      <c r="H154" s="60"/>
      <c r="I154" s="59"/>
      <c r="J154" s="4"/>
      <c r="K154" s="4"/>
    </row>
    <row r="155" spans="1:11" ht="15.75" customHeight="1">
      <c r="A155" s="58"/>
      <c r="B155" s="58"/>
      <c r="C155" s="59"/>
      <c r="D155" s="59"/>
      <c r="E155" s="59"/>
      <c r="F155" s="59"/>
      <c r="G155" s="60"/>
      <c r="H155" s="60"/>
      <c r="I155" s="59"/>
      <c r="J155" s="4"/>
      <c r="K155" s="4"/>
    </row>
    <row r="156" spans="1:11" ht="15.75" customHeight="1">
      <c r="A156" s="58"/>
      <c r="B156" s="58"/>
      <c r="C156" s="59"/>
      <c r="D156" s="59"/>
      <c r="E156" s="59"/>
      <c r="F156" s="59"/>
      <c r="G156" s="60"/>
      <c r="H156" s="60"/>
      <c r="I156" s="59"/>
      <c r="J156" s="4"/>
      <c r="K156" s="4"/>
    </row>
    <row r="157" spans="1:11" ht="15.75" customHeight="1">
      <c r="A157" s="58"/>
      <c r="B157" s="58"/>
      <c r="C157" s="59"/>
      <c r="D157" s="59"/>
      <c r="E157" s="59"/>
      <c r="F157" s="59"/>
      <c r="G157" s="60"/>
      <c r="H157" s="60"/>
      <c r="I157" s="59"/>
      <c r="J157" s="4"/>
      <c r="K157" s="4"/>
    </row>
    <row r="158" spans="1:11" ht="15.75" customHeight="1">
      <c r="A158" s="58"/>
      <c r="B158" s="58"/>
      <c r="C158" s="59"/>
      <c r="D158" s="59"/>
      <c r="E158" s="59"/>
      <c r="F158" s="59"/>
      <c r="G158" s="60"/>
      <c r="H158" s="60"/>
      <c r="I158" s="59"/>
      <c r="J158" s="4"/>
      <c r="K158" s="4"/>
    </row>
    <row r="159" spans="1:11" ht="15.75" customHeight="1">
      <c r="A159" s="58"/>
      <c r="B159" s="58"/>
      <c r="C159" s="59"/>
      <c r="D159" s="59"/>
      <c r="E159" s="59"/>
      <c r="F159" s="59"/>
      <c r="G159" s="60"/>
      <c r="H159" s="60"/>
      <c r="I159" s="59"/>
      <c r="J159" s="4"/>
      <c r="K159" s="4"/>
    </row>
    <row r="160" spans="1:11" ht="15.75" customHeight="1">
      <c r="A160" s="58"/>
      <c r="B160" s="58"/>
      <c r="C160" s="59"/>
      <c r="D160" s="59"/>
      <c r="E160" s="59"/>
      <c r="F160" s="59"/>
      <c r="G160" s="60"/>
      <c r="H160" s="60"/>
      <c r="I160" s="59"/>
      <c r="J160" s="4"/>
      <c r="K160" s="4"/>
    </row>
    <row r="161" spans="1:11" ht="15.75" customHeight="1">
      <c r="A161" s="58"/>
      <c r="B161" s="58"/>
      <c r="C161" s="59"/>
      <c r="D161" s="59"/>
      <c r="E161" s="59"/>
      <c r="F161" s="59"/>
      <c r="G161" s="60"/>
      <c r="H161" s="60"/>
      <c r="I161" s="59"/>
      <c r="J161" s="4"/>
      <c r="K161" s="4"/>
    </row>
    <row r="162" spans="1:11" ht="15.75" customHeight="1">
      <c r="A162" s="58"/>
      <c r="B162" s="58"/>
      <c r="C162" s="59"/>
      <c r="D162" s="59"/>
      <c r="E162" s="59"/>
      <c r="F162" s="59"/>
      <c r="G162" s="60"/>
      <c r="H162" s="60"/>
      <c r="I162" s="59"/>
      <c r="J162" s="4"/>
      <c r="K162" s="4"/>
    </row>
    <row r="163" spans="1:11" ht="15.75" customHeight="1">
      <c r="A163" s="58"/>
      <c r="B163" s="58"/>
      <c r="C163" s="59"/>
      <c r="D163" s="59"/>
      <c r="E163" s="59"/>
      <c r="F163" s="59"/>
      <c r="G163" s="60"/>
      <c r="H163" s="60"/>
      <c r="I163" s="59"/>
      <c r="J163" s="4"/>
      <c r="K163" s="4"/>
    </row>
    <row r="164" spans="1:11" ht="15.75" customHeight="1">
      <c r="A164" s="58"/>
      <c r="B164" s="58"/>
      <c r="C164" s="59"/>
      <c r="D164" s="59"/>
      <c r="E164" s="59"/>
      <c r="F164" s="59"/>
      <c r="G164" s="60"/>
      <c r="H164" s="60"/>
      <c r="I164" s="59"/>
      <c r="J164" s="4"/>
      <c r="K164" s="4"/>
    </row>
    <row r="165" spans="1:11" ht="15.75" customHeight="1">
      <c r="A165" s="58"/>
      <c r="B165" s="58"/>
      <c r="C165" s="59"/>
      <c r="D165" s="59"/>
      <c r="E165" s="59"/>
      <c r="F165" s="59"/>
      <c r="G165" s="60"/>
      <c r="H165" s="60"/>
      <c r="I165" s="59"/>
      <c r="J165" s="4"/>
      <c r="K165" s="4"/>
    </row>
    <row r="166" spans="1:11" ht="15.75" customHeight="1">
      <c r="A166" s="58"/>
      <c r="B166" s="58"/>
      <c r="C166" s="59"/>
      <c r="D166" s="59"/>
      <c r="E166" s="59"/>
      <c r="F166" s="59"/>
      <c r="G166" s="60"/>
      <c r="H166" s="60"/>
      <c r="I166" s="59"/>
      <c r="J166" s="4"/>
      <c r="K166" s="4"/>
    </row>
    <row r="167" spans="1:11" ht="15.75" customHeight="1">
      <c r="A167" s="58"/>
      <c r="B167" s="58"/>
      <c r="C167" s="59"/>
      <c r="D167" s="59"/>
      <c r="E167" s="59"/>
      <c r="F167" s="59"/>
      <c r="G167" s="60"/>
      <c r="H167" s="60"/>
      <c r="I167" s="59"/>
      <c r="J167" s="4"/>
      <c r="K167" s="4"/>
    </row>
    <row r="168" spans="1:11" ht="15.75" customHeight="1">
      <c r="A168" s="58"/>
      <c r="B168" s="58"/>
      <c r="C168" s="59"/>
      <c r="D168" s="59"/>
      <c r="E168" s="59"/>
      <c r="F168" s="59"/>
      <c r="G168" s="60"/>
      <c r="H168" s="60"/>
      <c r="I168" s="59"/>
      <c r="J168" s="4"/>
      <c r="K168" s="4"/>
    </row>
    <row r="169" spans="1:11" ht="15.75" customHeight="1">
      <c r="A169" s="58"/>
      <c r="B169" s="58"/>
      <c r="C169" s="59"/>
      <c r="D169" s="59"/>
      <c r="E169" s="59"/>
      <c r="F169" s="59"/>
      <c r="G169" s="60"/>
      <c r="H169" s="60"/>
      <c r="I169" s="59"/>
      <c r="J169" s="4"/>
      <c r="K169" s="4"/>
    </row>
    <row r="170" spans="1:11" ht="15.75" customHeight="1">
      <c r="A170" s="58"/>
      <c r="B170" s="58"/>
      <c r="C170" s="59"/>
      <c r="D170" s="59"/>
      <c r="E170" s="59"/>
      <c r="F170" s="59"/>
      <c r="G170" s="60"/>
      <c r="H170" s="60"/>
      <c r="I170" s="59"/>
      <c r="J170" s="4"/>
      <c r="K170" s="4"/>
    </row>
    <row r="171" spans="1:11" ht="15.75" customHeight="1">
      <c r="A171" s="58"/>
      <c r="B171" s="58"/>
      <c r="C171" s="59"/>
      <c r="D171" s="59"/>
      <c r="E171" s="59"/>
      <c r="F171" s="59"/>
      <c r="G171" s="60"/>
      <c r="H171" s="60"/>
      <c r="I171" s="59"/>
      <c r="J171" s="4"/>
      <c r="K171" s="4"/>
    </row>
    <row r="172" spans="1:11" ht="15.75" customHeight="1">
      <c r="A172" s="58"/>
      <c r="B172" s="58"/>
      <c r="C172" s="59"/>
      <c r="D172" s="59"/>
      <c r="E172" s="59"/>
      <c r="F172" s="59"/>
      <c r="G172" s="60"/>
      <c r="H172" s="60"/>
      <c r="I172" s="59"/>
      <c r="J172" s="4"/>
      <c r="K172" s="4"/>
    </row>
    <row r="173" spans="1:11" ht="15.75" customHeight="1">
      <c r="A173" s="58"/>
      <c r="B173" s="58"/>
      <c r="C173" s="59"/>
      <c r="D173" s="59"/>
      <c r="E173" s="59"/>
      <c r="F173" s="59"/>
      <c r="G173" s="60"/>
      <c r="H173" s="60"/>
      <c r="I173" s="59"/>
      <c r="J173" s="4"/>
      <c r="K173" s="4"/>
    </row>
    <row r="174" spans="1:11" ht="15.75" customHeight="1">
      <c r="A174" s="58"/>
      <c r="B174" s="58"/>
      <c r="C174" s="59"/>
      <c r="D174" s="59"/>
      <c r="E174" s="59"/>
      <c r="F174" s="59"/>
      <c r="G174" s="60"/>
      <c r="H174" s="60"/>
      <c r="I174" s="59"/>
      <c r="J174" s="4"/>
      <c r="K174" s="4"/>
    </row>
    <row r="175" spans="1:11" ht="15.75" customHeight="1">
      <c r="A175" s="58"/>
      <c r="B175" s="58"/>
      <c r="C175" s="59"/>
      <c r="D175" s="59"/>
      <c r="E175" s="59"/>
      <c r="F175" s="59"/>
      <c r="G175" s="60"/>
      <c r="H175" s="60"/>
      <c r="I175" s="59"/>
      <c r="J175" s="4"/>
      <c r="K175" s="4"/>
    </row>
    <row r="176" spans="1:11" ht="15.75" customHeight="1">
      <c r="A176" s="58"/>
      <c r="B176" s="58"/>
      <c r="C176" s="59"/>
      <c r="D176" s="59"/>
      <c r="E176" s="59"/>
      <c r="F176" s="59"/>
      <c r="G176" s="60"/>
      <c r="H176" s="60"/>
      <c r="I176" s="59"/>
      <c r="J176" s="4"/>
      <c r="K176" s="4"/>
    </row>
    <row r="177" spans="1:11" ht="15.75" customHeight="1">
      <c r="A177" s="58"/>
      <c r="B177" s="58"/>
      <c r="C177" s="59"/>
      <c r="D177" s="59"/>
      <c r="E177" s="59"/>
      <c r="F177" s="59"/>
      <c r="G177" s="60"/>
      <c r="H177" s="60"/>
      <c r="I177" s="59"/>
      <c r="J177" s="4"/>
      <c r="K177" s="4"/>
    </row>
    <row r="178" spans="1:11" ht="15.75" customHeight="1">
      <c r="A178" s="58"/>
      <c r="B178" s="58"/>
      <c r="C178" s="59"/>
      <c r="D178" s="59"/>
      <c r="E178" s="59"/>
      <c r="F178" s="59"/>
      <c r="G178" s="60"/>
      <c r="H178" s="60"/>
      <c r="I178" s="59"/>
      <c r="J178" s="4"/>
      <c r="K178" s="4"/>
    </row>
    <row r="179" spans="1:11" ht="15.75" customHeight="1">
      <c r="A179" s="58"/>
      <c r="B179" s="58"/>
      <c r="C179" s="59"/>
      <c r="D179" s="59"/>
      <c r="E179" s="59"/>
      <c r="F179" s="59"/>
      <c r="G179" s="60"/>
      <c r="H179" s="60"/>
      <c r="I179" s="59"/>
      <c r="J179" s="4"/>
      <c r="K179" s="4"/>
    </row>
    <row r="180" spans="1:11" ht="15.75" customHeight="1">
      <c r="A180" s="58"/>
      <c r="B180" s="58"/>
      <c r="C180" s="59"/>
      <c r="D180" s="59"/>
      <c r="E180" s="59"/>
      <c r="F180" s="59"/>
      <c r="G180" s="60"/>
      <c r="H180" s="60"/>
      <c r="I180" s="59"/>
      <c r="J180" s="4"/>
      <c r="K180" s="4"/>
    </row>
    <row r="181" spans="1:11" ht="15.75" customHeight="1">
      <c r="A181" s="58"/>
      <c r="B181" s="58"/>
      <c r="C181" s="59"/>
      <c r="D181" s="59"/>
      <c r="E181" s="59"/>
      <c r="F181" s="59"/>
      <c r="G181" s="60"/>
      <c r="H181" s="60"/>
      <c r="I181" s="59"/>
      <c r="J181" s="4"/>
      <c r="K181" s="4"/>
    </row>
    <row r="182" spans="1:11" ht="15.75" customHeight="1">
      <c r="A182" s="58"/>
      <c r="B182" s="58"/>
      <c r="C182" s="59"/>
      <c r="D182" s="59"/>
      <c r="E182" s="59"/>
      <c r="F182" s="59"/>
      <c r="G182" s="60"/>
      <c r="H182" s="60"/>
      <c r="I182" s="59"/>
      <c r="J182" s="4"/>
      <c r="K182" s="4"/>
    </row>
    <row r="183" spans="1:11" ht="15.75" customHeight="1">
      <c r="A183" s="58"/>
      <c r="B183" s="58"/>
      <c r="C183" s="59"/>
      <c r="D183" s="59"/>
      <c r="E183" s="59"/>
      <c r="F183" s="59"/>
      <c r="G183" s="60"/>
      <c r="H183" s="60"/>
      <c r="I183" s="59"/>
      <c r="J183" s="4"/>
      <c r="K183" s="4"/>
    </row>
    <row r="184" spans="1:11" ht="15.75" customHeight="1">
      <c r="A184" s="58"/>
      <c r="B184" s="58"/>
      <c r="C184" s="59"/>
      <c r="D184" s="59"/>
      <c r="E184" s="59"/>
      <c r="F184" s="59"/>
      <c r="G184" s="60"/>
      <c r="H184" s="60"/>
      <c r="I184" s="59"/>
      <c r="J184" s="4"/>
      <c r="K184" s="4"/>
    </row>
    <row r="185" spans="1:11" ht="15.75" customHeight="1">
      <c r="A185" s="58"/>
      <c r="B185" s="58"/>
      <c r="C185" s="59"/>
      <c r="D185" s="59"/>
      <c r="E185" s="59"/>
      <c r="F185" s="59"/>
      <c r="G185" s="60"/>
      <c r="H185" s="60"/>
      <c r="I185" s="59"/>
      <c r="J185" s="4"/>
      <c r="K185" s="4"/>
    </row>
    <row r="186" spans="1:11" ht="15.75" customHeight="1">
      <c r="A186" s="58"/>
      <c r="B186" s="58"/>
      <c r="C186" s="59"/>
      <c r="D186" s="59"/>
      <c r="E186" s="59"/>
      <c r="F186" s="59"/>
      <c r="G186" s="60"/>
      <c r="H186" s="60"/>
      <c r="I186" s="59"/>
      <c r="J186" s="4"/>
      <c r="K186" s="4"/>
    </row>
    <row r="187" spans="1:11" ht="15.75" customHeight="1">
      <c r="A187" s="58"/>
      <c r="B187" s="58"/>
      <c r="C187" s="59"/>
      <c r="D187" s="59"/>
      <c r="E187" s="59"/>
      <c r="F187" s="59"/>
      <c r="G187" s="60"/>
      <c r="H187" s="60"/>
      <c r="I187" s="59"/>
      <c r="J187" s="4"/>
      <c r="K187" s="4"/>
    </row>
    <row r="188" spans="1:11" ht="15.75" customHeight="1">
      <c r="A188" s="58"/>
      <c r="B188" s="58"/>
      <c r="C188" s="59"/>
      <c r="D188" s="59"/>
      <c r="E188" s="59"/>
      <c r="F188" s="59"/>
      <c r="G188" s="60"/>
      <c r="H188" s="60"/>
      <c r="I188" s="59"/>
      <c r="J188" s="4"/>
      <c r="K188" s="4"/>
    </row>
    <row r="189" spans="1:11" ht="15.75" customHeight="1">
      <c r="A189" s="58"/>
      <c r="B189" s="58"/>
      <c r="C189" s="59"/>
      <c r="D189" s="59"/>
      <c r="E189" s="59"/>
      <c r="F189" s="59"/>
      <c r="G189" s="60"/>
      <c r="H189" s="60"/>
      <c r="I189" s="59"/>
      <c r="J189" s="4"/>
      <c r="K189" s="4"/>
    </row>
    <row r="190" spans="1:11" ht="15.75" customHeight="1">
      <c r="A190" s="58"/>
      <c r="B190" s="58"/>
      <c r="C190" s="59"/>
      <c r="D190" s="59"/>
      <c r="E190" s="59"/>
      <c r="F190" s="59"/>
      <c r="G190" s="60"/>
      <c r="H190" s="60"/>
      <c r="I190" s="59"/>
      <c r="J190" s="4"/>
      <c r="K190" s="4"/>
    </row>
    <row r="191" spans="1:11" ht="15.75" customHeight="1">
      <c r="A191" s="58"/>
      <c r="B191" s="58"/>
      <c r="C191" s="59"/>
      <c r="D191" s="59"/>
      <c r="E191" s="59"/>
      <c r="F191" s="59"/>
      <c r="G191" s="60"/>
      <c r="H191" s="60"/>
      <c r="I191" s="59"/>
      <c r="J191" s="4"/>
      <c r="K191" s="4"/>
    </row>
    <row r="192" spans="1:11" ht="15.75" customHeight="1">
      <c r="A192" s="58"/>
      <c r="B192" s="58"/>
      <c r="C192" s="59"/>
      <c r="D192" s="59"/>
      <c r="E192" s="59"/>
      <c r="F192" s="59"/>
      <c r="G192" s="60"/>
      <c r="H192" s="60"/>
      <c r="I192" s="59"/>
      <c r="J192" s="4"/>
      <c r="K192" s="4"/>
    </row>
    <row r="193" spans="1:11" ht="15.75" customHeight="1">
      <c r="A193" s="58"/>
      <c r="B193" s="58"/>
      <c r="C193" s="59"/>
      <c r="D193" s="59"/>
      <c r="E193" s="59"/>
      <c r="F193" s="59"/>
      <c r="G193" s="60"/>
      <c r="H193" s="60"/>
      <c r="I193" s="59"/>
      <c r="J193" s="4"/>
      <c r="K193" s="4"/>
    </row>
    <row r="194" spans="1:11" ht="15.75" customHeight="1">
      <c r="A194" s="58"/>
      <c r="B194" s="58"/>
      <c r="C194" s="59"/>
      <c r="D194" s="59"/>
      <c r="E194" s="59"/>
      <c r="F194" s="59"/>
      <c r="G194" s="60"/>
      <c r="H194" s="60"/>
      <c r="I194" s="59"/>
      <c r="J194" s="4"/>
      <c r="K194" s="4"/>
    </row>
    <row r="195" spans="1:11" ht="15.75" customHeight="1">
      <c r="A195" s="58"/>
      <c r="B195" s="58"/>
      <c r="C195" s="59"/>
      <c r="D195" s="59"/>
      <c r="E195" s="59"/>
      <c r="F195" s="59"/>
      <c r="G195" s="60"/>
      <c r="H195" s="60"/>
      <c r="I195" s="59"/>
      <c r="J195" s="4"/>
      <c r="K195" s="4"/>
    </row>
    <row r="196" spans="1:11" ht="15.75" customHeight="1">
      <c r="A196" s="58"/>
      <c r="B196" s="58"/>
      <c r="C196" s="59"/>
      <c r="D196" s="59"/>
      <c r="E196" s="59"/>
      <c r="F196" s="59"/>
      <c r="G196" s="60"/>
      <c r="H196" s="60"/>
      <c r="I196" s="59"/>
      <c r="J196" s="4"/>
      <c r="K196" s="4"/>
    </row>
    <row r="197" spans="1:11" ht="15.75" customHeight="1">
      <c r="A197" s="58"/>
      <c r="B197" s="58"/>
      <c r="C197" s="59"/>
      <c r="D197" s="59"/>
      <c r="E197" s="59"/>
      <c r="F197" s="59"/>
      <c r="G197" s="60"/>
      <c r="H197" s="60"/>
      <c r="I197" s="59"/>
      <c r="J197" s="4"/>
      <c r="K197" s="4"/>
    </row>
    <row r="198" spans="1:11" ht="15.75" customHeight="1">
      <c r="A198" s="58"/>
      <c r="B198" s="58"/>
      <c r="C198" s="59"/>
      <c r="D198" s="59"/>
      <c r="E198" s="59"/>
      <c r="F198" s="59"/>
      <c r="G198" s="60"/>
      <c r="H198" s="60"/>
      <c r="I198" s="59"/>
      <c r="J198" s="4"/>
      <c r="K198" s="4"/>
    </row>
    <row r="199" spans="1:11" ht="15.75" customHeight="1">
      <c r="A199" s="58"/>
      <c r="B199" s="58"/>
      <c r="C199" s="59"/>
      <c r="D199" s="59"/>
      <c r="E199" s="59"/>
      <c r="F199" s="59"/>
      <c r="G199" s="60"/>
      <c r="H199" s="60"/>
      <c r="I199" s="59"/>
      <c r="J199" s="4"/>
      <c r="K199" s="4"/>
    </row>
    <row r="200" spans="1:11" ht="15.75" customHeight="1">
      <c r="A200" s="58"/>
      <c r="B200" s="58"/>
      <c r="C200" s="59"/>
      <c r="D200" s="59"/>
      <c r="E200" s="59"/>
      <c r="F200" s="59"/>
      <c r="G200" s="60"/>
      <c r="H200" s="60"/>
      <c r="I200" s="59"/>
      <c r="J200" s="4"/>
      <c r="K200" s="4"/>
    </row>
    <row r="201" spans="1:11" ht="15.75" customHeight="1">
      <c r="A201" s="58"/>
      <c r="B201" s="58"/>
      <c r="C201" s="59"/>
      <c r="D201" s="59"/>
      <c r="E201" s="59"/>
      <c r="F201" s="59"/>
      <c r="G201" s="60"/>
      <c r="H201" s="60"/>
      <c r="I201" s="59"/>
      <c r="J201" s="4"/>
      <c r="K201" s="4"/>
    </row>
    <row r="202" spans="1:11" ht="15.75" customHeight="1">
      <c r="A202" s="58"/>
      <c r="B202" s="58"/>
      <c r="C202" s="59"/>
      <c r="D202" s="59"/>
      <c r="E202" s="59"/>
      <c r="F202" s="59"/>
      <c r="G202" s="60"/>
      <c r="H202" s="60"/>
      <c r="I202" s="59"/>
      <c r="J202" s="4"/>
      <c r="K202" s="4"/>
    </row>
    <row r="203" spans="1:11" ht="15.75" customHeight="1">
      <c r="A203" s="58"/>
      <c r="B203" s="58"/>
      <c r="C203" s="59"/>
      <c r="D203" s="59"/>
      <c r="E203" s="59"/>
      <c r="F203" s="59"/>
      <c r="G203" s="60"/>
      <c r="H203" s="60"/>
      <c r="I203" s="59"/>
      <c r="J203" s="4"/>
      <c r="K203" s="4"/>
    </row>
    <row r="204" spans="1:11" ht="15.75" customHeight="1">
      <c r="A204" s="58"/>
      <c r="B204" s="58"/>
      <c r="C204" s="59"/>
      <c r="D204" s="59"/>
      <c r="E204" s="59"/>
      <c r="F204" s="59"/>
      <c r="G204" s="60"/>
      <c r="H204" s="60"/>
      <c r="I204" s="59"/>
      <c r="J204" s="4"/>
      <c r="K204" s="4"/>
    </row>
    <row r="205" spans="1:11" ht="15.75" customHeight="1">
      <c r="A205" s="58"/>
      <c r="B205" s="58"/>
      <c r="C205" s="59"/>
      <c r="D205" s="59"/>
      <c r="E205" s="59"/>
      <c r="F205" s="59"/>
      <c r="G205" s="60"/>
      <c r="H205" s="60"/>
      <c r="I205" s="59"/>
      <c r="J205" s="4"/>
      <c r="K205" s="4"/>
    </row>
    <row r="206" spans="1:11" ht="15.75" customHeight="1">
      <c r="A206" s="58"/>
      <c r="B206" s="58"/>
      <c r="C206" s="59"/>
      <c r="D206" s="59"/>
      <c r="E206" s="59"/>
      <c r="F206" s="59"/>
      <c r="G206" s="60"/>
      <c r="H206" s="60"/>
      <c r="I206" s="59"/>
      <c r="J206" s="4"/>
      <c r="K206" s="4"/>
    </row>
    <row r="207" spans="1:11" ht="15.75" customHeight="1">
      <c r="A207" s="58"/>
      <c r="B207" s="58"/>
      <c r="C207" s="59"/>
      <c r="D207" s="59"/>
      <c r="E207" s="59"/>
      <c r="F207" s="59"/>
      <c r="G207" s="60"/>
      <c r="H207" s="60"/>
      <c r="I207" s="59"/>
      <c r="J207" s="4"/>
      <c r="K207" s="4"/>
    </row>
    <row r="208" spans="1:11" ht="15.75" customHeight="1">
      <c r="A208" s="58"/>
      <c r="B208" s="58"/>
      <c r="C208" s="59"/>
      <c r="D208" s="59"/>
      <c r="E208" s="59"/>
      <c r="F208" s="59"/>
      <c r="G208" s="60"/>
      <c r="H208" s="60"/>
      <c r="I208" s="59"/>
      <c r="J208" s="4"/>
      <c r="K208" s="4"/>
    </row>
    <row r="209" spans="1:11" ht="15.75" customHeight="1">
      <c r="A209" s="58"/>
      <c r="B209" s="58"/>
      <c r="C209" s="59"/>
      <c r="D209" s="59"/>
      <c r="E209" s="59"/>
      <c r="F209" s="59"/>
      <c r="G209" s="60"/>
      <c r="H209" s="60"/>
      <c r="I209" s="59"/>
      <c r="J209" s="4"/>
      <c r="K209" s="4"/>
    </row>
    <row r="210" spans="1:11" ht="15.75" customHeight="1">
      <c r="A210" s="58"/>
      <c r="B210" s="58"/>
      <c r="C210" s="59"/>
      <c r="D210" s="59"/>
      <c r="E210" s="59"/>
      <c r="F210" s="59"/>
      <c r="G210" s="60"/>
      <c r="H210" s="60"/>
      <c r="I210" s="59"/>
      <c r="J210" s="4"/>
      <c r="K210" s="4"/>
    </row>
    <row r="211" spans="1:11" ht="15.75" customHeight="1">
      <c r="A211" s="58"/>
      <c r="B211" s="58"/>
      <c r="C211" s="59"/>
      <c r="D211" s="59"/>
      <c r="E211" s="59"/>
      <c r="F211" s="59"/>
      <c r="G211" s="60"/>
      <c r="H211" s="60"/>
      <c r="I211" s="59"/>
      <c r="J211" s="4"/>
      <c r="K211" s="4"/>
    </row>
    <row r="212" spans="1:11" ht="15.75" customHeight="1">
      <c r="A212" s="58"/>
      <c r="B212" s="58"/>
      <c r="C212" s="59"/>
      <c r="D212" s="59"/>
      <c r="E212" s="59"/>
      <c r="F212" s="59"/>
      <c r="G212" s="60"/>
      <c r="H212" s="60"/>
      <c r="I212" s="59"/>
      <c r="J212" s="4"/>
      <c r="K212" s="4"/>
    </row>
    <row r="213" spans="1:11" ht="15.75" customHeight="1">
      <c r="A213" s="58"/>
      <c r="B213" s="58"/>
      <c r="C213" s="59"/>
      <c r="D213" s="59"/>
      <c r="E213" s="59"/>
      <c r="F213" s="59"/>
      <c r="G213" s="60"/>
      <c r="H213" s="60"/>
      <c r="I213" s="59"/>
      <c r="J213" s="4"/>
      <c r="K213" s="4"/>
    </row>
    <row r="214" spans="1:11" ht="15.75" customHeight="1">
      <c r="A214" s="58"/>
      <c r="B214" s="58"/>
      <c r="C214" s="59"/>
      <c r="D214" s="59"/>
      <c r="E214" s="59"/>
      <c r="F214" s="59"/>
      <c r="G214" s="60"/>
      <c r="H214" s="60"/>
      <c r="I214" s="59"/>
      <c r="J214" s="4"/>
      <c r="K214" s="4"/>
    </row>
    <row r="215" spans="1:11" ht="15.75" customHeight="1">
      <c r="A215" s="58"/>
      <c r="B215" s="58"/>
      <c r="C215" s="59"/>
      <c r="D215" s="59"/>
      <c r="E215" s="59"/>
      <c r="F215" s="59"/>
      <c r="G215" s="60"/>
      <c r="H215" s="60"/>
      <c r="I215" s="59"/>
      <c r="J215" s="4"/>
      <c r="K215" s="4"/>
    </row>
    <row r="216" spans="1:11" ht="15.75" customHeight="1">
      <c r="A216" s="58"/>
      <c r="B216" s="58"/>
      <c r="C216" s="59"/>
      <c r="D216" s="59"/>
      <c r="E216" s="59"/>
      <c r="F216" s="59"/>
      <c r="G216" s="60"/>
      <c r="H216" s="60"/>
      <c r="I216" s="59"/>
      <c r="J216" s="4"/>
      <c r="K216" s="4"/>
    </row>
    <row r="217" spans="1:11" ht="15.75" customHeight="1">
      <c r="A217" s="58"/>
      <c r="B217" s="58"/>
      <c r="C217" s="59"/>
      <c r="D217" s="59"/>
      <c r="E217" s="59"/>
      <c r="F217" s="59"/>
      <c r="G217" s="60"/>
      <c r="H217" s="60"/>
      <c r="I217" s="59"/>
      <c r="J217" s="4"/>
      <c r="K217" s="4"/>
    </row>
    <row r="218" spans="1:11" ht="15.75" customHeight="1">
      <c r="A218" s="58"/>
      <c r="B218" s="58"/>
      <c r="C218" s="59"/>
      <c r="D218" s="59"/>
      <c r="E218" s="59"/>
      <c r="F218" s="59"/>
      <c r="G218" s="60"/>
      <c r="H218" s="60"/>
      <c r="I218" s="59"/>
      <c r="J218" s="4"/>
      <c r="K218" s="4"/>
    </row>
    <row r="219" spans="1:11" ht="15.75" customHeight="1">
      <c r="A219" s="58"/>
      <c r="B219" s="58"/>
      <c r="C219" s="59"/>
      <c r="D219" s="59"/>
      <c r="E219" s="59"/>
      <c r="F219" s="59"/>
      <c r="G219" s="60"/>
      <c r="H219" s="60"/>
      <c r="I219" s="59"/>
      <c r="J219" s="4"/>
      <c r="K219" s="4"/>
    </row>
    <row r="220" spans="1:11" ht="15.75" customHeight="1">
      <c r="A220" s="58"/>
      <c r="B220" s="58"/>
      <c r="C220" s="59"/>
      <c r="D220" s="59"/>
      <c r="E220" s="59"/>
      <c r="F220" s="59"/>
      <c r="G220" s="60"/>
      <c r="H220" s="60"/>
      <c r="I220" s="59"/>
      <c r="J220" s="4"/>
      <c r="K220" s="4"/>
    </row>
    <row r="221" spans="1:11" ht="15.75" customHeight="1">
      <c r="A221" s="58"/>
      <c r="B221" s="58"/>
      <c r="C221" s="59"/>
      <c r="D221" s="59"/>
      <c r="E221" s="59"/>
      <c r="F221" s="59"/>
      <c r="G221" s="60"/>
      <c r="H221" s="60"/>
      <c r="I221" s="59"/>
      <c r="J221" s="4"/>
      <c r="K221" s="4"/>
    </row>
    <row r="222" spans="1:11" ht="15.75" customHeight="1">
      <c r="A222" s="58"/>
      <c r="B222" s="58"/>
      <c r="C222" s="59"/>
      <c r="D222" s="59"/>
      <c r="E222" s="59"/>
      <c r="F222" s="59"/>
      <c r="G222" s="60"/>
      <c r="H222" s="60"/>
      <c r="I222" s="59"/>
      <c r="J222" s="4"/>
      <c r="K222" s="4"/>
    </row>
    <row r="223" spans="1:11" ht="15.75" customHeight="1">
      <c r="A223" s="58"/>
      <c r="B223" s="58"/>
      <c r="C223" s="59"/>
      <c r="D223" s="59"/>
      <c r="E223" s="59"/>
      <c r="F223" s="59"/>
      <c r="G223" s="60"/>
      <c r="H223" s="60"/>
      <c r="I223" s="59"/>
      <c r="J223" s="4"/>
      <c r="K223" s="4"/>
    </row>
    <row r="224" spans="1:11" ht="15.75" customHeight="1">
      <c r="A224" s="58"/>
      <c r="B224" s="58"/>
      <c r="C224" s="59"/>
      <c r="D224" s="59"/>
      <c r="E224" s="59"/>
      <c r="F224" s="59"/>
      <c r="G224" s="60"/>
      <c r="H224" s="60"/>
      <c r="I224" s="59"/>
      <c r="J224" s="4"/>
      <c r="K224" s="4"/>
    </row>
    <row r="225" spans="1:11" ht="15.75" customHeight="1">
      <c r="A225" s="58"/>
      <c r="B225" s="58"/>
      <c r="C225" s="59"/>
      <c r="D225" s="59"/>
      <c r="E225" s="59"/>
      <c r="F225" s="59"/>
      <c r="G225" s="60"/>
      <c r="H225" s="60"/>
      <c r="I225" s="59"/>
      <c r="J225" s="4"/>
      <c r="K225" s="4"/>
    </row>
    <row r="226" spans="1:11" ht="15.75" customHeight="1">
      <c r="A226" s="58"/>
      <c r="B226" s="58"/>
      <c r="C226" s="59"/>
      <c r="D226" s="59"/>
      <c r="E226" s="59"/>
      <c r="F226" s="59"/>
      <c r="G226" s="60"/>
      <c r="H226" s="60"/>
      <c r="I226" s="59"/>
      <c r="J226" s="4"/>
      <c r="K226" s="4"/>
    </row>
    <row r="227" spans="1:11" ht="15.75" customHeight="1">
      <c r="A227" s="58"/>
      <c r="B227" s="58"/>
      <c r="C227" s="59"/>
      <c r="D227" s="59"/>
      <c r="E227" s="59"/>
      <c r="F227" s="59"/>
      <c r="G227" s="60"/>
      <c r="H227" s="60"/>
      <c r="I227" s="59"/>
      <c r="J227" s="4"/>
      <c r="K227" s="4"/>
    </row>
    <row r="228" spans="1:11" ht="15.75" customHeight="1">
      <c r="A228" s="58"/>
      <c r="B228" s="58"/>
      <c r="C228" s="59"/>
      <c r="D228" s="59"/>
      <c r="E228" s="59"/>
      <c r="F228" s="59"/>
      <c r="G228" s="60"/>
      <c r="H228" s="60"/>
      <c r="I228" s="59"/>
      <c r="J228" s="4"/>
      <c r="K228" s="4"/>
    </row>
    <row r="229" spans="1:11" ht="15.75" customHeight="1">
      <c r="A229" s="58"/>
      <c r="B229" s="58"/>
      <c r="C229" s="59"/>
      <c r="D229" s="59"/>
      <c r="E229" s="59"/>
      <c r="F229" s="59"/>
      <c r="G229" s="60"/>
      <c r="H229" s="60"/>
      <c r="I229" s="59"/>
      <c r="J229" s="4"/>
      <c r="K229" s="4"/>
    </row>
    <row r="230" spans="1:11" ht="15.75" customHeight="1">
      <c r="A230" s="58"/>
      <c r="B230" s="58"/>
      <c r="C230" s="59"/>
      <c r="D230" s="59"/>
      <c r="E230" s="59"/>
      <c r="F230" s="59"/>
      <c r="G230" s="60"/>
      <c r="H230" s="60"/>
      <c r="I230" s="59"/>
      <c r="J230" s="4"/>
      <c r="K230" s="4"/>
    </row>
    <row r="231" spans="1:11" ht="15.75" customHeight="1">
      <c r="A231" s="58"/>
      <c r="B231" s="58"/>
      <c r="C231" s="59"/>
      <c r="D231" s="59"/>
      <c r="E231" s="59"/>
      <c r="F231" s="59"/>
      <c r="G231" s="60"/>
      <c r="H231" s="60"/>
      <c r="I231" s="59"/>
      <c r="J231" s="4"/>
      <c r="K231" s="4"/>
    </row>
    <row r="232" spans="1:11" ht="15.75" customHeight="1">
      <c r="A232" s="58"/>
      <c r="B232" s="58"/>
      <c r="C232" s="59"/>
      <c r="D232" s="59"/>
      <c r="E232" s="59"/>
      <c r="F232" s="59"/>
      <c r="G232" s="60"/>
      <c r="H232" s="60"/>
      <c r="I232" s="59"/>
      <c r="J232" s="4"/>
      <c r="K232" s="4"/>
    </row>
    <row r="233" spans="1:11" ht="15.75" customHeight="1">
      <c r="A233" s="58"/>
      <c r="B233" s="58"/>
      <c r="C233" s="59"/>
      <c r="D233" s="59"/>
      <c r="E233" s="59"/>
      <c r="F233" s="59"/>
      <c r="G233" s="60"/>
      <c r="H233" s="60"/>
      <c r="I233" s="59"/>
      <c r="J233" s="4"/>
      <c r="K233" s="4"/>
    </row>
    <row r="234" spans="1:11" ht="15.75" customHeight="1">
      <c r="A234" s="58"/>
      <c r="B234" s="58"/>
      <c r="C234" s="59"/>
      <c r="D234" s="59"/>
      <c r="E234" s="59"/>
      <c r="F234" s="59"/>
      <c r="G234" s="60"/>
      <c r="H234" s="60"/>
      <c r="I234" s="59"/>
      <c r="J234" s="4"/>
      <c r="K234" s="4"/>
    </row>
    <row r="235" spans="1:11" ht="15.75" customHeight="1">
      <c r="A235" s="58"/>
      <c r="B235" s="58"/>
      <c r="C235" s="59"/>
      <c r="D235" s="59"/>
      <c r="E235" s="59"/>
      <c r="F235" s="59"/>
      <c r="G235" s="60"/>
      <c r="H235" s="60"/>
      <c r="I235" s="59"/>
      <c r="J235" s="4"/>
      <c r="K235" s="4"/>
    </row>
    <row r="236" spans="1:11" ht="15.75" customHeight="1">
      <c r="A236" s="58"/>
      <c r="B236" s="58"/>
      <c r="C236" s="59"/>
      <c r="D236" s="59"/>
      <c r="E236" s="59"/>
      <c r="F236" s="59"/>
      <c r="G236" s="60"/>
      <c r="H236" s="60"/>
      <c r="I236" s="59"/>
      <c r="J236" s="4"/>
      <c r="K236" s="4"/>
    </row>
    <row r="237" spans="1:11" ht="15.75" customHeight="1">
      <c r="A237" s="58"/>
      <c r="B237" s="58"/>
      <c r="C237" s="59"/>
      <c r="D237" s="59"/>
      <c r="E237" s="59"/>
      <c r="F237" s="59"/>
      <c r="G237" s="60"/>
      <c r="H237" s="60"/>
      <c r="I237" s="59"/>
      <c r="J237" s="4"/>
      <c r="K237" s="4"/>
    </row>
    <row r="238" spans="1:11" ht="15.75" customHeight="1">
      <c r="A238" s="58"/>
      <c r="B238" s="58"/>
      <c r="C238" s="59"/>
      <c r="D238" s="59"/>
      <c r="E238" s="59"/>
      <c r="F238" s="59"/>
      <c r="G238" s="60"/>
      <c r="H238" s="60"/>
      <c r="I238" s="59"/>
      <c r="J238" s="4"/>
      <c r="K238" s="4"/>
    </row>
    <row r="239" spans="1:11" ht="15.75" customHeight="1">
      <c r="A239" s="58"/>
      <c r="B239" s="58"/>
      <c r="C239" s="59"/>
      <c r="D239" s="59"/>
      <c r="E239" s="59"/>
      <c r="F239" s="59"/>
      <c r="G239" s="60"/>
      <c r="H239" s="60"/>
      <c r="I239" s="59"/>
      <c r="J239" s="4"/>
      <c r="K239" s="4"/>
    </row>
    <row r="240" spans="1:11" ht="15.75" customHeight="1">
      <c r="A240" s="58"/>
      <c r="B240" s="58"/>
      <c r="C240" s="59"/>
      <c r="D240" s="59"/>
      <c r="E240" s="59"/>
      <c r="F240" s="59"/>
      <c r="G240" s="60"/>
      <c r="H240" s="60"/>
      <c r="I240" s="59"/>
      <c r="J240" s="4"/>
      <c r="K240" s="4"/>
    </row>
    <row r="241" spans="1:11" ht="15.75" customHeight="1">
      <c r="A241" s="58"/>
      <c r="B241" s="58"/>
      <c r="C241" s="59"/>
      <c r="D241" s="59"/>
      <c r="E241" s="59"/>
      <c r="F241" s="59"/>
      <c r="G241" s="60"/>
      <c r="H241" s="60"/>
      <c r="I241" s="59"/>
      <c r="J241" s="4"/>
      <c r="K241" s="4"/>
    </row>
    <row r="242" spans="1:11" ht="15.75" customHeight="1">
      <c r="A242" s="58"/>
      <c r="B242" s="58"/>
      <c r="C242" s="59"/>
      <c r="D242" s="59"/>
      <c r="E242" s="59"/>
      <c r="F242" s="59"/>
      <c r="G242" s="60"/>
      <c r="H242" s="60"/>
      <c r="I242" s="59"/>
      <c r="J242" s="4"/>
      <c r="K242" s="4"/>
    </row>
    <row r="243" spans="1:11" ht="15.75" customHeight="1">
      <c r="A243" s="58"/>
      <c r="B243" s="58"/>
      <c r="C243" s="59"/>
      <c r="D243" s="59"/>
      <c r="E243" s="59"/>
      <c r="F243" s="59"/>
      <c r="G243" s="60"/>
      <c r="H243" s="60"/>
      <c r="I243" s="59"/>
      <c r="J243" s="4"/>
      <c r="K243" s="4"/>
    </row>
    <row r="244" spans="1:11" ht="15.75" customHeight="1">
      <c r="A244" s="58"/>
      <c r="B244" s="58"/>
      <c r="C244" s="59"/>
      <c r="D244" s="59"/>
      <c r="E244" s="59"/>
      <c r="F244" s="59"/>
      <c r="G244" s="60"/>
      <c r="H244" s="60"/>
      <c r="I244" s="59"/>
      <c r="J244" s="4"/>
      <c r="K244" s="4"/>
    </row>
    <row r="245" spans="1:11" ht="15.75" customHeight="1">
      <c r="A245" s="58"/>
      <c r="B245" s="58"/>
      <c r="C245" s="59"/>
      <c r="D245" s="59"/>
      <c r="E245" s="59"/>
      <c r="F245" s="59"/>
      <c r="G245" s="60"/>
      <c r="H245" s="60"/>
      <c r="I245" s="59"/>
      <c r="J245" s="4"/>
      <c r="K245" s="4"/>
    </row>
    <row r="246" spans="1:11" ht="15.75" customHeight="1">
      <c r="A246" s="58"/>
      <c r="B246" s="58"/>
      <c r="C246" s="59"/>
      <c r="D246" s="59"/>
      <c r="E246" s="59"/>
      <c r="F246" s="59"/>
      <c r="G246" s="60"/>
      <c r="H246" s="60"/>
      <c r="I246" s="59"/>
      <c r="J246" s="4"/>
      <c r="K246" s="4"/>
    </row>
    <row r="247" spans="1:11" ht="15.75" customHeight="1">
      <c r="A247" s="58"/>
      <c r="B247" s="58"/>
      <c r="C247" s="59"/>
      <c r="D247" s="59"/>
      <c r="E247" s="59"/>
      <c r="F247" s="59"/>
      <c r="G247" s="60"/>
      <c r="H247" s="60"/>
      <c r="I247" s="59"/>
      <c r="J247" s="4"/>
      <c r="K247" s="4"/>
    </row>
    <row r="248" spans="1:11" ht="15.75" customHeight="1">
      <c r="A248" s="58"/>
      <c r="B248" s="58"/>
      <c r="C248" s="59"/>
      <c r="D248" s="59"/>
      <c r="E248" s="59"/>
      <c r="F248" s="59"/>
      <c r="G248" s="60"/>
      <c r="H248" s="60"/>
      <c r="I248" s="59"/>
      <c r="J248" s="4"/>
      <c r="K248" s="4"/>
    </row>
    <row r="249" spans="1:11" ht="15.75" customHeight="1">
      <c r="A249" s="58"/>
      <c r="B249" s="58"/>
      <c r="C249" s="59"/>
      <c r="D249" s="59"/>
      <c r="E249" s="59"/>
      <c r="F249" s="59"/>
      <c r="G249" s="60"/>
      <c r="H249" s="60"/>
      <c r="I249" s="59"/>
      <c r="J249" s="4"/>
      <c r="K249" s="4"/>
    </row>
    <row r="250" spans="1:11" ht="15.75" customHeight="1">
      <c r="A250" s="58"/>
      <c r="B250" s="58"/>
      <c r="C250" s="59"/>
      <c r="D250" s="59"/>
      <c r="E250" s="59"/>
      <c r="F250" s="59"/>
      <c r="G250" s="60"/>
      <c r="H250" s="60"/>
      <c r="I250" s="59"/>
      <c r="J250" s="4"/>
      <c r="K250" s="4"/>
    </row>
    <row r="251" spans="1:11" ht="15.75" customHeight="1">
      <c r="A251" s="58"/>
      <c r="B251" s="58"/>
      <c r="C251" s="59"/>
      <c r="D251" s="59"/>
      <c r="E251" s="59"/>
      <c r="F251" s="59"/>
      <c r="G251" s="60"/>
      <c r="H251" s="60"/>
      <c r="I251" s="59"/>
      <c r="J251" s="4"/>
      <c r="K251" s="4"/>
    </row>
    <row r="252" spans="1:11" ht="15.75" customHeight="1">
      <c r="A252" s="58"/>
      <c r="B252" s="58"/>
      <c r="C252" s="59"/>
      <c r="D252" s="59"/>
      <c r="E252" s="59"/>
      <c r="F252" s="59"/>
      <c r="G252" s="60"/>
      <c r="H252" s="60"/>
      <c r="I252" s="59"/>
      <c r="J252" s="4"/>
      <c r="K252" s="4"/>
    </row>
    <row r="253" spans="1:11" ht="15.75" customHeight="1">
      <c r="A253" s="58"/>
      <c r="B253" s="58"/>
      <c r="C253" s="59"/>
      <c r="D253" s="59"/>
      <c r="E253" s="59"/>
      <c r="F253" s="59"/>
      <c r="G253" s="60"/>
      <c r="H253" s="60"/>
      <c r="I253" s="59"/>
      <c r="J253" s="4"/>
      <c r="K253" s="4"/>
    </row>
    <row r="254" spans="1:11" ht="15.75" customHeight="1">
      <c r="A254" s="58"/>
      <c r="B254" s="58"/>
      <c r="C254" s="59"/>
      <c r="D254" s="59"/>
      <c r="E254" s="59"/>
      <c r="F254" s="59"/>
      <c r="G254" s="60"/>
      <c r="H254" s="60"/>
      <c r="I254" s="59"/>
      <c r="J254" s="4"/>
      <c r="K254" s="4"/>
    </row>
    <row r="255" spans="1:11" ht="15.75" customHeight="1">
      <c r="A255" s="58"/>
      <c r="B255" s="58"/>
      <c r="C255" s="59"/>
      <c r="D255" s="59"/>
      <c r="E255" s="59"/>
      <c r="F255" s="59"/>
      <c r="G255" s="60"/>
      <c r="H255" s="60"/>
      <c r="I255" s="59"/>
      <c r="J255" s="4"/>
      <c r="K255" s="4"/>
    </row>
    <row r="256" spans="1:11" ht="15.75" customHeight="1">
      <c r="A256" s="58"/>
      <c r="B256" s="58"/>
      <c r="C256" s="59"/>
      <c r="D256" s="59"/>
      <c r="E256" s="59"/>
      <c r="F256" s="59"/>
      <c r="G256" s="60"/>
      <c r="H256" s="60"/>
      <c r="I256" s="59"/>
      <c r="J256" s="4"/>
      <c r="K256" s="4"/>
    </row>
    <row r="257" spans="1:11" ht="15.75" customHeight="1">
      <c r="A257" s="58"/>
      <c r="B257" s="58"/>
      <c r="C257" s="59"/>
      <c r="D257" s="59"/>
      <c r="E257" s="59"/>
      <c r="F257" s="59"/>
      <c r="G257" s="60"/>
      <c r="H257" s="60"/>
      <c r="I257" s="59"/>
      <c r="J257" s="4"/>
      <c r="K257" s="4"/>
    </row>
    <row r="258" spans="1:11" ht="15.75" customHeight="1">
      <c r="A258" s="58"/>
      <c r="B258" s="58"/>
      <c r="C258" s="59"/>
      <c r="D258" s="59"/>
      <c r="E258" s="59"/>
      <c r="F258" s="59"/>
      <c r="G258" s="60"/>
      <c r="H258" s="60"/>
      <c r="I258" s="59"/>
      <c r="J258" s="4"/>
      <c r="K258" s="4"/>
    </row>
    <row r="259" spans="1:11" ht="15.75" customHeight="1">
      <c r="A259" s="58"/>
      <c r="B259" s="58"/>
      <c r="C259" s="59"/>
      <c r="D259" s="59"/>
      <c r="E259" s="59"/>
      <c r="F259" s="59"/>
      <c r="G259" s="60"/>
      <c r="H259" s="60"/>
      <c r="I259" s="59"/>
      <c r="J259" s="4"/>
      <c r="K259" s="4"/>
    </row>
    <row r="260" spans="1:11" ht="15.75" customHeight="1">
      <c r="A260" s="58"/>
      <c r="B260" s="58"/>
      <c r="C260" s="59"/>
      <c r="D260" s="59"/>
      <c r="E260" s="59"/>
      <c r="F260" s="59"/>
      <c r="G260" s="60"/>
      <c r="H260" s="60"/>
      <c r="I260" s="59"/>
      <c r="J260" s="4"/>
      <c r="K260" s="4"/>
    </row>
    <row r="261" spans="1:11" ht="15.75" customHeight="1">
      <c r="A261" s="58"/>
      <c r="B261" s="58"/>
      <c r="C261" s="59"/>
      <c r="D261" s="59"/>
      <c r="E261" s="59"/>
      <c r="F261" s="59"/>
      <c r="G261" s="60"/>
      <c r="H261" s="60"/>
      <c r="I261" s="59"/>
      <c r="J261" s="4"/>
      <c r="K261" s="4"/>
    </row>
    <row r="262" spans="1:11" ht="15.75" customHeight="1">
      <c r="A262" s="58"/>
      <c r="B262" s="58"/>
      <c r="C262" s="59"/>
      <c r="D262" s="59"/>
      <c r="E262" s="59"/>
      <c r="F262" s="59"/>
      <c r="G262" s="60"/>
      <c r="H262" s="60"/>
      <c r="I262" s="59"/>
      <c r="J262" s="4"/>
      <c r="K262" s="4"/>
    </row>
    <row r="263" spans="1:11" ht="15.75" customHeight="1">
      <c r="A263" s="58"/>
      <c r="B263" s="58"/>
      <c r="C263" s="59"/>
      <c r="D263" s="59"/>
      <c r="E263" s="59"/>
      <c r="F263" s="59"/>
      <c r="G263" s="60"/>
      <c r="H263" s="60"/>
      <c r="I263" s="59"/>
      <c r="J263" s="4"/>
      <c r="K263" s="4"/>
    </row>
    <row r="264" spans="1:11" ht="15.75" customHeight="1">
      <c r="A264" s="58"/>
      <c r="B264" s="58"/>
      <c r="C264" s="59"/>
      <c r="D264" s="59"/>
      <c r="E264" s="59"/>
      <c r="F264" s="59"/>
      <c r="G264" s="60"/>
      <c r="H264" s="60"/>
      <c r="I264" s="59"/>
      <c r="J264" s="4"/>
      <c r="K264" s="4"/>
    </row>
    <row r="265" spans="1:11" ht="15.75" customHeight="1">
      <c r="A265" s="58"/>
      <c r="B265" s="58"/>
      <c r="C265" s="59"/>
      <c r="D265" s="59"/>
      <c r="E265" s="59"/>
      <c r="F265" s="59"/>
      <c r="G265" s="60"/>
      <c r="H265" s="60"/>
      <c r="I265" s="59"/>
      <c r="J265" s="4"/>
      <c r="K265" s="4"/>
    </row>
    <row r="266" spans="1:11" ht="15.75" customHeight="1">
      <c r="A266" s="58"/>
      <c r="B266" s="58"/>
      <c r="C266" s="59"/>
      <c r="D266" s="59"/>
      <c r="E266" s="59"/>
      <c r="F266" s="59"/>
      <c r="G266" s="60"/>
      <c r="H266" s="60"/>
      <c r="I266" s="59"/>
      <c r="J266" s="4"/>
      <c r="K266" s="4"/>
    </row>
    <row r="267" spans="1:11" ht="15.75" customHeight="1">
      <c r="A267" s="58"/>
      <c r="B267" s="58"/>
      <c r="C267" s="59"/>
      <c r="D267" s="59"/>
      <c r="E267" s="59"/>
      <c r="F267" s="59"/>
      <c r="G267" s="60"/>
      <c r="H267" s="60"/>
      <c r="I267" s="59"/>
      <c r="J267" s="4"/>
      <c r="K267" s="4"/>
    </row>
    <row r="268" spans="1:11" ht="15.75" customHeight="1">
      <c r="A268" s="58"/>
      <c r="B268" s="58"/>
      <c r="C268" s="59"/>
      <c r="D268" s="59"/>
      <c r="E268" s="59"/>
      <c r="F268" s="59"/>
      <c r="G268" s="60"/>
      <c r="H268" s="60"/>
      <c r="I268" s="59"/>
      <c r="J268" s="4"/>
      <c r="K268" s="4"/>
    </row>
    <row r="269" spans="1:11" ht="15.75" customHeight="1">
      <c r="A269" s="58"/>
      <c r="B269" s="58"/>
      <c r="C269" s="59"/>
      <c r="D269" s="59"/>
      <c r="E269" s="59"/>
      <c r="F269" s="59"/>
      <c r="G269" s="60"/>
      <c r="H269" s="60"/>
      <c r="I269" s="59"/>
      <c r="J269" s="4"/>
      <c r="K269" s="4"/>
    </row>
    <row r="270" spans="1:11" ht="15.75" customHeight="1">
      <c r="A270" s="58"/>
      <c r="B270" s="58"/>
      <c r="C270" s="59"/>
      <c r="D270" s="59"/>
      <c r="E270" s="59"/>
      <c r="F270" s="59"/>
      <c r="G270" s="60"/>
      <c r="H270" s="60"/>
      <c r="I270" s="59"/>
      <c r="J270" s="4"/>
      <c r="K270" s="4"/>
    </row>
    <row r="271" spans="1:11" ht="15.75" customHeight="1">
      <c r="A271" s="58"/>
      <c r="B271" s="58"/>
      <c r="C271" s="59"/>
      <c r="D271" s="59"/>
      <c r="E271" s="59"/>
      <c r="F271" s="59"/>
      <c r="G271" s="60"/>
      <c r="H271" s="60"/>
      <c r="I271" s="59"/>
      <c r="J271" s="4"/>
      <c r="K271" s="4"/>
    </row>
    <row r="272" spans="1:11" ht="15.75" customHeight="1">
      <c r="A272" s="58"/>
      <c r="B272" s="58"/>
      <c r="C272" s="59"/>
      <c r="D272" s="59"/>
      <c r="E272" s="59"/>
      <c r="F272" s="59"/>
      <c r="G272" s="60"/>
      <c r="H272" s="60"/>
      <c r="I272" s="59"/>
      <c r="J272" s="4"/>
      <c r="K272" s="4"/>
    </row>
    <row r="273" spans="1:11" ht="15.75" customHeight="1">
      <c r="A273" s="58"/>
      <c r="B273" s="58"/>
      <c r="C273" s="59"/>
      <c r="D273" s="59"/>
      <c r="E273" s="59"/>
      <c r="F273" s="59"/>
      <c r="G273" s="60"/>
      <c r="H273" s="60"/>
      <c r="I273" s="59"/>
      <c r="J273" s="4"/>
      <c r="K273" s="4"/>
    </row>
    <row r="274" spans="1:11" ht="15.75" customHeight="1">
      <c r="A274" s="58"/>
      <c r="B274" s="58"/>
      <c r="C274" s="59"/>
      <c r="D274" s="59"/>
      <c r="E274" s="59"/>
      <c r="F274" s="59"/>
      <c r="G274" s="60"/>
      <c r="H274" s="60"/>
      <c r="I274" s="59"/>
      <c r="J274" s="4"/>
      <c r="K274" s="4"/>
    </row>
    <row r="275" spans="1:11" ht="15.75" customHeight="1">
      <c r="A275" s="58"/>
      <c r="B275" s="58"/>
      <c r="C275" s="59"/>
      <c r="D275" s="59"/>
      <c r="E275" s="59"/>
      <c r="F275" s="59"/>
      <c r="G275" s="60"/>
      <c r="H275" s="60"/>
      <c r="I275" s="59"/>
      <c r="J275" s="4"/>
      <c r="K275" s="4"/>
    </row>
    <row r="276" spans="1:11" ht="15.75" customHeight="1">
      <c r="A276" s="58"/>
      <c r="B276" s="58"/>
      <c r="C276" s="59"/>
      <c r="D276" s="59"/>
      <c r="E276" s="59"/>
      <c r="F276" s="59"/>
      <c r="G276" s="60"/>
      <c r="H276" s="60"/>
      <c r="I276" s="59"/>
      <c r="J276" s="4"/>
      <c r="K276" s="4"/>
    </row>
    <row r="277" spans="1:11" ht="15.75" customHeight="1">
      <c r="A277" s="58"/>
      <c r="B277" s="58"/>
      <c r="C277" s="59"/>
      <c r="D277" s="59"/>
      <c r="E277" s="59"/>
      <c r="F277" s="59"/>
      <c r="G277" s="60"/>
      <c r="H277" s="60"/>
      <c r="I277" s="59"/>
      <c r="J277" s="4"/>
      <c r="K277" s="4"/>
    </row>
    <row r="278" spans="1:11" ht="15.75" customHeight="1">
      <c r="A278" s="58"/>
      <c r="B278" s="58"/>
      <c r="C278" s="59"/>
      <c r="D278" s="59"/>
      <c r="E278" s="59"/>
      <c r="F278" s="59"/>
      <c r="G278" s="60"/>
      <c r="H278" s="60"/>
      <c r="I278" s="59"/>
      <c r="J278" s="4"/>
      <c r="K278" s="4"/>
    </row>
    <row r="279" spans="1:11" ht="15.75" customHeight="1">
      <c r="A279" s="58"/>
      <c r="B279" s="58"/>
      <c r="C279" s="59"/>
      <c r="D279" s="59"/>
      <c r="E279" s="59"/>
      <c r="F279" s="59"/>
      <c r="G279" s="60"/>
      <c r="H279" s="60"/>
      <c r="I279" s="59"/>
      <c r="J279" s="4"/>
      <c r="K279" s="4"/>
    </row>
    <row r="280" spans="1:11" ht="15.75" customHeight="1">
      <c r="A280" s="58"/>
      <c r="B280" s="58"/>
      <c r="C280" s="59"/>
      <c r="D280" s="59"/>
      <c r="E280" s="59"/>
      <c r="F280" s="59"/>
      <c r="G280" s="60"/>
      <c r="H280" s="60"/>
      <c r="I280" s="59"/>
      <c r="J280" s="4"/>
      <c r="K280" s="4"/>
    </row>
    <row r="281" spans="1:11" ht="15.75" customHeight="1">
      <c r="A281" s="58"/>
      <c r="B281" s="58"/>
      <c r="C281" s="59"/>
      <c r="D281" s="59"/>
      <c r="E281" s="59"/>
      <c r="F281" s="59"/>
      <c r="G281" s="60"/>
      <c r="H281" s="60"/>
      <c r="I281" s="59"/>
      <c r="J281" s="4"/>
      <c r="K281" s="4"/>
    </row>
    <row r="282" spans="1:11" ht="15.75" customHeight="1">
      <c r="A282" s="58"/>
      <c r="B282" s="58"/>
      <c r="C282" s="59"/>
      <c r="D282" s="59"/>
      <c r="E282" s="59"/>
      <c r="F282" s="59"/>
      <c r="G282" s="60"/>
      <c r="H282" s="60"/>
      <c r="I282" s="59"/>
      <c r="J282" s="4"/>
      <c r="K282" s="4"/>
    </row>
    <row r="283" spans="1:11" ht="15.75" customHeight="1">
      <c r="A283" s="58"/>
      <c r="B283" s="58"/>
      <c r="C283" s="59"/>
      <c r="D283" s="59"/>
      <c r="E283" s="59"/>
      <c r="F283" s="59"/>
      <c r="G283" s="60"/>
      <c r="H283" s="60"/>
      <c r="I283" s="59"/>
      <c r="J283" s="4"/>
      <c r="K283" s="4"/>
    </row>
    <row r="284" spans="1:11" ht="15.75" customHeight="1">
      <c r="A284" s="58"/>
      <c r="B284" s="58"/>
      <c r="C284" s="59"/>
      <c r="D284" s="59"/>
      <c r="E284" s="59"/>
      <c r="F284" s="59"/>
      <c r="G284" s="60"/>
      <c r="H284" s="60"/>
      <c r="I284" s="59"/>
      <c r="J284" s="4"/>
      <c r="K284" s="4"/>
    </row>
    <row r="285" spans="1:11" ht="15.75" customHeight="1">
      <c r="A285" s="58"/>
      <c r="B285" s="58"/>
      <c r="C285" s="59"/>
      <c r="D285" s="59"/>
      <c r="E285" s="59"/>
      <c r="F285" s="59"/>
      <c r="G285" s="60"/>
      <c r="H285" s="60"/>
      <c r="I285" s="59"/>
      <c r="J285" s="4"/>
      <c r="K285" s="4"/>
    </row>
    <row r="286" spans="1:11" ht="15.75" customHeight="1">
      <c r="A286" s="58"/>
      <c r="B286" s="58"/>
      <c r="C286" s="59"/>
      <c r="D286" s="59"/>
      <c r="E286" s="59"/>
      <c r="F286" s="59"/>
      <c r="G286" s="60"/>
      <c r="H286" s="60"/>
      <c r="I286" s="59"/>
      <c r="J286" s="4"/>
      <c r="K286" s="4"/>
    </row>
    <row r="287" spans="1:11" ht="15.75" customHeight="1">
      <c r="A287" s="58"/>
      <c r="B287" s="58"/>
      <c r="C287" s="59"/>
      <c r="D287" s="59"/>
      <c r="E287" s="59"/>
      <c r="F287" s="59"/>
      <c r="G287" s="60"/>
      <c r="H287" s="60"/>
      <c r="I287" s="59"/>
      <c r="J287" s="4"/>
      <c r="K287" s="4"/>
    </row>
    <row r="288" spans="1:11" ht="15.75" customHeight="1">
      <c r="A288" s="58"/>
      <c r="B288" s="58"/>
      <c r="C288" s="59"/>
      <c r="D288" s="59"/>
      <c r="E288" s="59"/>
      <c r="F288" s="59"/>
      <c r="G288" s="60"/>
      <c r="H288" s="60"/>
      <c r="I288" s="59"/>
      <c r="J288" s="4"/>
      <c r="K288" s="4"/>
    </row>
    <row r="289" spans="1:11" ht="15.75" customHeight="1">
      <c r="A289" s="58"/>
      <c r="B289" s="58"/>
      <c r="C289" s="59"/>
      <c r="D289" s="59"/>
      <c r="E289" s="59"/>
      <c r="F289" s="59"/>
      <c r="G289" s="60"/>
      <c r="H289" s="60"/>
      <c r="I289" s="59"/>
      <c r="J289" s="4"/>
      <c r="K289" s="4"/>
    </row>
    <row r="290" spans="1:11" ht="15.75" customHeight="1">
      <c r="A290" s="58"/>
      <c r="B290" s="58"/>
      <c r="C290" s="59"/>
      <c r="D290" s="59"/>
      <c r="E290" s="59"/>
      <c r="F290" s="59"/>
      <c r="G290" s="60"/>
      <c r="H290" s="60"/>
      <c r="I290" s="59"/>
      <c r="J290" s="4"/>
      <c r="K290" s="4"/>
    </row>
    <row r="291" spans="1:11" ht="15.75" customHeight="1">
      <c r="A291" s="58"/>
      <c r="B291" s="58"/>
      <c r="C291" s="59"/>
      <c r="D291" s="59"/>
      <c r="E291" s="59"/>
      <c r="F291" s="59"/>
      <c r="G291" s="60"/>
      <c r="H291" s="60"/>
      <c r="I291" s="59"/>
      <c r="J291" s="4"/>
      <c r="K291" s="4"/>
    </row>
    <row r="292" spans="1:11" ht="15.75" customHeight="1">
      <c r="A292" s="58"/>
      <c r="B292" s="58"/>
      <c r="C292" s="59"/>
      <c r="D292" s="59"/>
      <c r="E292" s="59"/>
      <c r="F292" s="59"/>
      <c r="G292" s="60"/>
      <c r="H292" s="60"/>
      <c r="I292" s="59"/>
      <c r="J292" s="4"/>
      <c r="K292" s="4"/>
    </row>
    <row r="293" spans="1:11" ht="15.75" customHeight="1">
      <c r="A293" s="58"/>
      <c r="B293" s="58"/>
      <c r="C293" s="59"/>
      <c r="D293" s="59"/>
      <c r="E293" s="59"/>
      <c r="F293" s="59"/>
      <c r="G293" s="60"/>
      <c r="H293" s="60"/>
      <c r="I293" s="59"/>
      <c r="J293" s="4"/>
      <c r="K293" s="4"/>
    </row>
    <row r="294" spans="1:11" ht="15.75" customHeight="1">
      <c r="A294" s="58"/>
      <c r="B294" s="58"/>
      <c r="C294" s="59"/>
      <c r="D294" s="59"/>
      <c r="E294" s="59"/>
      <c r="F294" s="59"/>
      <c r="G294" s="60"/>
      <c r="H294" s="60"/>
      <c r="I294" s="59"/>
      <c r="J294" s="4"/>
      <c r="K294" s="4"/>
    </row>
    <row r="295" spans="1:11" ht="15.75" customHeight="1">
      <c r="A295" s="58"/>
      <c r="B295" s="58"/>
      <c r="C295" s="59"/>
      <c r="D295" s="59"/>
      <c r="E295" s="59"/>
      <c r="F295" s="59"/>
      <c r="G295" s="60"/>
      <c r="H295" s="60"/>
      <c r="I295" s="59"/>
      <c r="J295" s="4"/>
      <c r="K295" s="4"/>
    </row>
    <row r="296" spans="1:11" ht="15.75" customHeight="1">
      <c r="A296" s="58"/>
      <c r="B296" s="58"/>
      <c r="C296" s="59"/>
      <c r="D296" s="59"/>
      <c r="E296" s="59"/>
      <c r="F296" s="59"/>
      <c r="G296" s="60"/>
      <c r="H296" s="60"/>
      <c r="I296" s="59"/>
      <c r="J296" s="4"/>
      <c r="K296" s="4"/>
    </row>
    <row r="297" spans="1:11" ht="15.75" customHeight="1">
      <c r="A297" s="58"/>
      <c r="B297" s="58"/>
      <c r="C297" s="59"/>
      <c r="D297" s="59"/>
      <c r="E297" s="59"/>
      <c r="F297" s="59"/>
      <c r="G297" s="60"/>
      <c r="H297" s="60"/>
      <c r="I297" s="59"/>
      <c r="J297" s="4"/>
      <c r="K297" s="4"/>
    </row>
    <row r="298" spans="1:11" ht="15.75" customHeight="1">
      <c r="A298" s="58"/>
      <c r="B298" s="58"/>
      <c r="C298" s="59"/>
      <c r="D298" s="59"/>
      <c r="E298" s="59"/>
      <c r="F298" s="59"/>
      <c r="G298" s="60"/>
      <c r="H298" s="60"/>
      <c r="I298" s="59"/>
      <c r="J298" s="4"/>
      <c r="K298" s="4"/>
    </row>
    <row r="299" spans="1:11" ht="15.75" customHeight="1">
      <c r="A299" s="58"/>
      <c r="B299" s="58"/>
      <c r="C299" s="59"/>
      <c r="D299" s="59"/>
      <c r="E299" s="59"/>
      <c r="F299" s="59"/>
      <c r="G299" s="60"/>
      <c r="H299" s="60"/>
      <c r="I299" s="59"/>
      <c r="J299" s="4"/>
      <c r="K299" s="4"/>
    </row>
    <row r="300" spans="1:11" ht="15.75" customHeight="1">
      <c r="A300" s="58"/>
      <c r="B300" s="58"/>
      <c r="C300" s="59"/>
      <c r="D300" s="59"/>
      <c r="E300" s="59"/>
      <c r="F300" s="59"/>
      <c r="G300" s="60"/>
      <c r="H300" s="60"/>
      <c r="I300" s="59"/>
      <c r="J300" s="4"/>
      <c r="K300" s="4"/>
    </row>
    <row r="301" spans="1:11" ht="15.75" customHeight="1">
      <c r="A301" s="58"/>
      <c r="B301" s="58"/>
      <c r="C301" s="59"/>
      <c r="D301" s="59"/>
      <c r="E301" s="59"/>
      <c r="F301" s="59"/>
      <c r="G301" s="60"/>
      <c r="H301" s="60"/>
      <c r="I301" s="59"/>
      <c r="J301" s="4"/>
      <c r="K301" s="4"/>
    </row>
    <row r="302" spans="1:11" ht="15.75" customHeight="1">
      <c r="A302" s="58"/>
      <c r="B302" s="58"/>
      <c r="C302" s="59"/>
      <c r="D302" s="59"/>
      <c r="E302" s="59"/>
      <c r="F302" s="59"/>
      <c r="G302" s="60"/>
      <c r="H302" s="60"/>
      <c r="I302" s="59"/>
      <c r="J302" s="4"/>
      <c r="K302" s="4"/>
    </row>
    <row r="303" spans="1:11" ht="15.75" customHeight="1">
      <c r="A303" s="58"/>
      <c r="B303" s="58"/>
      <c r="C303" s="59"/>
      <c r="D303" s="59"/>
      <c r="E303" s="59"/>
      <c r="F303" s="59"/>
      <c r="G303" s="60"/>
      <c r="H303" s="60"/>
      <c r="I303" s="59"/>
      <c r="J303" s="4"/>
      <c r="K303" s="4"/>
    </row>
    <row r="304" spans="1:11" ht="15.75" customHeight="1">
      <c r="A304" s="58"/>
      <c r="B304" s="58"/>
      <c r="C304" s="59"/>
      <c r="D304" s="59"/>
      <c r="E304" s="59"/>
      <c r="F304" s="59"/>
      <c r="G304" s="60"/>
      <c r="H304" s="60"/>
      <c r="I304" s="59"/>
      <c r="J304" s="4"/>
      <c r="K304" s="4"/>
    </row>
    <row r="305" spans="1:11" ht="15.75" customHeight="1">
      <c r="A305" s="58"/>
      <c r="B305" s="58"/>
      <c r="C305" s="59"/>
      <c r="D305" s="59"/>
      <c r="E305" s="59"/>
      <c r="F305" s="59"/>
      <c r="G305" s="60"/>
      <c r="H305" s="60"/>
      <c r="I305" s="59"/>
      <c r="J305" s="4"/>
      <c r="K305" s="4"/>
    </row>
    <row r="306" spans="1:11" ht="15.75" customHeight="1">
      <c r="A306" s="58"/>
      <c r="B306" s="58"/>
      <c r="C306" s="59"/>
      <c r="D306" s="59"/>
      <c r="E306" s="59"/>
      <c r="F306" s="59"/>
      <c r="G306" s="60"/>
      <c r="H306" s="60"/>
      <c r="I306" s="59"/>
      <c r="J306" s="4"/>
      <c r="K306" s="4"/>
    </row>
    <row r="307" spans="1:11" ht="15.75" customHeight="1">
      <c r="A307" s="58"/>
      <c r="B307" s="58"/>
      <c r="C307" s="59"/>
      <c r="D307" s="59"/>
      <c r="E307" s="59"/>
      <c r="F307" s="59"/>
      <c r="G307" s="60"/>
      <c r="H307" s="60"/>
      <c r="I307" s="59"/>
      <c r="J307" s="4"/>
      <c r="K307" s="4"/>
    </row>
    <row r="308" spans="1:11" ht="15.75" customHeight="1">
      <c r="A308" s="58"/>
      <c r="B308" s="58"/>
      <c r="C308" s="59"/>
      <c r="D308" s="59"/>
      <c r="E308" s="59"/>
      <c r="F308" s="59"/>
      <c r="G308" s="60"/>
      <c r="H308" s="60"/>
      <c r="I308" s="59"/>
      <c r="J308" s="4"/>
      <c r="K308" s="4"/>
    </row>
    <row r="309" spans="1:11" ht="15.75" customHeight="1">
      <c r="A309" s="58"/>
      <c r="B309" s="58"/>
      <c r="C309" s="59"/>
      <c r="D309" s="59"/>
      <c r="E309" s="59"/>
      <c r="F309" s="59"/>
      <c r="G309" s="60"/>
      <c r="H309" s="60"/>
      <c r="I309" s="59"/>
      <c r="J309" s="4"/>
      <c r="K309" s="4"/>
    </row>
    <row r="310" spans="1:11" ht="15.75" customHeight="1">
      <c r="A310" s="58"/>
      <c r="B310" s="58"/>
      <c r="C310" s="59"/>
      <c r="D310" s="59"/>
      <c r="E310" s="59"/>
      <c r="F310" s="59"/>
      <c r="G310" s="60"/>
      <c r="H310" s="60"/>
      <c r="I310" s="59"/>
      <c r="J310" s="4"/>
      <c r="K310" s="4"/>
    </row>
    <row r="311" spans="1:11" ht="15.75" customHeight="1">
      <c r="A311" s="58"/>
      <c r="B311" s="58"/>
      <c r="C311" s="59"/>
      <c r="D311" s="59"/>
      <c r="E311" s="59"/>
      <c r="F311" s="59"/>
      <c r="G311" s="60"/>
      <c r="H311" s="60"/>
      <c r="I311" s="59"/>
      <c r="J311" s="4"/>
      <c r="K311" s="4"/>
    </row>
    <row r="312" spans="1:11" ht="15.75" customHeight="1">
      <c r="A312" s="58"/>
      <c r="B312" s="58"/>
      <c r="C312" s="59"/>
      <c r="D312" s="59"/>
      <c r="E312" s="59"/>
      <c r="F312" s="59"/>
      <c r="G312" s="60"/>
      <c r="H312" s="60"/>
      <c r="I312" s="59"/>
      <c r="J312" s="4"/>
      <c r="K312" s="4"/>
    </row>
    <row r="313" spans="1:11" ht="15.75" customHeight="1">
      <c r="A313" s="58"/>
      <c r="B313" s="58"/>
      <c r="C313" s="59"/>
      <c r="D313" s="59"/>
      <c r="E313" s="59"/>
      <c r="F313" s="59"/>
      <c r="G313" s="60"/>
      <c r="H313" s="60"/>
      <c r="I313" s="59"/>
      <c r="J313" s="4"/>
      <c r="K313" s="4"/>
    </row>
    <row r="314" spans="1:11" ht="15.75" customHeight="1">
      <c r="A314" s="58"/>
      <c r="B314" s="58"/>
      <c r="C314" s="59"/>
      <c r="D314" s="59"/>
      <c r="E314" s="59"/>
      <c r="F314" s="59"/>
      <c r="G314" s="60"/>
      <c r="H314" s="60"/>
      <c r="I314" s="59"/>
      <c r="J314" s="4"/>
      <c r="K314" s="4"/>
    </row>
    <row r="315" spans="1:11" ht="15.75" customHeight="1">
      <c r="A315" s="58"/>
      <c r="B315" s="58"/>
      <c r="C315" s="59"/>
      <c r="D315" s="59"/>
      <c r="E315" s="59"/>
      <c r="F315" s="59"/>
      <c r="G315" s="60"/>
      <c r="H315" s="60"/>
      <c r="I315" s="59"/>
      <c r="J315" s="4"/>
      <c r="K315" s="4"/>
    </row>
    <row r="316" spans="1:11" ht="15.75" customHeight="1">
      <c r="A316" s="58"/>
      <c r="B316" s="58"/>
      <c r="C316" s="59"/>
      <c r="D316" s="59"/>
      <c r="E316" s="59"/>
      <c r="F316" s="59"/>
      <c r="G316" s="60"/>
      <c r="H316" s="60"/>
      <c r="I316" s="59"/>
      <c r="J316" s="4"/>
      <c r="K316" s="4"/>
    </row>
    <row r="317" spans="1:11" ht="15.75" customHeight="1">
      <c r="A317" s="58"/>
      <c r="B317" s="58"/>
      <c r="C317" s="59"/>
      <c r="D317" s="59"/>
      <c r="E317" s="59"/>
      <c r="F317" s="59"/>
      <c r="G317" s="60"/>
      <c r="H317" s="60"/>
      <c r="I317" s="59"/>
      <c r="J317" s="4"/>
      <c r="K317" s="4"/>
    </row>
    <row r="318" spans="1:11" ht="15.75" customHeight="1">
      <c r="A318" s="58"/>
      <c r="B318" s="58"/>
      <c r="C318" s="59"/>
      <c r="D318" s="59"/>
      <c r="E318" s="59"/>
      <c r="F318" s="59"/>
      <c r="G318" s="60"/>
      <c r="H318" s="60"/>
      <c r="I318" s="59"/>
      <c r="J318" s="4"/>
      <c r="K318" s="4"/>
    </row>
    <row r="319" spans="1:11" ht="15.75" customHeight="1">
      <c r="A319" s="58"/>
      <c r="B319" s="58"/>
      <c r="C319" s="59"/>
      <c r="D319" s="59"/>
      <c r="E319" s="59"/>
      <c r="F319" s="59"/>
      <c r="G319" s="60"/>
      <c r="H319" s="60"/>
      <c r="I319" s="59"/>
      <c r="J319" s="4"/>
      <c r="K319" s="4"/>
    </row>
    <row r="320" spans="1:11" ht="15.75" customHeight="1">
      <c r="A320" s="58"/>
      <c r="B320" s="58"/>
      <c r="C320" s="59"/>
      <c r="D320" s="59"/>
      <c r="E320" s="59"/>
      <c r="F320" s="59"/>
      <c r="G320" s="60"/>
      <c r="H320" s="60"/>
      <c r="I320" s="59"/>
      <c r="J320" s="4"/>
      <c r="K320" s="4"/>
    </row>
    <row r="321" spans="1:11" ht="15.75" customHeight="1">
      <c r="A321" s="58"/>
      <c r="B321" s="58"/>
      <c r="C321" s="59"/>
      <c r="D321" s="59"/>
      <c r="E321" s="59"/>
      <c r="F321" s="59"/>
      <c r="G321" s="60"/>
      <c r="H321" s="60"/>
      <c r="I321" s="59"/>
      <c r="J321" s="4"/>
      <c r="K321" s="4"/>
    </row>
    <row r="322" spans="1:11" ht="15.75" customHeight="1">
      <c r="A322" s="58"/>
      <c r="B322" s="58"/>
      <c r="C322" s="59"/>
      <c r="D322" s="59"/>
      <c r="E322" s="59"/>
      <c r="F322" s="59"/>
      <c r="G322" s="60"/>
      <c r="H322" s="60"/>
      <c r="I322" s="59"/>
      <c r="J322" s="4"/>
      <c r="K322" s="4"/>
    </row>
    <row r="323" spans="1:11" ht="15.75" customHeight="1">
      <c r="A323" s="58"/>
      <c r="B323" s="58"/>
      <c r="C323" s="59"/>
      <c r="D323" s="59"/>
      <c r="E323" s="59"/>
      <c r="F323" s="59"/>
      <c r="G323" s="60"/>
      <c r="H323" s="60"/>
      <c r="I323" s="59"/>
      <c r="J323" s="4"/>
      <c r="K323" s="4"/>
    </row>
    <row r="324" spans="1:11" ht="15.75" customHeight="1">
      <c r="A324" s="58"/>
      <c r="B324" s="58"/>
      <c r="C324" s="59"/>
      <c r="D324" s="59"/>
      <c r="E324" s="59"/>
      <c r="F324" s="59"/>
      <c r="G324" s="60"/>
      <c r="H324" s="60"/>
      <c r="I324" s="59"/>
      <c r="J324" s="4"/>
      <c r="K324" s="4"/>
    </row>
    <row r="325" spans="1:11" ht="15.75" customHeight="1">
      <c r="A325" s="58"/>
      <c r="B325" s="58"/>
      <c r="C325" s="59"/>
      <c r="D325" s="59"/>
      <c r="E325" s="59"/>
      <c r="F325" s="59"/>
      <c r="G325" s="60"/>
      <c r="H325" s="60"/>
      <c r="I325" s="59"/>
      <c r="J325" s="4"/>
      <c r="K325" s="4"/>
    </row>
    <row r="326" spans="1:11" ht="15.75" customHeight="1">
      <c r="A326" s="58"/>
      <c r="B326" s="58"/>
      <c r="C326" s="59"/>
      <c r="D326" s="59"/>
      <c r="E326" s="59"/>
      <c r="F326" s="59"/>
      <c r="G326" s="60"/>
      <c r="H326" s="60"/>
      <c r="I326" s="59"/>
      <c r="J326" s="4"/>
      <c r="K326" s="4"/>
    </row>
    <row r="327" spans="1:11" ht="15.75" customHeight="1">
      <c r="A327" s="58"/>
      <c r="B327" s="58"/>
      <c r="C327" s="59"/>
      <c r="D327" s="59"/>
      <c r="E327" s="59"/>
      <c r="F327" s="59"/>
      <c r="G327" s="60"/>
      <c r="H327" s="60"/>
      <c r="I327" s="59"/>
      <c r="J327" s="4"/>
      <c r="K327" s="4"/>
    </row>
    <row r="328" spans="1:11" ht="15.75" customHeight="1">
      <c r="A328" s="58"/>
      <c r="B328" s="58"/>
      <c r="C328" s="59"/>
      <c r="D328" s="59"/>
      <c r="E328" s="59"/>
      <c r="F328" s="59"/>
      <c r="G328" s="60"/>
      <c r="H328" s="60"/>
      <c r="I328" s="59"/>
      <c r="J328" s="4"/>
      <c r="K328" s="4"/>
    </row>
    <row r="329" spans="1:11" ht="15.75" customHeight="1">
      <c r="A329" s="58"/>
      <c r="B329" s="58"/>
      <c r="C329" s="59"/>
      <c r="D329" s="59"/>
      <c r="E329" s="59"/>
      <c r="F329" s="59"/>
      <c r="G329" s="60"/>
      <c r="H329" s="60"/>
      <c r="I329" s="59"/>
      <c r="J329" s="4"/>
      <c r="K329" s="4"/>
    </row>
    <row r="330" spans="1:11" ht="15.75" customHeight="1">
      <c r="A330" s="58"/>
      <c r="B330" s="58"/>
      <c r="C330" s="59"/>
      <c r="D330" s="59"/>
      <c r="E330" s="59"/>
      <c r="F330" s="59"/>
      <c r="G330" s="60"/>
      <c r="H330" s="60"/>
      <c r="I330" s="59"/>
      <c r="J330" s="4"/>
      <c r="K330" s="4"/>
    </row>
    <row r="331" spans="1:11" ht="15.75" customHeight="1">
      <c r="A331" s="58"/>
      <c r="B331" s="58"/>
      <c r="C331" s="59"/>
      <c r="D331" s="59"/>
      <c r="E331" s="59"/>
      <c r="F331" s="59"/>
      <c r="G331" s="60"/>
      <c r="H331" s="60"/>
      <c r="I331" s="59"/>
      <c r="J331" s="4"/>
      <c r="K331" s="4"/>
    </row>
    <row r="332" spans="1:11" ht="15.75" customHeight="1">
      <c r="A332" s="58"/>
      <c r="B332" s="58"/>
      <c r="C332" s="59"/>
      <c r="D332" s="59"/>
      <c r="E332" s="59"/>
      <c r="F332" s="59"/>
      <c r="G332" s="60"/>
      <c r="H332" s="60"/>
      <c r="I332" s="59"/>
      <c r="J332" s="4"/>
      <c r="K332" s="4"/>
    </row>
    <row r="333" spans="1:11" ht="15.75" customHeight="1">
      <c r="A333" s="58"/>
      <c r="B333" s="58"/>
      <c r="C333" s="59"/>
      <c r="D333" s="59"/>
      <c r="E333" s="59"/>
      <c r="F333" s="59"/>
      <c r="G333" s="60"/>
      <c r="H333" s="60"/>
      <c r="I333" s="59"/>
      <c r="J333" s="4"/>
      <c r="K333" s="4"/>
    </row>
    <row r="334" spans="1:11" ht="15.75" customHeight="1">
      <c r="A334" s="58"/>
      <c r="B334" s="58"/>
      <c r="C334" s="59"/>
      <c r="D334" s="59"/>
      <c r="E334" s="59"/>
      <c r="F334" s="59"/>
      <c r="G334" s="60"/>
      <c r="H334" s="60"/>
      <c r="I334" s="59"/>
      <c r="J334" s="4"/>
      <c r="K334" s="4"/>
    </row>
    <row r="335" spans="1:11" ht="15.75" customHeight="1">
      <c r="A335" s="58"/>
      <c r="B335" s="58"/>
      <c r="C335" s="59"/>
      <c r="D335" s="59"/>
      <c r="E335" s="59"/>
      <c r="F335" s="59"/>
      <c r="G335" s="60"/>
      <c r="H335" s="60"/>
      <c r="I335" s="59"/>
      <c r="J335" s="4"/>
      <c r="K335" s="4"/>
    </row>
    <row r="336" spans="1:11" ht="15.75" customHeight="1">
      <c r="A336" s="58"/>
      <c r="B336" s="58"/>
      <c r="C336" s="59"/>
      <c r="D336" s="59"/>
      <c r="E336" s="59"/>
      <c r="F336" s="59"/>
      <c r="G336" s="60"/>
      <c r="H336" s="60"/>
      <c r="I336" s="59"/>
      <c r="J336" s="4"/>
      <c r="K336" s="4"/>
    </row>
    <row r="337" spans="1:11" ht="15.75" customHeight="1">
      <c r="A337" s="58"/>
      <c r="B337" s="58"/>
      <c r="C337" s="59"/>
      <c r="D337" s="59"/>
      <c r="E337" s="59"/>
      <c r="F337" s="59"/>
      <c r="G337" s="60"/>
      <c r="H337" s="60"/>
      <c r="I337" s="59"/>
      <c r="J337" s="4"/>
      <c r="K337" s="4"/>
    </row>
    <row r="338" spans="1:11" ht="15.75" customHeight="1">
      <c r="A338" s="58"/>
      <c r="B338" s="58"/>
      <c r="C338" s="59"/>
      <c r="D338" s="59"/>
      <c r="E338" s="59"/>
      <c r="F338" s="59"/>
      <c r="G338" s="60"/>
      <c r="H338" s="60"/>
      <c r="I338" s="59"/>
      <c r="J338" s="4"/>
      <c r="K338" s="4"/>
    </row>
    <row r="339" spans="1:11" ht="15.75" customHeight="1">
      <c r="A339" s="58"/>
      <c r="B339" s="58"/>
      <c r="C339" s="59"/>
      <c r="D339" s="59"/>
      <c r="E339" s="59"/>
      <c r="F339" s="59"/>
      <c r="G339" s="60"/>
      <c r="H339" s="60"/>
      <c r="I339" s="59"/>
      <c r="J339" s="4"/>
      <c r="K339" s="4"/>
    </row>
    <row r="340" spans="1:11" ht="15.75" customHeight="1">
      <c r="A340" s="58"/>
      <c r="B340" s="58"/>
      <c r="C340" s="59"/>
      <c r="D340" s="59"/>
      <c r="E340" s="59"/>
      <c r="F340" s="59"/>
      <c r="G340" s="60"/>
      <c r="H340" s="60"/>
      <c r="I340" s="59"/>
      <c r="J340" s="4"/>
      <c r="K340" s="4"/>
    </row>
    <row r="341" spans="1:11" ht="15.75" customHeight="1">
      <c r="A341" s="58"/>
      <c r="B341" s="58"/>
      <c r="C341" s="59"/>
      <c r="D341" s="59"/>
      <c r="E341" s="59"/>
      <c r="F341" s="59"/>
      <c r="G341" s="60"/>
      <c r="H341" s="60"/>
      <c r="I341" s="59"/>
      <c r="J341" s="4"/>
      <c r="K341" s="4"/>
    </row>
    <row r="342" spans="1:11" ht="15.75" customHeight="1">
      <c r="A342" s="58"/>
      <c r="B342" s="58"/>
      <c r="C342" s="59"/>
      <c r="D342" s="59"/>
      <c r="E342" s="59"/>
      <c r="F342" s="59"/>
      <c r="G342" s="60"/>
      <c r="H342" s="60"/>
      <c r="I342" s="59"/>
      <c r="J342" s="4"/>
      <c r="K342" s="4"/>
    </row>
    <row r="343" spans="1:11" ht="15.75" customHeight="1">
      <c r="A343" s="58"/>
      <c r="B343" s="58"/>
      <c r="C343" s="59"/>
      <c r="D343" s="59"/>
      <c r="E343" s="59"/>
      <c r="F343" s="59"/>
      <c r="G343" s="60"/>
      <c r="H343" s="60"/>
      <c r="I343" s="59"/>
      <c r="J343" s="4"/>
      <c r="K343" s="4"/>
    </row>
    <row r="344" spans="1:11" ht="15.75" customHeight="1">
      <c r="A344" s="58"/>
      <c r="B344" s="58"/>
      <c r="C344" s="59"/>
      <c r="D344" s="59"/>
      <c r="E344" s="59"/>
      <c r="F344" s="59"/>
      <c r="G344" s="60"/>
      <c r="H344" s="60"/>
      <c r="I344" s="59"/>
      <c r="J344" s="4"/>
      <c r="K344" s="4"/>
    </row>
    <row r="345" spans="1:11" ht="15.75" customHeight="1">
      <c r="A345" s="58"/>
      <c r="B345" s="58"/>
      <c r="C345" s="59"/>
      <c r="D345" s="59"/>
      <c r="E345" s="59"/>
      <c r="F345" s="59"/>
      <c r="G345" s="60"/>
      <c r="H345" s="60"/>
      <c r="I345" s="59"/>
      <c r="J345" s="4"/>
      <c r="K345" s="4"/>
    </row>
    <row r="346" spans="1:11" ht="15.75" customHeight="1">
      <c r="A346" s="58"/>
      <c r="B346" s="58"/>
      <c r="C346" s="59"/>
      <c r="D346" s="59"/>
      <c r="E346" s="59"/>
      <c r="F346" s="59"/>
      <c r="G346" s="60"/>
      <c r="H346" s="60"/>
      <c r="I346" s="59"/>
      <c r="J346" s="4"/>
      <c r="K346" s="4"/>
    </row>
    <row r="347" spans="1:11" ht="15.75" customHeight="1">
      <c r="A347" s="58"/>
      <c r="B347" s="58"/>
      <c r="C347" s="59"/>
      <c r="D347" s="59"/>
      <c r="E347" s="59"/>
      <c r="F347" s="59"/>
      <c r="G347" s="60"/>
      <c r="H347" s="60"/>
      <c r="I347" s="59"/>
      <c r="J347" s="4"/>
      <c r="K347" s="4"/>
    </row>
    <row r="348" spans="1:11" ht="15.75" customHeight="1">
      <c r="A348" s="58"/>
      <c r="B348" s="58"/>
      <c r="C348" s="59"/>
      <c r="D348" s="59"/>
      <c r="E348" s="59"/>
      <c r="F348" s="59"/>
      <c r="G348" s="60"/>
      <c r="H348" s="60"/>
      <c r="I348" s="59"/>
      <c r="J348" s="4"/>
      <c r="K348" s="4"/>
    </row>
    <row r="349" spans="1:11" ht="15.75" customHeight="1">
      <c r="A349" s="58"/>
      <c r="B349" s="58"/>
      <c r="C349" s="59"/>
      <c r="D349" s="59"/>
      <c r="E349" s="59"/>
      <c r="F349" s="59"/>
      <c r="G349" s="60"/>
      <c r="H349" s="60"/>
      <c r="I349" s="59"/>
      <c r="J349" s="4"/>
      <c r="K349" s="4"/>
    </row>
    <row r="350" spans="1:11" ht="15.75" customHeight="1">
      <c r="A350" s="58"/>
      <c r="B350" s="58"/>
      <c r="C350" s="59"/>
      <c r="D350" s="59"/>
      <c r="E350" s="59"/>
      <c r="F350" s="59"/>
      <c r="G350" s="60"/>
      <c r="H350" s="60"/>
      <c r="I350" s="59"/>
      <c r="J350" s="4"/>
      <c r="K350" s="4"/>
    </row>
    <row r="351" spans="1:11" ht="15.75" customHeight="1">
      <c r="A351" s="58"/>
      <c r="B351" s="58"/>
      <c r="C351" s="59"/>
      <c r="D351" s="59"/>
      <c r="E351" s="59"/>
      <c r="F351" s="59"/>
      <c r="G351" s="60"/>
      <c r="H351" s="60"/>
      <c r="I351" s="59"/>
      <c r="J351" s="4"/>
      <c r="K351" s="4"/>
    </row>
    <row r="352" spans="1:11" ht="15.75" customHeight="1">
      <c r="A352" s="58"/>
      <c r="B352" s="58"/>
      <c r="C352" s="59"/>
      <c r="D352" s="59"/>
      <c r="E352" s="59"/>
      <c r="F352" s="59"/>
      <c r="G352" s="60"/>
      <c r="H352" s="60"/>
      <c r="I352" s="59"/>
      <c r="J352" s="4"/>
      <c r="K352" s="4"/>
    </row>
    <row r="353" spans="1:11" ht="15.75" customHeight="1">
      <c r="A353" s="58"/>
      <c r="B353" s="58"/>
      <c r="C353" s="59"/>
      <c r="D353" s="59"/>
      <c r="E353" s="59"/>
      <c r="F353" s="59"/>
      <c r="G353" s="60"/>
      <c r="H353" s="60"/>
      <c r="I353" s="59"/>
      <c r="J353" s="4"/>
      <c r="K353" s="4"/>
    </row>
    <row r="354" spans="1:11" ht="15.75" customHeight="1">
      <c r="A354" s="58"/>
      <c r="B354" s="58"/>
      <c r="C354" s="59"/>
      <c r="D354" s="59"/>
      <c r="E354" s="59"/>
      <c r="F354" s="59"/>
      <c r="G354" s="60"/>
      <c r="H354" s="60"/>
      <c r="I354" s="59"/>
      <c r="J354" s="4"/>
      <c r="K354" s="4"/>
    </row>
    <row r="355" spans="1:11" ht="15.75" customHeight="1">
      <c r="A355" s="58"/>
      <c r="B355" s="58"/>
      <c r="C355" s="59"/>
      <c r="D355" s="59"/>
      <c r="E355" s="59"/>
      <c r="F355" s="59"/>
      <c r="G355" s="60"/>
      <c r="H355" s="60"/>
      <c r="I355" s="59"/>
      <c r="J355" s="4"/>
      <c r="K355" s="4"/>
    </row>
    <row r="356" spans="1:11" ht="15.75" customHeight="1">
      <c r="A356" s="58"/>
      <c r="B356" s="58"/>
      <c r="C356" s="59"/>
      <c r="D356" s="59"/>
      <c r="E356" s="59"/>
      <c r="F356" s="59"/>
      <c r="G356" s="60"/>
      <c r="H356" s="60"/>
      <c r="I356" s="59"/>
      <c r="J356" s="4"/>
      <c r="K356" s="4"/>
    </row>
    <row r="357" spans="1:11" ht="15.75" customHeight="1">
      <c r="A357" s="58"/>
      <c r="B357" s="58"/>
      <c r="C357" s="59"/>
      <c r="D357" s="59"/>
      <c r="E357" s="59"/>
      <c r="F357" s="59"/>
      <c r="G357" s="60"/>
      <c r="H357" s="60"/>
      <c r="I357" s="59"/>
      <c r="J357" s="4"/>
      <c r="K357" s="4"/>
    </row>
    <row r="358" spans="1:11" ht="15.75" customHeight="1">
      <c r="A358" s="58"/>
      <c r="B358" s="58"/>
      <c r="C358" s="59"/>
      <c r="D358" s="59"/>
      <c r="E358" s="59"/>
      <c r="F358" s="59"/>
      <c r="G358" s="60"/>
      <c r="H358" s="60"/>
      <c r="I358" s="59"/>
      <c r="J358" s="4"/>
      <c r="K358" s="4"/>
    </row>
    <row r="359" spans="1:11" ht="15.75" customHeight="1">
      <c r="A359" s="58"/>
      <c r="B359" s="58"/>
      <c r="C359" s="59"/>
      <c r="D359" s="59"/>
      <c r="E359" s="59"/>
      <c r="F359" s="59"/>
      <c r="G359" s="60"/>
      <c r="H359" s="60"/>
      <c r="I359" s="59"/>
      <c r="J359" s="4"/>
      <c r="K359" s="4"/>
    </row>
    <row r="360" spans="1:11" ht="15.75" customHeight="1">
      <c r="A360" s="58"/>
      <c r="B360" s="58"/>
      <c r="C360" s="59"/>
      <c r="D360" s="59"/>
      <c r="E360" s="59"/>
      <c r="F360" s="59"/>
      <c r="G360" s="60"/>
      <c r="H360" s="60"/>
      <c r="I360" s="59"/>
      <c r="J360" s="4"/>
      <c r="K360" s="4"/>
    </row>
    <row r="361" spans="1:11" ht="15.75" customHeight="1">
      <c r="A361" s="58"/>
      <c r="B361" s="58"/>
      <c r="C361" s="59"/>
      <c r="D361" s="59"/>
      <c r="E361" s="59"/>
      <c r="F361" s="59"/>
      <c r="G361" s="60"/>
      <c r="H361" s="60"/>
      <c r="I361" s="59"/>
      <c r="J361" s="4"/>
      <c r="K361" s="4"/>
    </row>
    <row r="362" spans="1:11" ht="15.75" customHeight="1">
      <c r="A362" s="58"/>
      <c r="B362" s="58"/>
      <c r="C362" s="59"/>
      <c r="D362" s="59"/>
      <c r="E362" s="59"/>
      <c r="F362" s="59"/>
      <c r="G362" s="60"/>
      <c r="H362" s="60"/>
      <c r="I362" s="59"/>
      <c r="J362" s="4"/>
      <c r="K362" s="4"/>
    </row>
    <row r="363" spans="1:11" ht="15.75" customHeight="1">
      <c r="A363" s="58"/>
      <c r="B363" s="58"/>
      <c r="C363" s="59"/>
      <c r="D363" s="59"/>
      <c r="E363" s="59"/>
      <c r="F363" s="59"/>
      <c r="G363" s="60"/>
      <c r="H363" s="60"/>
      <c r="I363" s="59"/>
      <c r="J363" s="4"/>
      <c r="K363" s="4"/>
    </row>
    <row r="364" spans="1:11" ht="15.75" customHeight="1">
      <c r="A364" s="58"/>
      <c r="B364" s="58"/>
      <c r="C364" s="59"/>
      <c r="D364" s="59"/>
      <c r="E364" s="59"/>
      <c r="F364" s="59"/>
      <c r="G364" s="60"/>
      <c r="H364" s="60"/>
      <c r="I364" s="59"/>
      <c r="J364" s="4"/>
      <c r="K364" s="4"/>
    </row>
    <row r="365" spans="1:11" ht="15.75" customHeight="1">
      <c r="A365" s="58"/>
      <c r="B365" s="58"/>
      <c r="C365" s="59"/>
      <c r="D365" s="59"/>
      <c r="E365" s="59"/>
      <c r="F365" s="59"/>
      <c r="G365" s="60"/>
      <c r="H365" s="60"/>
      <c r="I365" s="59"/>
      <c r="J365" s="4"/>
      <c r="K365" s="4"/>
    </row>
    <row r="366" spans="1:11" ht="15.75" customHeight="1">
      <c r="A366" s="58"/>
      <c r="B366" s="58"/>
      <c r="C366" s="59"/>
      <c r="D366" s="59"/>
      <c r="E366" s="59"/>
      <c r="F366" s="59"/>
      <c r="G366" s="60"/>
      <c r="H366" s="60"/>
      <c r="I366" s="59"/>
      <c r="J366" s="4"/>
      <c r="K366" s="4"/>
    </row>
    <row r="367" spans="1:11" ht="15.75" customHeight="1">
      <c r="A367" s="58"/>
      <c r="B367" s="58"/>
      <c r="C367" s="59"/>
      <c r="D367" s="59"/>
      <c r="E367" s="59"/>
      <c r="F367" s="59"/>
      <c r="G367" s="60"/>
      <c r="H367" s="60"/>
      <c r="I367" s="59"/>
      <c r="J367" s="4"/>
      <c r="K367" s="4"/>
    </row>
    <row r="368" spans="1:11" ht="15.75" customHeight="1">
      <c r="A368" s="58"/>
      <c r="B368" s="58"/>
      <c r="C368" s="59"/>
      <c r="D368" s="59"/>
      <c r="E368" s="59"/>
      <c r="F368" s="59"/>
      <c r="G368" s="60"/>
      <c r="H368" s="60"/>
      <c r="I368" s="59"/>
      <c r="J368" s="4"/>
      <c r="K368" s="4"/>
    </row>
    <row r="369" spans="1:11" ht="15.75" customHeight="1">
      <c r="A369" s="58"/>
      <c r="B369" s="58"/>
      <c r="C369" s="59"/>
      <c r="D369" s="59"/>
      <c r="E369" s="59"/>
      <c r="F369" s="59"/>
      <c r="G369" s="60"/>
      <c r="H369" s="60"/>
      <c r="I369" s="59"/>
      <c r="J369" s="4"/>
      <c r="K369" s="4"/>
    </row>
    <row r="370" spans="1:11" ht="15.75" customHeight="1">
      <c r="A370" s="58"/>
      <c r="B370" s="58"/>
      <c r="C370" s="59"/>
      <c r="D370" s="59"/>
      <c r="E370" s="59"/>
      <c r="F370" s="59"/>
      <c r="G370" s="60"/>
      <c r="H370" s="60"/>
      <c r="I370" s="59"/>
      <c r="J370" s="4"/>
      <c r="K370" s="4"/>
    </row>
    <row r="371" spans="1:11" ht="15.75" customHeight="1">
      <c r="A371" s="58"/>
      <c r="B371" s="58"/>
      <c r="C371" s="59"/>
      <c r="D371" s="59"/>
      <c r="E371" s="59"/>
      <c r="F371" s="59"/>
      <c r="G371" s="60"/>
      <c r="H371" s="60"/>
      <c r="I371" s="59"/>
      <c r="J371" s="4"/>
      <c r="K371" s="4"/>
    </row>
    <row r="372" spans="1:11" ht="15.75" customHeight="1">
      <c r="A372" s="58"/>
      <c r="B372" s="58"/>
      <c r="C372" s="59"/>
      <c r="D372" s="59"/>
      <c r="E372" s="59"/>
      <c r="F372" s="59"/>
      <c r="G372" s="60"/>
      <c r="H372" s="60"/>
      <c r="I372" s="59"/>
      <c r="J372" s="4"/>
      <c r="K372" s="4"/>
    </row>
    <row r="373" spans="1:11" ht="15.75" customHeight="1">
      <c r="A373" s="58"/>
      <c r="B373" s="58"/>
      <c r="C373" s="59"/>
      <c r="D373" s="59"/>
      <c r="E373" s="59"/>
      <c r="F373" s="59"/>
      <c r="G373" s="60"/>
      <c r="H373" s="60"/>
      <c r="I373" s="59"/>
      <c r="J373" s="4"/>
      <c r="K373" s="4"/>
    </row>
    <row r="374" spans="1:11" ht="15.75" customHeight="1">
      <c r="A374" s="58"/>
      <c r="B374" s="58"/>
      <c r="C374" s="59"/>
      <c r="D374" s="59"/>
      <c r="E374" s="59"/>
      <c r="F374" s="59"/>
      <c r="G374" s="60"/>
      <c r="H374" s="60"/>
      <c r="I374" s="59"/>
      <c r="J374" s="4"/>
      <c r="K374" s="4"/>
    </row>
    <row r="375" spans="1:11" ht="15.75" customHeight="1">
      <c r="A375" s="58"/>
      <c r="B375" s="58"/>
      <c r="C375" s="59"/>
      <c r="D375" s="59"/>
      <c r="E375" s="59"/>
      <c r="F375" s="59"/>
      <c r="G375" s="60"/>
      <c r="H375" s="60"/>
      <c r="I375" s="59"/>
      <c r="J375" s="4"/>
      <c r="K375" s="4"/>
    </row>
    <row r="376" spans="1:11" ht="15.75" customHeight="1">
      <c r="A376" s="58"/>
      <c r="B376" s="58"/>
      <c r="C376" s="59"/>
      <c r="D376" s="59"/>
      <c r="E376" s="59"/>
      <c r="F376" s="59"/>
      <c r="G376" s="60"/>
      <c r="H376" s="60"/>
      <c r="I376" s="59"/>
      <c r="J376" s="4"/>
      <c r="K376" s="4"/>
    </row>
    <row r="377" spans="1:11" ht="15.75" customHeight="1">
      <c r="A377" s="58"/>
      <c r="B377" s="58"/>
      <c r="C377" s="59"/>
      <c r="D377" s="59"/>
      <c r="E377" s="59"/>
      <c r="F377" s="59"/>
      <c r="G377" s="60"/>
      <c r="H377" s="60"/>
      <c r="I377" s="59"/>
      <c r="J377" s="4"/>
      <c r="K377" s="4"/>
    </row>
    <row r="378" spans="1:11" ht="15.75" customHeight="1">
      <c r="A378" s="58"/>
      <c r="B378" s="58"/>
      <c r="C378" s="59"/>
      <c r="D378" s="59"/>
      <c r="E378" s="59"/>
      <c r="F378" s="59"/>
      <c r="G378" s="60"/>
      <c r="H378" s="60"/>
      <c r="I378" s="59"/>
      <c r="J378" s="4"/>
      <c r="K378" s="4"/>
    </row>
    <row r="379" spans="1:11" ht="15.75" customHeight="1">
      <c r="A379" s="58"/>
      <c r="B379" s="58"/>
      <c r="C379" s="59"/>
      <c r="D379" s="59"/>
      <c r="E379" s="59"/>
      <c r="F379" s="59"/>
      <c r="G379" s="60"/>
      <c r="H379" s="60"/>
      <c r="I379" s="59"/>
      <c r="J379" s="4"/>
      <c r="K379" s="4"/>
    </row>
    <row r="380" spans="1:11" ht="15.75" customHeight="1">
      <c r="A380" s="58"/>
      <c r="B380" s="58"/>
      <c r="C380" s="59"/>
      <c r="D380" s="59"/>
      <c r="E380" s="59"/>
      <c r="F380" s="59"/>
      <c r="G380" s="60"/>
      <c r="H380" s="60"/>
      <c r="I380" s="59"/>
      <c r="J380" s="4"/>
      <c r="K380" s="4"/>
    </row>
    <row r="381" spans="1:11" ht="15.75" customHeight="1">
      <c r="A381" s="58"/>
      <c r="B381" s="58"/>
      <c r="C381" s="59"/>
      <c r="D381" s="59"/>
      <c r="E381" s="59"/>
      <c r="F381" s="59"/>
      <c r="G381" s="60"/>
      <c r="H381" s="60"/>
      <c r="I381" s="59"/>
      <c r="J381" s="4"/>
      <c r="K381" s="4"/>
    </row>
    <row r="382" spans="1:11" ht="15.75" customHeight="1">
      <c r="A382" s="58"/>
      <c r="B382" s="58"/>
      <c r="C382" s="59"/>
      <c r="D382" s="59"/>
      <c r="E382" s="59"/>
      <c r="F382" s="59"/>
      <c r="G382" s="60"/>
      <c r="H382" s="60"/>
      <c r="I382" s="59"/>
      <c r="J382" s="4"/>
      <c r="K382" s="4"/>
    </row>
    <row r="383" spans="1:11" ht="15.75" customHeight="1">
      <c r="A383" s="58"/>
      <c r="B383" s="58"/>
      <c r="C383" s="59"/>
      <c r="D383" s="59"/>
      <c r="E383" s="59"/>
      <c r="F383" s="59"/>
      <c r="G383" s="60"/>
      <c r="H383" s="60"/>
      <c r="I383" s="59"/>
      <c r="J383" s="4"/>
      <c r="K383" s="4"/>
    </row>
    <row r="384" spans="1:11" ht="15.75" customHeight="1">
      <c r="A384" s="58"/>
      <c r="B384" s="58"/>
      <c r="C384" s="59"/>
      <c r="D384" s="59"/>
      <c r="E384" s="59"/>
      <c r="F384" s="59"/>
      <c r="G384" s="60"/>
      <c r="H384" s="60"/>
      <c r="I384" s="59"/>
      <c r="J384" s="4"/>
      <c r="K384" s="4"/>
    </row>
    <row r="385" spans="1:11" ht="15.75" customHeight="1">
      <c r="A385" s="58"/>
      <c r="B385" s="58"/>
      <c r="C385" s="59"/>
      <c r="D385" s="59"/>
      <c r="E385" s="59"/>
      <c r="F385" s="59"/>
      <c r="G385" s="60"/>
      <c r="H385" s="60"/>
      <c r="I385" s="59"/>
      <c r="J385" s="4"/>
      <c r="K385" s="4"/>
    </row>
    <row r="386" spans="1:11" ht="15.75" customHeight="1">
      <c r="A386" s="58"/>
      <c r="B386" s="58"/>
      <c r="C386" s="59"/>
      <c r="D386" s="59"/>
      <c r="E386" s="59"/>
      <c r="F386" s="59"/>
      <c r="G386" s="60"/>
      <c r="H386" s="60"/>
      <c r="I386" s="59"/>
      <c r="J386" s="4"/>
      <c r="K386" s="4"/>
    </row>
    <row r="387" spans="1:11" ht="15.75" customHeight="1">
      <c r="A387" s="58"/>
      <c r="B387" s="58"/>
      <c r="C387" s="59"/>
      <c r="D387" s="59"/>
      <c r="E387" s="59"/>
      <c r="F387" s="59"/>
      <c r="G387" s="60"/>
      <c r="H387" s="60"/>
      <c r="I387" s="59"/>
      <c r="J387" s="4"/>
      <c r="K387" s="4"/>
    </row>
    <row r="388" spans="1:11" ht="15.75" customHeight="1">
      <c r="A388" s="58"/>
      <c r="B388" s="58"/>
      <c r="C388" s="59"/>
      <c r="D388" s="59"/>
      <c r="E388" s="59"/>
      <c r="F388" s="59"/>
      <c r="G388" s="60"/>
      <c r="H388" s="60"/>
      <c r="I388" s="59"/>
      <c r="J388" s="4"/>
      <c r="K388" s="4"/>
    </row>
    <row r="389" spans="1:11" ht="15.75" customHeight="1">
      <c r="A389" s="58"/>
      <c r="B389" s="58"/>
      <c r="C389" s="59"/>
      <c r="D389" s="59"/>
      <c r="E389" s="59"/>
      <c r="F389" s="59"/>
      <c r="G389" s="60"/>
      <c r="H389" s="60"/>
      <c r="I389" s="59"/>
      <c r="J389" s="4"/>
      <c r="K389" s="4"/>
    </row>
    <row r="390" spans="1:11" ht="15.75" customHeight="1">
      <c r="A390" s="58"/>
      <c r="B390" s="58"/>
      <c r="C390" s="59"/>
      <c r="D390" s="59"/>
      <c r="E390" s="59"/>
      <c r="F390" s="59"/>
      <c r="G390" s="60"/>
      <c r="H390" s="60"/>
      <c r="I390" s="59"/>
      <c r="J390" s="4"/>
      <c r="K390" s="4"/>
    </row>
    <row r="391" spans="1:11" ht="15.75" customHeight="1">
      <c r="A391" s="58"/>
      <c r="B391" s="58"/>
      <c r="C391" s="59"/>
      <c r="D391" s="59"/>
      <c r="E391" s="59"/>
      <c r="F391" s="59"/>
      <c r="G391" s="60"/>
      <c r="H391" s="60"/>
      <c r="I391" s="59"/>
      <c r="J391" s="4"/>
      <c r="K391" s="4"/>
    </row>
    <row r="392" spans="1:11" ht="15.75" customHeight="1">
      <c r="A392" s="58"/>
      <c r="B392" s="58"/>
      <c r="C392" s="59"/>
      <c r="D392" s="59"/>
      <c r="E392" s="59"/>
      <c r="F392" s="59"/>
      <c r="G392" s="60"/>
      <c r="H392" s="60"/>
      <c r="I392" s="59"/>
      <c r="J392" s="4"/>
      <c r="K392" s="4"/>
    </row>
    <row r="393" spans="1:11" ht="15.75" customHeight="1">
      <c r="A393" s="58"/>
      <c r="B393" s="58"/>
      <c r="C393" s="59"/>
      <c r="D393" s="59"/>
      <c r="E393" s="59"/>
      <c r="F393" s="59"/>
      <c r="G393" s="60"/>
      <c r="H393" s="60"/>
      <c r="I393" s="59"/>
      <c r="J393" s="4"/>
      <c r="K393" s="4"/>
    </row>
    <row r="394" spans="1:11" ht="15.75" customHeight="1">
      <c r="A394" s="58"/>
      <c r="B394" s="58"/>
      <c r="C394" s="59"/>
      <c r="D394" s="59"/>
      <c r="E394" s="59"/>
      <c r="F394" s="59"/>
      <c r="G394" s="60"/>
      <c r="H394" s="60"/>
      <c r="I394" s="59"/>
      <c r="J394" s="4"/>
      <c r="K394" s="4"/>
    </row>
    <row r="395" spans="1:11" ht="15.75" customHeight="1">
      <c r="A395" s="58"/>
      <c r="B395" s="58"/>
      <c r="C395" s="59"/>
      <c r="D395" s="59"/>
      <c r="E395" s="59"/>
      <c r="F395" s="59"/>
      <c r="G395" s="60"/>
      <c r="H395" s="60"/>
      <c r="I395" s="59"/>
      <c r="J395" s="4"/>
      <c r="K395" s="4"/>
    </row>
    <row r="396" spans="1:11" ht="15.75" customHeight="1">
      <c r="A396" s="58"/>
      <c r="B396" s="58"/>
      <c r="C396" s="59"/>
      <c r="D396" s="59"/>
      <c r="E396" s="59"/>
      <c r="F396" s="59"/>
      <c r="G396" s="60"/>
      <c r="H396" s="60"/>
      <c r="I396" s="59"/>
      <c r="J396" s="4"/>
      <c r="K396" s="4"/>
    </row>
    <row r="397" spans="1:11" ht="15.75" customHeight="1">
      <c r="A397" s="58"/>
      <c r="B397" s="58"/>
      <c r="C397" s="59"/>
      <c r="D397" s="59"/>
      <c r="E397" s="59"/>
      <c r="F397" s="59"/>
      <c r="G397" s="60"/>
      <c r="H397" s="60"/>
      <c r="I397" s="59"/>
      <c r="J397" s="4"/>
      <c r="K397" s="4"/>
    </row>
    <row r="398" spans="1:11" ht="15.75" customHeight="1">
      <c r="A398" s="58"/>
      <c r="B398" s="58"/>
      <c r="C398" s="59"/>
      <c r="D398" s="59"/>
      <c r="E398" s="59"/>
      <c r="F398" s="59"/>
      <c r="G398" s="60"/>
      <c r="H398" s="60"/>
      <c r="I398" s="59"/>
      <c r="J398" s="4"/>
      <c r="K398" s="4"/>
    </row>
    <row r="399" spans="1:11" ht="15.75" customHeight="1">
      <c r="A399" s="58"/>
      <c r="B399" s="58"/>
      <c r="C399" s="59"/>
      <c r="D399" s="59"/>
      <c r="E399" s="59"/>
      <c r="F399" s="59"/>
      <c r="G399" s="60"/>
      <c r="H399" s="60"/>
      <c r="I399" s="59"/>
      <c r="J399" s="4"/>
      <c r="K399" s="4"/>
    </row>
    <row r="400" spans="1:11" ht="15.75" customHeight="1">
      <c r="A400" s="58"/>
      <c r="B400" s="58"/>
      <c r="C400" s="59"/>
      <c r="D400" s="59"/>
      <c r="E400" s="59"/>
      <c r="F400" s="59"/>
      <c r="G400" s="60"/>
      <c r="H400" s="60"/>
      <c r="I400" s="59"/>
      <c r="J400" s="4"/>
      <c r="K400" s="4"/>
    </row>
    <row r="401" spans="1:11" ht="15.75" customHeight="1">
      <c r="A401" s="58"/>
      <c r="B401" s="58"/>
      <c r="C401" s="59"/>
      <c r="D401" s="59"/>
      <c r="E401" s="59"/>
      <c r="F401" s="59"/>
      <c r="G401" s="60"/>
      <c r="H401" s="60"/>
      <c r="I401" s="59"/>
      <c r="J401" s="4"/>
      <c r="K401" s="4"/>
    </row>
    <row r="402" spans="1:11" ht="15.75" customHeight="1">
      <c r="A402" s="58"/>
      <c r="B402" s="58"/>
      <c r="C402" s="59"/>
      <c r="D402" s="59"/>
      <c r="E402" s="59"/>
      <c r="F402" s="59"/>
      <c r="G402" s="60"/>
      <c r="H402" s="60"/>
      <c r="I402" s="59"/>
      <c r="J402" s="4"/>
      <c r="K402" s="4"/>
    </row>
    <row r="403" spans="1:11" ht="15.75" customHeight="1">
      <c r="A403" s="58"/>
      <c r="B403" s="58"/>
      <c r="C403" s="59"/>
      <c r="D403" s="59"/>
      <c r="E403" s="59"/>
      <c r="F403" s="59"/>
      <c r="G403" s="60"/>
      <c r="H403" s="60"/>
      <c r="I403" s="59"/>
      <c r="J403" s="4"/>
      <c r="K403" s="4"/>
    </row>
    <row r="404" spans="1:11" ht="15.75" customHeight="1">
      <c r="A404" s="58"/>
      <c r="B404" s="58"/>
      <c r="C404" s="59"/>
      <c r="D404" s="59"/>
      <c r="E404" s="59"/>
      <c r="F404" s="59"/>
      <c r="G404" s="60"/>
      <c r="H404" s="60"/>
      <c r="I404" s="59"/>
      <c r="J404" s="4"/>
      <c r="K404" s="4"/>
    </row>
    <row r="405" spans="1:11" ht="15.75" customHeight="1">
      <c r="A405" s="58"/>
      <c r="B405" s="58"/>
      <c r="C405" s="59"/>
      <c r="D405" s="59"/>
      <c r="E405" s="59"/>
      <c r="F405" s="59"/>
      <c r="G405" s="60"/>
      <c r="H405" s="60"/>
      <c r="I405" s="59"/>
      <c r="J405" s="4"/>
      <c r="K405" s="4"/>
    </row>
    <row r="406" spans="1:11" ht="15.75" customHeight="1">
      <c r="A406" s="58"/>
      <c r="B406" s="58"/>
      <c r="C406" s="59"/>
      <c r="D406" s="59"/>
      <c r="E406" s="59"/>
      <c r="F406" s="59"/>
      <c r="G406" s="60"/>
      <c r="H406" s="60"/>
      <c r="I406" s="59"/>
      <c r="J406" s="4"/>
      <c r="K406" s="4"/>
    </row>
    <row r="407" spans="1:11" ht="15.75" customHeight="1">
      <c r="A407" s="58"/>
      <c r="B407" s="58"/>
      <c r="C407" s="59"/>
      <c r="D407" s="59"/>
      <c r="E407" s="59"/>
      <c r="F407" s="59"/>
      <c r="G407" s="60"/>
      <c r="H407" s="60"/>
      <c r="I407" s="59"/>
      <c r="J407" s="4"/>
      <c r="K407" s="4"/>
    </row>
    <row r="408" spans="1:11" ht="15.75" customHeight="1">
      <c r="A408" s="58"/>
      <c r="B408" s="58"/>
      <c r="C408" s="59"/>
      <c r="D408" s="59"/>
      <c r="E408" s="59"/>
      <c r="F408" s="59"/>
      <c r="G408" s="60"/>
      <c r="H408" s="60"/>
      <c r="I408" s="59"/>
      <c r="J408" s="4"/>
      <c r="K408" s="4"/>
    </row>
    <row r="409" spans="1:11" ht="15.75" customHeight="1">
      <c r="A409" s="58"/>
      <c r="B409" s="58"/>
      <c r="C409" s="59"/>
      <c r="D409" s="59"/>
      <c r="E409" s="59"/>
      <c r="F409" s="59"/>
      <c r="G409" s="60"/>
      <c r="H409" s="60"/>
      <c r="I409" s="59"/>
      <c r="J409" s="4"/>
      <c r="K409" s="4"/>
    </row>
    <row r="410" spans="1:11" ht="15.75" customHeight="1">
      <c r="A410" s="58"/>
      <c r="B410" s="58"/>
      <c r="C410" s="59"/>
      <c r="D410" s="59"/>
      <c r="E410" s="59"/>
      <c r="F410" s="59"/>
      <c r="G410" s="60"/>
      <c r="H410" s="60"/>
      <c r="I410" s="59"/>
      <c r="J410" s="4"/>
      <c r="K410" s="4"/>
    </row>
    <row r="411" spans="1:11" ht="15.75" customHeight="1">
      <c r="A411" s="58"/>
      <c r="B411" s="58"/>
      <c r="C411" s="59"/>
      <c r="D411" s="59"/>
      <c r="E411" s="59"/>
      <c r="F411" s="59"/>
      <c r="G411" s="60"/>
      <c r="H411" s="60"/>
      <c r="I411" s="59"/>
      <c r="J411" s="4"/>
      <c r="K411" s="4"/>
    </row>
    <row r="412" spans="1:11" ht="15.75" customHeight="1">
      <c r="A412" s="58"/>
      <c r="B412" s="58"/>
      <c r="C412" s="59"/>
      <c r="D412" s="59"/>
      <c r="E412" s="59"/>
      <c r="F412" s="59"/>
      <c r="G412" s="60"/>
      <c r="H412" s="60"/>
      <c r="I412" s="59"/>
      <c r="J412" s="4"/>
      <c r="K412" s="4"/>
    </row>
    <row r="413" spans="1:11" ht="15.75" customHeight="1">
      <c r="A413" s="58"/>
      <c r="B413" s="58"/>
      <c r="C413" s="59"/>
      <c r="D413" s="59"/>
      <c r="E413" s="59"/>
      <c r="F413" s="59"/>
      <c r="G413" s="60"/>
      <c r="H413" s="60"/>
      <c r="I413" s="59"/>
      <c r="J413" s="4"/>
      <c r="K413" s="4"/>
    </row>
    <row r="414" spans="1:11" ht="15.75" customHeight="1">
      <c r="A414" s="58"/>
      <c r="B414" s="58"/>
      <c r="C414" s="59"/>
      <c r="D414" s="59"/>
      <c r="E414" s="59"/>
      <c r="F414" s="59"/>
      <c r="G414" s="60"/>
      <c r="H414" s="60"/>
      <c r="I414" s="59"/>
      <c r="J414" s="4"/>
      <c r="K414" s="4"/>
    </row>
    <row r="415" spans="1:11" ht="15.75" customHeight="1">
      <c r="A415" s="58"/>
      <c r="B415" s="58"/>
      <c r="C415" s="59"/>
      <c r="D415" s="59"/>
      <c r="E415" s="59"/>
      <c r="F415" s="59"/>
      <c r="G415" s="60"/>
      <c r="H415" s="60"/>
      <c r="I415" s="59"/>
      <c r="J415" s="4"/>
      <c r="K415" s="4"/>
    </row>
    <row r="416" spans="1:11" ht="15.75" customHeight="1">
      <c r="A416" s="58"/>
      <c r="B416" s="58"/>
      <c r="C416" s="59"/>
      <c r="D416" s="59"/>
      <c r="E416" s="59"/>
      <c r="F416" s="59"/>
      <c r="G416" s="60"/>
      <c r="H416" s="60"/>
      <c r="I416" s="59"/>
      <c r="J416" s="4"/>
      <c r="K416" s="4"/>
    </row>
    <row r="417" spans="1:11" ht="15.75" customHeight="1">
      <c r="A417" s="58"/>
      <c r="B417" s="58"/>
      <c r="C417" s="59"/>
      <c r="D417" s="59"/>
      <c r="E417" s="59"/>
      <c r="F417" s="59"/>
      <c r="G417" s="60"/>
      <c r="H417" s="60"/>
      <c r="I417" s="59"/>
      <c r="J417" s="4"/>
      <c r="K417" s="4"/>
    </row>
    <row r="418" spans="1:11" ht="15.75" customHeight="1">
      <c r="A418" s="58"/>
      <c r="B418" s="58"/>
      <c r="C418" s="59"/>
      <c r="D418" s="59"/>
      <c r="E418" s="59"/>
      <c r="F418" s="59"/>
      <c r="G418" s="60"/>
      <c r="H418" s="60"/>
      <c r="I418" s="59"/>
      <c r="J418" s="4"/>
      <c r="K418" s="4"/>
    </row>
    <row r="419" spans="1:11" ht="15.75" customHeight="1">
      <c r="A419" s="58"/>
      <c r="B419" s="58"/>
      <c r="C419" s="59"/>
      <c r="D419" s="59"/>
      <c r="E419" s="59"/>
      <c r="F419" s="59"/>
      <c r="G419" s="60"/>
      <c r="H419" s="60"/>
      <c r="I419" s="59"/>
      <c r="J419" s="4"/>
      <c r="K419" s="4"/>
    </row>
    <row r="420" spans="1:11" ht="15.75" customHeight="1">
      <c r="A420" s="58"/>
      <c r="B420" s="58"/>
      <c r="C420" s="59"/>
      <c r="D420" s="59"/>
      <c r="E420" s="59"/>
      <c r="F420" s="59"/>
      <c r="G420" s="60"/>
      <c r="H420" s="60"/>
      <c r="I420" s="59"/>
      <c r="J420" s="4"/>
      <c r="K420" s="4"/>
    </row>
    <row r="421" spans="1:11" ht="15.75" customHeight="1">
      <c r="A421" s="58"/>
      <c r="B421" s="58"/>
      <c r="C421" s="59"/>
      <c r="D421" s="59"/>
      <c r="E421" s="59"/>
      <c r="F421" s="59"/>
      <c r="G421" s="60"/>
      <c r="H421" s="60"/>
      <c r="I421" s="59"/>
      <c r="J421" s="4"/>
      <c r="K421" s="4"/>
    </row>
    <row r="422" spans="1:11" ht="15.75" customHeight="1">
      <c r="A422" s="58"/>
      <c r="B422" s="58"/>
      <c r="C422" s="59"/>
      <c r="D422" s="59"/>
      <c r="E422" s="59"/>
      <c r="F422" s="59"/>
      <c r="G422" s="60"/>
      <c r="H422" s="60"/>
      <c r="I422" s="59"/>
      <c r="J422" s="4"/>
      <c r="K422" s="4"/>
    </row>
    <row r="423" spans="1:11" ht="15.75" customHeight="1">
      <c r="A423" s="58"/>
      <c r="B423" s="58"/>
      <c r="C423" s="59"/>
      <c r="D423" s="59"/>
      <c r="E423" s="59"/>
      <c r="F423" s="59"/>
      <c r="G423" s="60"/>
      <c r="H423" s="60"/>
      <c r="I423" s="59"/>
      <c r="J423" s="4"/>
      <c r="K423" s="4"/>
    </row>
    <row r="424" spans="1:11" ht="15.75" customHeight="1">
      <c r="A424" s="58"/>
      <c r="B424" s="58"/>
      <c r="C424" s="59"/>
      <c r="D424" s="59"/>
      <c r="E424" s="59"/>
      <c r="F424" s="59"/>
      <c r="G424" s="60"/>
      <c r="H424" s="60"/>
      <c r="I424" s="59"/>
      <c r="J424" s="4"/>
      <c r="K424" s="4"/>
    </row>
    <row r="425" spans="1:11" ht="15.75" customHeight="1">
      <c r="A425" s="58"/>
      <c r="B425" s="58"/>
      <c r="C425" s="59"/>
      <c r="D425" s="59"/>
      <c r="E425" s="59"/>
      <c r="F425" s="59"/>
      <c r="G425" s="60"/>
      <c r="H425" s="60"/>
      <c r="I425" s="59"/>
      <c r="J425" s="4"/>
      <c r="K425" s="4"/>
    </row>
    <row r="426" spans="1:11" ht="15.75" customHeight="1">
      <c r="A426" s="58"/>
      <c r="B426" s="58"/>
      <c r="C426" s="59"/>
      <c r="D426" s="59"/>
      <c r="E426" s="59"/>
      <c r="F426" s="59"/>
      <c r="G426" s="60"/>
      <c r="H426" s="60"/>
      <c r="I426" s="59"/>
      <c r="J426" s="4"/>
      <c r="K426" s="4"/>
    </row>
    <row r="427" spans="1:11" ht="15.75" customHeight="1">
      <c r="A427" s="58"/>
      <c r="B427" s="58"/>
      <c r="C427" s="59"/>
      <c r="D427" s="59"/>
      <c r="E427" s="59"/>
      <c r="F427" s="59"/>
      <c r="G427" s="60"/>
      <c r="H427" s="60"/>
      <c r="I427" s="59"/>
      <c r="J427" s="4"/>
      <c r="K427" s="4"/>
    </row>
    <row r="428" spans="1:11" ht="15.75" customHeight="1">
      <c r="A428" s="58"/>
      <c r="B428" s="58"/>
      <c r="C428" s="59"/>
      <c r="D428" s="59"/>
      <c r="E428" s="59"/>
      <c r="F428" s="59"/>
      <c r="G428" s="60"/>
      <c r="H428" s="60"/>
      <c r="I428" s="59"/>
      <c r="J428" s="4"/>
      <c r="K428" s="4"/>
    </row>
    <row r="429" spans="1:11" ht="15.75" customHeight="1">
      <c r="A429" s="58"/>
      <c r="B429" s="58"/>
      <c r="C429" s="59"/>
      <c r="D429" s="59"/>
      <c r="E429" s="59"/>
      <c r="F429" s="59"/>
      <c r="G429" s="60"/>
      <c r="H429" s="60"/>
      <c r="I429" s="59"/>
      <c r="J429" s="4"/>
      <c r="K429" s="4"/>
    </row>
    <row r="430" spans="1:11" ht="15.75" customHeight="1">
      <c r="A430" s="58"/>
      <c r="B430" s="58"/>
      <c r="C430" s="59"/>
      <c r="D430" s="59"/>
      <c r="E430" s="59"/>
      <c r="F430" s="59"/>
      <c r="G430" s="60"/>
      <c r="H430" s="60"/>
      <c r="I430" s="59"/>
      <c r="J430" s="4"/>
      <c r="K430" s="4"/>
    </row>
    <row r="431" spans="1:11" ht="15.75" customHeight="1">
      <c r="A431" s="58"/>
      <c r="B431" s="58"/>
      <c r="C431" s="59"/>
      <c r="D431" s="59"/>
      <c r="E431" s="59"/>
      <c r="F431" s="59"/>
      <c r="G431" s="60"/>
      <c r="H431" s="60"/>
      <c r="I431" s="59"/>
      <c r="J431" s="4"/>
      <c r="K431" s="4"/>
    </row>
    <row r="432" spans="1:11" ht="15.75" customHeight="1">
      <c r="A432" s="58"/>
      <c r="B432" s="58"/>
      <c r="C432" s="59"/>
      <c r="D432" s="59"/>
      <c r="E432" s="59"/>
      <c r="F432" s="59"/>
      <c r="G432" s="60"/>
      <c r="H432" s="60"/>
      <c r="I432" s="59"/>
      <c r="J432" s="4"/>
      <c r="K432" s="4"/>
    </row>
    <row r="433" spans="1:11" ht="15.75" customHeight="1">
      <c r="A433" s="58"/>
      <c r="B433" s="58"/>
      <c r="C433" s="59"/>
      <c r="D433" s="59"/>
      <c r="E433" s="59"/>
      <c r="F433" s="59"/>
      <c r="G433" s="60"/>
      <c r="H433" s="60"/>
      <c r="I433" s="59"/>
      <c r="J433" s="4"/>
      <c r="K433" s="4"/>
    </row>
    <row r="434" spans="1:11" ht="15.75" customHeight="1">
      <c r="A434" s="58"/>
      <c r="B434" s="58"/>
      <c r="C434" s="59"/>
      <c r="D434" s="59"/>
      <c r="E434" s="59"/>
      <c r="F434" s="59"/>
      <c r="G434" s="60"/>
      <c r="H434" s="60"/>
      <c r="I434" s="59"/>
      <c r="J434" s="4"/>
      <c r="K434" s="4"/>
    </row>
    <row r="435" spans="1:11" ht="15.75" customHeight="1">
      <c r="A435" s="58"/>
      <c r="B435" s="58"/>
      <c r="C435" s="59"/>
      <c r="D435" s="59"/>
      <c r="E435" s="59"/>
      <c r="F435" s="59"/>
      <c r="G435" s="60"/>
      <c r="H435" s="60"/>
      <c r="I435" s="59"/>
      <c r="J435" s="4"/>
      <c r="K435" s="4"/>
    </row>
    <row r="436" spans="1:11" ht="15.75" customHeight="1">
      <c r="A436" s="58"/>
      <c r="B436" s="58"/>
      <c r="C436" s="59"/>
      <c r="D436" s="59"/>
      <c r="E436" s="59"/>
      <c r="F436" s="59"/>
      <c r="G436" s="60"/>
      <c r="H436" s="60"/>
      <c r="I436" s="59"/>
      <c r="J436" s="4"/>
      <c r="K436" s="4"/>
    </row>
    <row r="437" spans="1:11" ht="15.75" customHeight="1">
      <c r="A437" s="58"/>
      <c r="B437" s="58"/>
      <c r="C437" s="59"/>
      <c r="D437" s="59"/>
      <c r="E437" s="59"/>
      <c r="F437" s="59"/>
      <c r="G437" s="60"/>
      <c r="H437" s="60"/>
      <c r="I437" s="59"/>
      <c r="J437" s="4"/>
      <c r="K437" s="4"/>
    </row>
    <row r="438" spans="1:11" ht="15.75" customHeight="1">
      <c r="A438" s="58"/>
      <c r="B438" s="58"/>
      <c r="C438" s="59"/>
      <c r="D438" s="59"/>
      <c r="E438" s="59"/>
      <c r="F438" s="59"/>
      <c r="G438" s="60"/>
      <c r="H438" s="60"/>
      <c r="I438" s="59"/>
      <c r="J438" s="4"/>
      <c r="K438" s="4"/>
    </row>
    <row r="439" spans="1:11" ht="15.75" customHeight="1">
      <c r="A439" s="58"/>
      <c r="B439" s="58"/>
      <c r="C439" s="59"/>
      <c r="D439" s="59"/>
      <c r="E439" s="59"/>
      <c r="F439" s="59"/>
      <c r="G439" s="60"/>
      <c r="H439" s="60"/>
      <c r="I439" s="59"/>
      <c r="J439" s="4"/>
      <c r="K439" s="4"/>
    </row>
    <row r="440" spans="1:11" ht="15.75" customHeight="1">
      <c r="A440" s="58"/>
      <c r="B440" s="58"/>
      <c r="C440" s="59"/>
      <c r="D440" s="59"/>
      <c r="E440" s="59"/>
      <c r="F440" s="59"/>
      <c r="G440" s="60"/>
      <c r="H440" s="60"/>
      <c r="I440" s="59"/>
      <c r="J440" s="4"/>
      <c r="K440" s="4"/>
    </row>
    <row r="441" spans="1:11" ht="15.75" customHeight="1">
      <c r="A441" s="58"/>
      <c r="B441" s="58"/>
      <c r="C441" s="59"/>
      <c r="D441" s="59"/>
      <c r="E441" s="59"/>
      <c r="F441" s="59"/>
      <c r="G441" s="60"/>
      <c r="H441" s="60"/>
      <c r="I441" s="59"/>
      <c r="J441" s="4"/>
      <c r="K441" s="4"/>
    </row>
    <row r="442" spans="1:11" ht="15.75" customHeight="1">
      <c r="A442" s="58"/>
      <c r="B442" s="58"/>
      <c r="C442" s="59"/>
      <c r="D442" s="59"/>
      <c r="E442" s="59"/>
      <c r="F442" s="59"/>
      <c r="G442" s="60"/>
      <c r="H442" s="60"/>
      <c r="I442" s="59"/>
      <c r="J442" s="4"/>
      <c r="K442" s="4"/>
    </row>
    <row r="443" spans="1:11" ht="15.75" customHeight="1">
      <c r="A443" s="58"/>
      <c r="B443" s="58"/>
      <c r="C443" s="59"/>
      <c r="D443" s="59"/>
      <c r="E443" s="59"/>
      <c r="F443" s="59"/>
      <c r="G443" s="60"/>
      <c r="H443" s="60"/>
      <c r="I443" s="59"/>
      <c r="J443" s="4"/>
      <c r="K443" s="4"/>
    </row>
    <row r="444" spans="1:11" ht="15.75" customHeight="1">
      <c r="A444" s="58"/>
      <c r="B444" s="58"/>
      <c r="C444" s="59"/>
      <c r="D444" s="59"/>
      <c r="E444" s="59"/>
      <c r="F444" s="59"/>
      <c r="G444" s="60"/>
      <c r="H444" s="60"/>
      <c r="I444" s="59"/>
      <c r="J444" s="4"/>
      <c r="K444" s="4"/>
    </row>
    <row r="445" spans="1:11" ht="15.75" customHeight="1">
      <c r="A445" s="58"/>
      <c r="B445" s="58"/>
      <c r="C445" s="59"/>
      <c r="D445" s="59"/>
      <c r="E445" s="59"/>
      <c r="F445" s="59"/>
      <c r="G445" s="60"/>
      <c r="H445" s="60"/>
      <c r="I445" s="59"/>
      <c r="J445" s="4"/>
      <c r="K445" s="4"/>
    </row>
    <row r="446" spans="1:11" ht="15.75" customHeight="1">
      <c r="A446" s="58"/>
      <c r="B446" s="58"/>
      <c r="C446" s="59"/>
      <c r="D446" s="59"/>
      <c r="E446" s="59"/>
      <c r="F446" s="59"/>
      <c r="G446" s="60"/>
      <c r="H446" s="60"/>
      <c r="I446" s="59"/>
      <c r="J446" s="4"/>
      <c r="K446" s="4"/>
    </row>
    <row r="447" spans="1:11" ht="15.75" customHeight="1">
      <c r="A447" s="58"/>
      <c r="B447" s="58"/>
      <c r="C447" s="59"/>
      <c r="D447" s="59"/>
      <c r="E447" s="59"/>
      <c r="F447" s="59"/>
      <c r="G447" s="60"/>
      <c r="H447" s="60"/>
      <c r="I447" s="59"/>
      <c r="J447" s="4"/>
      <c r="K447" s="4"/>
    </row>
    <row r="448" spans="1:11" ht="15.75" customHeight="1">
      <c r="A448" s="58"/>
      <c r="B448" s="58"/>
      <c r="C448" s="59"/>
      <c r="D448" s="59"/>
      <c r="E448" s="59"/>
      <c r="F448" s="59"/>
      <c r="G448" s="60"/>
      <c r="H448" s="60"/>
      <c r="I448" s="59"/>
      <c r="J448" s="4"/>
      <c r="K448" s="4"/>
    </row>
    <row r="449" spans="1:11" ht="15.75" customHeight="1">
      <c r="A449" s="58"/>
      <c r="B449" s="58"/>
      <c r="C449" s="59"/>
      <c r="D449" s="59"/>
      <c r="E449" s="59"/>
      <c r="F449" s="59"/>
      <c r="G449" s="60"/>
      <c r="H449" s="60"/>
      <c r="I449" s="59"/>
      <c r="J449" s="4"/>
      <c r="K449" s="4"/>
    </row>
    <row r="450" spans="1:11" ht="15.75" customHeight="1">
      <c r="A450" s="58"/>
      <c r="B450" s="58"/>
      <c r="C450" s="59"/>
      <c r="D450" s="59"/>
      <c r="E450" s="59"/>
      <c r="F450" s="59"/>
      <c r="G450" s="60"/>
      <c r="H450" s="60"/>
      <c r="I450" s="59"/>
      <c r="J450" s="4"/>
      <c r="K450" s="4"/>
    </row>
    <row r="451" spans="1:11" ht="15.75" customHeight="1">
      <c r="A451" s="58"/>
      <c r="B451" s="58"/>
      <c r="C451" s="59"/>
      <c r="D451" s="59"/>
      <c r="E451" s="59"/>
      <c r="F451" s="59"/>
      <c r="G451" s="60"/>
      <c r="H451" s="60"/>
      <c r="I451" s="59"/>
      <c r="J451" s="4"/>
      <c r="K451" s="4"/>
    </row>
    <row r="452" spans="1:11" ht="15.75" customHeight="1">
      <c r="A452" s="58"/>
      <c r="B452" s="58"/>
      <c r="C452" s="59"/>
      <c r="D452" s="59"/>
      <c r="E452" s="59"/>
      <c r="F452" s="59"/>
      <c r="G452" s="60"/>
      <c r="H452" s="60"/>
      <c r="I452" s="59"/>
      <c r="J452" s="4"/>
      <c r="K452" s="4"/>
    </row>
    <row r="453" spans="1:11" ht="15.75" customHeight="1">
      <c r="A453" s="58"/>
      <c r="B453" s="58"/>
      <c r="C453" s="59"/>
      <c r="D453" s="59"/>
      <c r="E453" s="59"/>
      <c r="F453" s="59"/>
      <c r="G453" s="60"/>
      <c r="H453" s="60"/>
      <c r="I453" s="59"/>
      <c r="J453" s="4"/>
      <c r="K453" s="4"/>
    </row>
    <row r="454" spans="1:11" ht="15.75" customHeight="1">
      <c r="A454" s="58"/>
      <c r="B454" s="58"/>
      <c r="C454" s="59"/>
      <c r="D454" s="59"/>
      <c r="E454" s="59"/>
      <c r="F454" s="59"/>
      <c r="G454" s="60"/>
      <c r="H454" s="60"/>
      <c r="I454" s="59"/>
      <c r="J454" s="4"/>
      <c r="K454" s="4"/>
    </row>
    <row r="455" spans="1:11" ht="15.75" customHeight="1">
      <c r="A455" s="58"/>
      <c r="B455" s="58"/>
      <c r="C455" s="59"/>
      <c r="D455" s="59"/>
      <c r="E455" s="59"/>
      <c r="F455" s="59"/>
      <c r="G455" s="60"/>
      <c r="H455" s="60"/>
      <c r="I455" s="59"/>
      <c r="J455" s="4"/>
      <c r="K455" s="4"/>
    </row>
    <row r="456" spans="1:11" ht="15.75" customHeight="1">
      <c r="A456" s="58"/>
      <c r="B456" s="58"/>
      <c r="C456" s="59"/>
      <c r="D456" s="59"/>
      <c r="E456" s="59"/>
      <c r="F456" s="59"/>
      <c r="G456" s="60"/>
      <c r="H456" s="60"/>
      <c r="I456" s="59"/>
      <c r="J456" s="4"/>
      <c r="K456" s="4"/>
    </row>
    <row r="457" spans="1:11" ht="15.75" customHeight="1">
      <c r="A457" s="58"/>
      <c r="B457" s="58"/>
      <c r="C457" s="59"/>
      <c r="D457" s="59"/>
      <c r="E457" s="59"/>
      <c r="F457" s="59"/>
      <c r="G457" s="60"/>
      <c r="H457" s="60"/>
      <c r="I457" s="59"/>
      <c r="J457" s="4"/>
      <c r="K457" s="4"/>
    </row>
    <row r="458" spans="1:11" ht="15.75" customHeight="1">
      <c r="A458" s="58"/>
      <c r="B458" s="58"/>
      <c r="C458" s="59"/>
      <c r="D458" s="59"/>
      <c r="E458" s="59"/>
      <c r="F458" s="59"/>
      <c r="G458" s="60"/>
      <c r="H458" s="60"/>
      <c r="I458" s="59"/>
      <c r="J458" s="4"/>
      <c r="K458" s="4"/>
    </row>
    <row r="459" spans="1:11" ht="15.75" customHeight="1">
      <c r="A459" s="58"/>
      <c r="B459" s="58"/>
      <c r="C459" s="59"/>
      <c r="D459" s="59"/>
      <c r="E459" s="59"/>
      <c r="F459" s="59"/>
      <c r="G459" s="60"/>
      <c r="H459" s="60"/>
      <c r="I459" s="59"/>
      <c r="J459" s="4"/>
      <c r="K459" s="4"/>
    </row>
    <row r="460" spans="1:11" ht="15.75" customHeight="1">
      <c r="A460" s="58"/>
      <c r="B460" s="58"/>
      <c r="C460" s="59"/>
      <c r="D460" s="59"/>
      <c r="E460" s="59"/>
      <c r="F460" s="59"/>
      <c r="G460" s="60"/>
      <c r="H460" s="60"/>
      <c r="I460" s="59"/>
      <c r="J460" s="4"/>
      <c r="K460" s="4"/>
    </row>
    <row r="461" spans="1:11" ht="15.75" customHeight="1">
      <c r="A461" s="58"/>
      <c r="B461" s="58"/>
      <c r="C461" s="59"/>
      <c r="D461" s="59"/>
      <c r="E461" s="59"/>
      <c r="F461" s="59"/>
      <c r="G461" s="60"/>
      <c r="H461" s="60"/>
      <c r="I461" s="59"/>
      <c r="J461" s="4"/>
      <c r="K461" s="4"/>
    </row>
    <row r="462" spans="1:11" ht="15.75" customHeight="1">
      <c r="A462" s="58"/>
      <c r="B462" s="58"/>
      <c r="C462" s="59"/>
      <c r="D462" s="59"/>
      <c r="E462" s="59"/>
      <c r="F462" s="59"/>
      <c r="G462" s="60"/>
      <c r="H462" s="60"/>
      <c r="I462" s="59"/>
      <c r="J462" s="4"/>
      <c r="K462" s="4"/>
    </row>
    <row r="463" spans="1:11" ht="15.75" customHeight="1">
      <c r="A463" s="58"/>
      <c r="B463" s="58"/>
      <c r="C463" s="59"/>
      <c r="D463" s="59"/>
      <c r="E463" s="59"/>
      <c r="F463" s="59"/>
      <c r="G463" s="60"/>
      <c r="H463" s="60"/>
      <c r="I463" s="59"/>
      <c r="J463" s="4"/>
      <c r="K463" s="4"/>
    </row>
    <row r="464" spans="1:11" ht="15.75" customHeight="1">
      <c r="A464" s="58"/>
      <c r="B464" s="58"/>
      <c r="C464" s="59"/>
      <c r="D464" s="59"/>
      <c r="E464" s="59"/>
      <c r="F464" s="59"/>
      <c r="G464" s="60"/>
      <c r="H464" s="60"/>
      <c r="I464" s="59"/>
      <c r="J464" s="4"/>
      <c r="K464" s="4"/>
    </row>
    <row r="465" spans="1:11" ht="15.75" customHeight="1">
      <c r="A465" s="58"/>
      <c r="B465" s="58"/>
      <c r="C465" s="59"/>
      <c r="D465" s="59"/>
      <c r="E465" s="59"/>
      <c r="F465" s="59"/>
      <c r="G465" s="60"/>
      <c r="H465" s="60"/>
      <c r="I465" s="59"/>
      <c r="J465" s="4"/>
      <c r="K465" s="4"/>
    </row>
    <row r="466" spans="1:11" ht="15.75" customHeight="1">
      <c r="A466" s="58"/>
      <c r="B466" s="58"/>
      <c r="C466" s="59"/>
      <c r="D466" s="59"/>
      <c r="E466" s="59"/>
      <c r="F466" s="59"/>
      <c r="G466" s="60"/>
      <c r="H466" s="60"/>
      <c r="I466" s="59"/>
      <c r="J466" s="4"/>
      <c r="K466" s="4"/>
    </row>
    <row r="467" spans="1:11" ht="15.75" customHeight="1">
      <c r="A467" s="58"/>
      <c r="B467" s="58"/>
      <c r="C467" s="59"/>
      <c r="D467" s="59"/>
      <c r="E467" s="59"/>
      <c r="F467" s="59"/>
      <c r="G467" s="60"/>
      <c r="H467" s="60"/>
      <c r="I467" s="59"/>
      <c r="J467" s="4"/>
      <c r="K467" s="4"/>
    </row>
    <row r="468" spans="1:11" ht="15.75" customHeight="1">
      <c r="A468" s="58"/>
      <c r="B468" s="58"/>
      <c r="C468" s="59"/>
      <c r="D468" s="59"/>
      <c r="E468" s="59"/>
      <c r="F468" s="59"/>
      <c r="G468" s="60"/>
      <c r="H468" s="60"/>
      <c r="I468" s="59"/>
      <c r="J468" s="4"/>
      <c r="K468" s="4"/>
    </row>
    <row r="469" spans="1:11" ht="15.75" customHeight="1">
      <c r="A469" s="58"/>
      <c r="B469" s="58"/>
      <c r="C469" s="59"/>
      <c r="D469" s="59"/>
      <c r="E469" s="59"/>
      <c r="F469" s="59"/>
      <c r="G469" s="60"/>
      <c r="H469" s="60"/>
      <c r="I469" s="59"/>
      <c r="J469" s="4"/>
      <c r="K469" s="4"/>
    </row>
    <row r="470" spans="1:11" ht="15.75" customHeight="1">
      <c r="A470" s="58"/>
      <c r="B470" s="58"/>
      <c r="C470" s="59"/>
      <c r="D470" s="59"/>
      <c r="E470" s="59"/>
      <c r="F470" s="59"/>
      <c r="G470" s="60"/>
      <c r="H470" s="60"/>
      <c r="I470" s="59"/>
      <c r="J470" s="4"/>
      <c r="K470" s="4"/>
    </row>
    <row r="471" spans="1:11" ht="15.75" customHeight="1">
      <c r="A471" s="58"/>
      <c r="B471" s="58"/>
      <c r="C471" s="59"/>
      <c r="D471" s="59"/>
      <c r="E471" s="59"/>
      <c r="F471" s="59"/>
      <c r="G471" s="60"/>
      <c r="H471" s="60"/>
      <c r="I471" s="59"/>
      <c r="J471" s="4"/>
      <c r="K471" s="4"/>
    </row>
    <row r="472" spans="1:11" ht="15.75" customHeight="1">
      <c r="A472" s="58"/>
      <c r="B472" s="58"/>
      <c r="C472" s="59"/>
      <c r="D472" s="59"/>
      <c r="E472" s="59"/>
      <c r="F472" s="59"/>
      <c r="G472" s="60"/>
      <c r="H472" s="60"/>
      <c r="I472" s="59"/>
      <c r="J472" s="4"/>
      <c r="K472" s="4"/>
    </row>
    <row r="473" spans="1:11" ht="15.75" customHeight="1">
      <c r="A473" s="58"/>
      <c r="B473" s="58"/>
      <c r="C473" s="59"/>
      <c r="D473" s="59"/>
      <c r="E473" s="59"/>
      <c r="F473" s="59"/>
      <c r="G473" s="60"/>
      <c r="H473" s="60"/>
      <c r="I473" s="59"/>
      <c r="J473" s="4"/>
      <c r="K473" s="4"/>
    </row>
    <row r="474" spans="1:11" ht="15.75" customHeight="1">
      <c r="A474" s="58"/>
      <c r="B474" s="58"/>
      <c r="C474" s="59"/>
      <c r="D474" s="59"/>
      <c r="E474" s="59"/>
      <c r="F474" s="59"/>
      <c r="G474" s="60"/>
      <c r="H474" s="60"/>
      <c r="I474" s="59"/>
      <c r="J474" s="4"/>
      <c r="K474" s="4"/>
    </row>
    <row r="475" spans="1:11" ht="15.75" customHeight="1">
      <c r="A475" s="58"/>
      <c r="B475" s="58"/>
      <c r="C475" s="59"/>
      <c r="D475" s="59"/>
      <c r="E475" s="59"/>
      <c r="F475" s="59"/>
      <c r="G475" s="60"/>
      <c r="H475" s="60"/>
      <c r="I475" s="59"/>
      <c r="J475" s="4"/>
      <c r="K475" s="4"/>
    </row>
    <row r="476" spans="1:11" ht="15.75" customHeight="1">
      <c r="A476" s="58"/>
      <c r="B476" s="58"/>
      <c r="C476" s="59"/>
      <c r="D476" s="59"/>
      <c r="E476" s="59"/>
      <c r="F476" s="59"/>
      <c r="G476" s="60"/>
      <c r="H476" s="60"/>
      <c r="I476" s="59"/>
      <c r="J476" s="4"/>
      <c r="K476" s="4"/>
    </row>
    <row r="477" spans="1:11" ht="15.75" customHeight="1">
      <c r="A477" s="58"/>
      <c r="B477" s="58"/>
      <c r="C477" s="59"/>
      <c r="D477" s="59"/>
      <c r="E477" s="59"/>
      <c r="F477" s="59"/>
      <c r="G477" s="60"/>
      <c r="H477" s="60"/>
      <c r="I477" s="59"/>
      <c r="J477" s="4"/>
      <c r="K477" s="4"/>
    </row>
    <row r="478" spans="1:11" ht="15.75" customHeight="1">
      <c r="A478" s="58"/>
      <c r="B478" s="58"/>
      <c r="C478" s="59"/>
      <c r="D478" s="59"/>
      <c r="E478" s="59"/>
      <c r="F478" s="59"/>
      <c r="G478" s="60"/>
      <c r="H478" s="60"/>
      <c r="I478" s="59"/>
      <c r="J478" s="4"/>
      <c r="K478" s="4"/>
    </row>
    <row r="479" spans="1:11" ht="15.75" customHeight="1">
      <c r="A479" s="58"/>
      <c r="B479" s="58"/>
      <c r="C479" s="59"/>
      <c r="D479" s="59"/>
      <c r="E479" s="59"/>
      <c r="F479" s="59"/>
      <c r="G479" s="60"/>
      <c r="H479" s="60"/>
      <c r="I479" s="59"/>
      <c r="J479" s="4"/>
      <c r="K479" s="4"/>
    </row>
    <row r="480" spans="1:11" ht="15.75" customHeight="1">
      <c r="A480" s="58"/>
      <c r="B480" s="58"/>
      <c r="C480" s="59"/>
      <c r="D480" s="59"/>
      <c r="E480" s="59"/>
      <c r="F480" s="59"/>
      <c r="G480" s="60"/>
      <c r="H480" s="60"/>
      <c r="I480" s="59"/>
      <c r="J480" s="4"/>
      <c r="K480" s="4"/>
    </row>
    <row r="481" spans="1:11" ht="15.75" customHeight="1">
      <c r="A481" s="58"/>
      <c r="B481" s="58"/>
      <c r="C481" s="59"/>
      <c r="D481" s="59"/>
      <c r="E481" s="59"/>
      <c r="F481" s="59"/>
      <c r="G481" s="60"/>
      <c r="H481" s="60"/>
      <c r="I481" s="59"/>
      <c r="J481" s="4"/>
      <c r="K481" s="4"/>
    </row>
    <row r="482" spans="1:11" ht="15.75" customHeight="1">
      <c r="A482" s="58"/>
      <c r="B482" s="58"/>
      <c r="C482" s="59"/>
      <c r="D482" s="59"/>
      <c r="E482" s="59"/>
      <c r="F482" s="59"/>
      <c r="G482" s="60"/>
      <c r="H482" s="60"/>
      <c r="I482" s="59"/>
      <c r="J482" s="4"/>
      <c r="K482" s="4"/>
    </row>
    <row r="483" spans="1:11" ht="15.75" customHeight="1">
      <c r="A483" s="58"/>
      <c r="B483" s="58"/>
      <c r="C483" s="59"/>
      <c r="D483" s="59"/>
      <c r="E483" s="59"/>
      <c r="F483" s="59"/>
      <c r="G483" s="60"/>
      <c r="H483" s="60"/>
      <c r="I483" s="59"/>
      <c r="J483" s="4"/>
      <c r="K483" s="4"/>
    </row>
    <row r="484" spans="1:11" ht="15.75" customHeight="1">
      <c r="A484" s="58"/>
      <c r="B484" s="58"/>
      <c r="C484" s="59"/>
      <c r="D484" s="59"/>
      <c r="E484" s="59"/>
      <c r="F484" s="59"/>
      <c r="G484" s="60"/>
      <c r="H484" s="60"/>
      <c r="I484" s="59"/>
      <c r="J484" s="4"/>
      <c r="K484" s="4"/>
    </row>
    <row r="485" spans="1:11" ht="15.75" customHeight="1">
      <c r="A485" s="58"/>
      <c r="B485" s="58"/>
      <c r="C485" s="59"/>
      <c r="D485" s="59"/>
      <c r="E485" s="59"/>
      <c r="F485" s="59"/>
      <c r="G485" s="60"/>
      <c r="H485" s="60"/>
      <c r="I485" s="59"/>
      <c r="J485" s="4"/>
      <c r="K485" s="4"/>
    </row>
    <row r="486" spans="1:11" ht="15.75" customHeight="1">
      <c r="A486" s="58"/>
      <c r="B486" s="58"/>
      <c r="C486" s="59"/>
      <c r="D486" s="59"/>
      <c r="E486" s="59"/>
      <c r="F486" s="59"/>
      <c r="G486" s="60"/>
      <c r="H486" s="60"/>
      <c r="I486" s="59"/>
      <c r="J486" s="4"/>
      <c r="K486" s="4"/>
    </row>
    <row r="487" spans="1:11" ht="15.75" customHeight="1">
      <c r="A487" s="58"/>
      <c r="B487" s="58"/>
      <c r="C487" s="59"/>
      <c r="D487" s="59"/>
      <c r="E487" s="59"/>
      <c r="F487" s="59"/>
      <c r="G487" s="60"/>
      <c r="H487" s="60"/>
      <c r="I487" s="59"/>
      <c r="J487" s="4"/>
      <c r="K487" s="4"/>
    </row>
    <row r="488" spans="1:11" ht="15.75" customHeight="1">
      <c r="A488" s="58"/>
      <c r="B488" s="58"/>
      <c r="C488" s="59"/>
      <c r="D488" s="59"/>
      <c r="E488" s="59"/>
      <c r="F488" s="59"/>
      <c r="G488" s="60"/>
      <c r="H488" s="60"/>
      <c r="I488" s="59"/>
      <c r="J488" s="4"/>
      <c r="K488" s="4"/>
    </row>
    <row r="489" spans="1:11" ht="15.75" customHeight="1">
      <c r="A489" s="58"/>
      <c r="B489" s="58"/>
      <c r="C489" s="59"/>
      <c r="D489" s="59"/>
      <c r="E489" s="59"/>
      <c r="F489" s="59"/>
      <c r="G489" s="60"/>
      <c r="H489" s="60"/>
      <c r="I489" s="59"/>
      <c r="J489" s="4"/>
      <c r="K489" s="4"/>
    </row>
    <row r="490" spans="1:11" ht="15.75" customHeight="1">
      <c r="A490" s="58"/>
      <c r="B490" s="58"/>
      <c r="C490" s="59"/>
      <c r="D490" s="59"/>
      <c r="E490" s="59"/>
      <c r="F490" s="59"/>
      <c r="G490" s="60"/>
      <c r="H490" s="60"/>
      <c r="I490" s="59"/>
      <c r="J490" s="4"/>
      <c r="K490" s="4"/>
    </row>
    <row r="491" spans="1:11" ht="15.75" customHeight="1">
      <c r="A491" s="58"/>
      <c r="B491" s="58"/>
      <c r="C491" s="59"/>
      <c r="D491" s="59"/>
      <c r="E491" s="59"/>
      <c r="F491" s="59"/>
      <c r="G491" s="60"/>
      <c r="H491" s="60"/>
      <c r="I491" s="59"/>
      <c r="J491" s="4"/>
      <c r="K491" s="4"/>
    </row>
    <row r="492" spans="1:11" ht="15.75" customHeight="1">
      <c r="A492" s="58"/>
      <c r="B492" s="58"/>
      <c r="C492" s="59"/>
      <c r="D492" s="59"/>
      <c r="E492" s="59"/>
      <c r="F492" s="59"/>
      <c r="G492" s="60"/>
      <c r="H492" s="60"/>
      <c r="I492" s="59"/>
      <c r="J492" s="4"/>
      <c r="K492" s="4"/>
    </row>
    <row r="493" spans="1:11" ht="15.75" customHeight="1">
      <c r="A493" s="58"/>
      <c r="B493" s="58"/>
      <c r="C493" s="59"/>
      <c r="D493" s="59"/>
      <c r="E493" s="59"/>
      <c r="F493" s="59"/>
      <c r="G493" s="60"/>
      <c r="H493" s="60"/>
      <c r="I493" s="59"/>
      <c r="J493" s="4"/>
      <c r="K493" s="4"/>
    </row>
    <row r="494" spans="1:11" ht="15.75" customHeight="1">
      <c r="A494" s="58"/>
      <c r="B494" s="58"/>
      <c r="C494" s="59"/>
      <c r="D494" s="59"/>
      <c r="E494" s="59"/>
      <c r="F494" s="59"/>
      <c r="G494" s="60"/>
      <c r="H494" s="60"/>
      <c r="I494" s="59"/>
      <c r="J494" s="4"/>
      <c r="K494" s="4"/>
    </row>
    <row r="495" spans="1:11" ht="15.75" customHeight="1">
      <c r="A495" s="58"/>
      <c r="B495" s="58"/>
      <c r="C495" s="59"/>
      <c r="D495" s="59"/>
      <c r="E495" s="59"/>
      <c r="F495" s="59"/>
      <c r="G495" s="60"/>
      <c r="H495" s="60"/>
      <c r="I495" s="59"/>
      <c r="J495" s="4"/>
      <c r="K495" s="4"/>
    </row>
    <row r="496" spans="1:11" ht="15.75" customHeight="1">
      <c r="A496" s="58"/>
      <c r="B496" s="58"/>
      <c r="C496" s="59"/>
      <c r="D496" s="59"/>
      <c r="E496" s="59"/>
      <c r="F496" s="59"/>
      <c r="G496" s="60"/>
      <c r="H496" s="60"/>
      <c r="I496" s="59"/>
      <c r="J496" s="4"/>
      <c r="K496" s="4"/>
    </row>
    <row r="497" spans="1:11" ht="15.75" customHeight="1">
      <c r="A497" s="58"/>
      <c r="B497" s="58"/>
      <c r="C497" s="59"/>
      <c r="D497" s="59"/>
      <c r="E497" s="59"/>
      <c r="F497" s="59"/>
      <c r="G497" s="60"/>
      <c r="H497" s="60"/>
      <c r="I497" s="59"/>
      <c r="J497" s="4"/>
      <c r="K497" s="4"/>
    </row>
    <row r="498" spans="1:11" ht="15.75" customHeight="1">
      <c r="A498" s="58"/>
      <c r="B498" s="58"/>
      <c r="C498" s="59"/>
      <c r="D498" s="59"/>
      <c r="E498" s="59"/>
      <c r="F498" s="59"/>
      <c r="G498" s="60"/>
      <c r="H498" s="60"/>
      <c r="I498" s="59"/>
      <c r="J498" s="4"/>
      <c r="K498" s="4"/>
    </row>
    <row r="499" spans="1:11" ht="15.75" customHeight="1">
      <c r="A499" s="58"/>
      <c r="B499" s="58"/>
      <c r="C499" s="59"/>
      <c r="D499" s="59"/>
      <c r="E499" s="59"/>
      <c r="F499" s="59"/>
      <c r="G499" s="60"/>
      <c r="H499" s="60"/>
      <c r="I499" s="59"/>
      <c r="J499" s="4"/>
      <c r="K499" s="4"/>
    </row>
    <row r="500" spans="1:11" ht="15.75" customHeight="1">
      <c r="A500" s="58"/>
      <c r="B500" s="58"/>
      <c r="C500" s="59"/>
      <c r="D500" s="59"/>
      <c r="E500" s="59"/>
      <c r="F500" s="59"/>
      <c r="G500" s="60"/>
      <c r="H500" s="60"/>
      <c r="I500" s="59"/>
      <c r="J500" s="4"/>
      <c r="K500" s="4"/>
    </row>
    <row r="501" spans="1:11" ht="15.75" customHeight="1">
      <c r="A501" s="58"/>
      <c r="B501" s="58"/>
      <c r="C501" s="59"/>
      <c r="D501" s="59"/>
      <c r="E501" s="59"/>
      <c r="F501" s="59"/>
      <c r="G501" s="60"/>
      <c r="H501" s="60"/>
      <c r="I501" s="59"/>
      <c r="J501" s="4"/>
      <c r="K501" s="4"/>
    </row>
    <row r="502" spans="1:11" ht="15.75" customHeight="1">
      <c r="A502" s="58"/>
      <c r="B502" s="58"/>
      <c r="C502" s="59"/>
      <c r="D502" s="59"/>
      <c r="E502" s="59"/>
      <c r="F502" s="59"/>
      <c r="G502" s="60"/>
      <c r="H502" s="60"/>
      <c r="I502" s="59"/>
      <c r="J502" s="4"/>
      <c r="K502" s="4"/>
    </row>
    <row r="503" spans="1:11" ht="15.75" customHeight="1">
      <c r="A503" s="58"/>
      <c r="B503" s="58"/>
      <c r="C503" s="59"/>
      <c r="D503" s="59"/>
      <c r="E503" s="59"/>
      <c r="F503" s="59"/>
      <c r="G503" s="60"/>
      <c r="H503" s="60"/>
      <c r="I503" s="59"/>
      <c r="J503" s="4"/>
      <c r="K503" s="4"/>
    </row>
    <row r="504" spans="1:11" ht="15.75" customHeight="1">
      <c r="A504" s="58"/>
      <c r="B504" s="58"/>
      <c r="C504" s="59"/>
      <c r="D504" s="59"/>
      <c r="E504" s="59"/>
      <c r="F504" s="59"/>
      <c r="G504" s="60"/>
      <c r="H504" s="60"/>
      <c r="I504" s="59"/>
      <c r="J504" s="4"/>
      <c r="K504" s="4"/>
    </row>
    <row r="505" spans="1:11" ht="15.75" customHeight="1">
      <c r="A505" s="58"/>
      <c r="B505" s="58"/>
      <c r="C505" s="59"/>
      <c r="D505" s="59"/>
      <c r="E505" s="59"/>
      <c r="F505" s="59"/>
      <c r="G505" s="60"/>
      <c r="H505" s="60"/>
      <c r="I505" s="59"/>
      <c r="J505" s="4"/>
      <c r="K505" s="4"/>
    </row>
    <row r="506" spans="1:11" ht="15.75" customHeight="1">
      <c r="A506" s="58"/>
      <c r="B506" s="58"/>
      <c r="C506" s="59"/>
      <c r="D506" s="59"/>
      <c r="E506" s="59"/>
      <c r="F506" s="59"/>
      <c r="G506" s="60"/>
      <c r="H506" s="60"/>
      <c r="I506" s="59"/>
      <c r="J506" s="4"/>
      <c r="K506" s="4"/>
    </row>
    <row r="507" spans="1:11" ht="15.75" customHeight="1">
      <c r="A507" s="58"/>
      <c r="B507" s="58"/>
      <c r="C507" s="59"/>
      <c r="D507" s="59"/>
      <c r="E507" s="59"/>
      <c r="F507" s="59"/>
      <c r="G507" s="60"/>
      <c r="H507" s="60"/>
      <c r="I507" s="59"/>
      <c r="J507" s="4"/>
      <c r="K507" s="4"/>
    </row>
    <row r="508" spans="1:11" ht="15.75" customHeight="1">
      <c r="A508" s="58"/>
      <c r="B508" s="58"/>
      <c r="C508" s="59"/>
      <c r="D508" s="59"/>
      <c r="E508" s="59"/>
      <c r="F508" s="59"/>
      <c r="G508" s="60"/>
      <c r="H508" s="60"/>
      <c r="I508" s="59"/>
      <c r="J508" s="4"/>
      <c r="K508" s="4"/>
    </row>
    <row r="509" spans="1:11" ht="15.75" customHeight="1">
      <c r="A509" s="58"/>
      <c r="B509" s="58"/>
      <c r="C509" s="59"/>
      <c r="D509" s="59"/>
      <c r="E509" s="59"/>
      <c r="F509" s="59"/>
      <c r="G509" s="60"/>
      <c r="H509" s="60"/>
      <c r="I509" s="59"/>
      <c r="J509" s="4"/>
      <c r="K509" s="4"/>
    </row>
    <row r="510" spans="1:11" ht="15.75" customHeight="1">
      <c r="A510" s="58"/>
      <c r="B510" s="58"/>
      <c r="C510" s="59"/>
      <c r="D510" s="59"/>
      <c r="E510" s="59"/>
      <c r="F510" s="59"/>
      <c r="G510" s="60"/>
      <c r="H510" s="60"/>
      <c r="I510" s="59"/>
      <c r="J510" s="4"/>
      <c r="K510" s="4"/>
    </row>
    <row r="511" spans="1:11" ht="15.75" customHeight="1">
      <c r="A511" s="58"/>
      <c r="B511" s="58"/>
      <c r="C511" s="59"/>
      <c r="D511" s="59"/>
      <c r="E511" s="59"/>
      <c r="F511" s="59"/>
      <c r="G511" s="60"/>
      <c r="H511" s="60"/>
      <c r="I511" s="59"/>
      <c r="J511" s="4"/>
      <c r="K511" s="4"/>
    </row>
    <row r="512" spans="1:11" ht="15.75" customHeight="1">
      <c r="A512" s="58"/>
      <c r="B512" s="58"/>
      <c r="C512" s="59"/>
      <c r="D512" s="59"/>
      <c r="E512" s="59"/>
      <c r="F512" s="59"/>
      <c r="G512" s="60"/>
      <c r="H512" s="60"/>
      <c r="I512" s="59"/>
      <c r="J512" s="4"/>
      <c r="K512" s="4"/>
    </row>
    <row r="513" spans="1:11" ht="15.75" customHeight="1">
      <c r="A513" s="58"/>
      <c r="B513" s="58"/>
      <c r="C513" s="59"/>
      <c r="D513" s="59"/>
      <c r="E513" s="59"/>
      <c r="F513" s="59"/>
      <c r="G513" s="60"/>
      <c r="H513" s="60"/>
      <c r="I513" s="59"/>
      <c r="J513" s="4"/>
      <c r="K513" s="4"/>
    </row>
    <row r="514" spans="1:11" ht="15.75" customHeight="1">
      <c r="A514" s="58"/>
      <c r="B514" s="58"/>
      <c r="C514" s="59"/>
      <c r="D514" s="59"/>
      <c r="E514" s="59"/>
      <c r="F514" s="59"/>
      <c r="G514" s="60"/>
      <c r="H514" s="60"/>
      <c r="I514" s="59"/>
      <c r="J514" s="4"/>
      <c r="K514" s="4"/>
    </row>
    <row r="515" spans="1:11" ht="15.75" customHeight="1">
      <c r="A515" s="58"/>
      <c r="B515" s="58"/>
      <c r="C515" s="59"/>
      <c r="D515" s="59"/>
      <c r="E515" s="59"/>
      <c r="F515" s="59"/>
      <c r="G515" s="60"/>
      <c r="H515" s="60"/>
      <c r="I515" s="59"/>
      <c r="J515" s="4"/>
      <c r="K515" s="4"/>
    </row>
    <row r="516" spans="1:11" ht="15.75" customHeight="1">
      <c r="A516" s="58"/>
      <c r="B516" s="58"/>
      <c r="C516" s="59"/>
      <c r="D516" s="59"/>
      <c r="E516" s="59"/>
      <c r="F516" s="59"/>
      <c r="G516" s="60"/>
      <c r="H516" s="60"/>
      <c r="I516" s="59"/>
      <c r="J516" s="4"/>
      <c r="K516" s="4"/>
    </row>
    <row r="517" spans="1:11" ht="15.75" customHeight="1">
      <c r="A517" s="58"/>
      <c r="B517" s="58"/>
      <c r="C517" s="59"/>
      <c r="D517" s="59"/>
      <c r="E517" s="59"/>
      <c r="F517" s="59"/>
      <c r="G517" s="60"/>
      <c r="H517" s="60"/>
      <c r="I517" s="59"/>
      <c r="J517" s="4"/>
      <c r="K517" s="4"/>
    </row>
    <row r="518" spans="1:11" ht="15.75" customHeight="1">
      <c r="A518" s="58"/>
      <c r="B518" s="58"/>
      <c r="C518" s="59"/>
      <c r="D518" s="59"/>
      <c r="E518" s="59"/>
      <c r="F518" s="59"/>
      <c r="G518" s="60"/>
      <c r="H518" s="60"/>
      <c r="I518" s="59"/>
      <c r="J518" s="4"/>
      <c r="K518" s="4"/>
    </row>
    <row r="519" spans="1:11" ht="15.75" customHeight="1">
      <c r="A519" s="58"/>
      <c r="B519" s="58"/>
      <c r="C519" s="59"/>
      <c r="D519" s="59"/>
      <c r="E519" s="59"/>
      <c r="F519" s="59"/>
      <c r="G519" s="60"/>
      <c r="H519" s="60"/>
      <c r="I519" s="59"/>
      <c r="J519" s="4"/>
      <c r="K519" s="4"/>
    </row>
    <row r="520" spans="1:11" ht="15.75" customHeight="1">
      <c r="A520" s="58"/>
      <c r="B520" s="58"/>
      <c r="C520" s="59"/>
      <c r="D520" s="59"/>
      <c r="E520" s="59"/>
      <c r="F520" s="59"/>
      <c r="G520" s="60"/>
      <c r="H520" s="60"/>
      <c r="I520" s="59"/>
      <c r="J520" s="4"/>
      <c r="K520" s="4"/>
    </row>
    <row r="521" spans="1:11" ht="15.75" customHeight="1">
      <c r="A521" s="58"/>
      <c r="B521" s="58"/>
      <c r="C521" s="59"/>
      <c r="D521" s="59"/>
      <c r="E521" s="59"/>
      <c r="F521" s="59"/>
      <c r="G521" s="60"/>
      <c r="H521" s="60"/>
      <c r="I521" s="59"/>
      <c r="J521" s="4"/>
      <c r="K521" s="4"/>
    </row>
    <row r="522" spans="1:11" ht="15.75" customHeight="1">
      <c r="A522" s="58"/>
      <c r="B522" s="58"/>
      <c r="C522" s="59"/>
      <c r="D522" s="59"/>
      <c r="E522" s="59"/>
      <c r="F522" s="59"/>
      <c r="G522" s="60"/>
      <c r="H522" s="60"/>
      <c r="I522" s="59"/>
      <c r="J522" s="4"/>
      <c r="K522" s="4"/>
    </row>
    <row r="523" spans="1:11" ht="15.75" customHeight="1">
      <c r="A523" s="58"/>
      <c r="B523" s="58"/>
      <c r="C523" s="59"/>
      <c r="D523" s="59"/>
      <c r="E523" s="59"/>
      <c r="F523" s="59"/>
      <c r="G523" s="60"/>
      <c r="H523" s="60"/>
      <c r="I523" s="59"/>
      <c r="J523" s="4"/>
      <c r="K523" s="4"/>
    </row>
    <row r="524" spans="1:11" ht="15.75" customHeight="1">
      <c r="A524" s="58"/>
      <c r="B524" s="58"/>
      <c r="C524" s="59"/>
      <c r="D524" s="59"/>
      <c r="E524" s="59"/>
      <c r="F524" s="59"/>
      <c r="G524" s="60"/>
      <c r="H524" s="60"/>
      <c r="I524" s="59"/>
      <c r="J524" s="4"/>
      <c r="K524" s="4"/>
    </row>
    <row r="525" spans="1:11" ht="15.75" customHeight="1">
      <c r="A525" s="58"/>
      <c r="B525" s="58"/>
      <c r="C525" s="59"/>
      <c r="D525" s="59"/>
      <c r="E525" s="59"/>
      <c r="F525" s="59"/>
      <c r="G525" s="60"/>
      <c r="H525" s="60"/>
      <c r="I525" s="59"/>
      <c r="J525" s="4"/>
      <c r="K525" s="4"/>
    </row>
    <row r="526" spans="1:11" ht="15.75" customHeight="1">
      <c r="A526" s="58"/>
      <c r="B526" s="58"/>
      <c r="C526" s="59"/>
      <c r="D526" s="59"/>
      <c r="E526" s="59"/>
      <c r="F526" s="59"/>
      <c r="G526" s="60"/>
      <c r="H526" s="60"/>
      <c r="I526" s="59"/>
      <c r="J526" s="4"/>
      <c r="K526" s="4"/>
    </row>
    <row r="527" spans="1:11" ht="15.75" customHeight="1">
      <c r="A527" s="58"/>
      <c r="B527" s="58"/>
      <c r="C527" s="59"/>
      <c r="D527" s="59"/>
      <c r="E527" s="59"/>
      <c r="F527" s="59"/>
      <c r="G527" s="60"/>
      <c r="H527" s="60"/>
      <c r="I527" s="59"/>
      <c r="J527" s="4"/>
      <c r="K527" s="4"/>
    </row>
    <row r="528" spans="1:11" ht="15.75" customHeight="1">
      <c r="A528" s="58"/>
      <c r="B528" s="58"/>
      <c r="C528" s="59"/>
      <c r="D528" s="59"/>
      <c r="E528" s="59"/>
      <c r="F528" s="59"/>
      <c r="G528" s="60"/>
      <c r="H528" s="60"/>
      <c r="I528" s="59"/>
      <c r="J528" s="4"/>
      <c r="K528" s="4"/>
    </row>
    <row r="529" spans="1:11" ht="15.75" customHeight="1">
      <c r="A529" s="58"/>
      <c r="B529" s="58"/>
      <c r="C529" s="59"/>
      <c r="D529" s="59"/>
      <c r="E529" s="59"/>
      <c r="F529" s="59"/>
      <c r="G529" s="60"/>
      <c r="H529" s="60"/>
      <c r="I529" s="59"/>
      <c r="J529" s="4"/>
      <c r="K529" s="4"/>
    </row>
    <row r="530" spans="1:11" ht="15.75" customHeight="1">
      <c r="A530" s="58"/>
      <c r="B530" s="58"/>
      <c r="C530" s="59"/>
      <c r="D530" s="59"/>
      <c r="E530" s="59"/>
      <c r="F530" s="59"/>
      <c r="G530" s="60"/>
      <c r="H530" s="60"/>
      <c r="I530" s="59"/>
      <c r="J530" s="4"/>
      <c r="K530" s="4"/>
    </row>
    <row r="531" spans="1:11" ht="15.75" customHeight="1">
      <c r="A531" s="58"/>
      <c r="B531" s="58"/>
      <c r="C531" s="59"/>
      <c r="D531" s="59"/>
      <c r="E531" s="59"/>
      <c r="F531" s="59"/>
      <c r="G531" s="60"/>
      <c r="H531" s="60"/>
      <c r="I531" s="59"/>
      <c r="J531" s="4"/>
      <c r="K531" s="4"/>
    </row>
    <row r="532" spans="1:11" ht="15.75" customHeight="1">
      <c r="A532" s="58"/>
      <c r="B532" s="58"/>
      <c r="C532" s="59"/>
      <c r="D532" s="59"/>
      <c r="E532" s="59"/>
      <c r="F532" s="59"/>
      <c r="G532" s="60"/>
      <c r="H532" s="60"/>
      <c r="I532" s="59"/>
      <c r="J532" s="4"/>
      <c r="K532" s="4"/>
    </row>
    <row r="533" spans="1:11" ht="15.75" customHeight="1">
      <c r="A533" s="58"/>
      <c r="B533" s="58"/>
      <c r="C533" s="59"/>
      <c r="D533" s="59"/>
      <c r="E533" s="59"/>
      <c r="F533" s="59"/>
      <c r="G533" s="60"/>
      <c r="H533" s="60"/>
      <c r="I533" s="59"/>
      <c r="J533" s="4"/>
      <c r="K533" s="4"/>
    </row>
    <row r="534" spans="1:11" ht="15.75" customHeight="1">
      <c r="A534" s="58"/>
      <c r="B534" s="58"/>
      <c r="C534" s="59"/>
      <c r="D534" s="59"/>
      <c r="E534" s="59"/>
      <c r="F534" s="59"/>
      <c r="G534" s="60"/>
      <c r="H534" s="60"/>
      <c r="I534" s="59"/>
      <c r="J534" s="4"/>
      <c r="K534" s="4"/>
    </row>
    <row r="535" spans="1:11" ht="15.75" customHeight="1">
      <c r="A535" s="58"/>
      <c r="B535" s="58"/>
      <c r="C535" s="59"/>
      <c r="D535" s="59"/>
      <c r="E535" s="59"/>
      <c r="F535" s="59"/>
      <c r="G535" s="60"/>
      <c r="H535" s="60"/>
      <c r="I535" s="59"/>
      <c r="J535" s="4"/>
      <c r="K535" s="4"/>
    </row>
    <row r="536" spans="1:11" ht="15.75" customHeight="1">
      <c r="A536" s="58"/>
      <c r="B536" s="58"/>
      <c r="C536" s="59"/>
      <c r="D536" s="59"/>
      <c r="E536" s="59"/>
      <c r="F536" s="59"/>
      <c r="G536" s="60"/>
      <c r="H536" s="60"/>
      <c r="I536" s="59"/>
      <c r="J536" s="4"/>
      <c r="K536" s="4"/>
    </row>
    <row r="537" spans="1:11" ht="15.75" customHeight="1">
      <c r="A537" s="58"/>
      <c r="B537" s="58"/>
      <c r="C537" s="59"/>
      <c r="D537" s="59"/>
      <c r="E537" s="59"/>
      <c r="F537" s="59"/>
      <c r="G537" s="60"/>
      <c r="H537" s="60"/>
      <c r="I537" s="59"/>
      <c r="J537" s="4"/>
      <c r="K537" s="4"/>
    </row>
    <row r="538" spans="1:11" ht="15.75" customHeight="1">
      <c r="A538" s="58"/>
      <c r="B538" s="58"/>
      <c r="C538" s="59"/>
      <c r="D538" s="59"/>
      <c r="E538" s="59"/>
      <c r="F538" s="59"/>
      <c r="G538" s="60"/>
      <c r="H538" s="60"/>
      <c r="I538" s="59"/>
      <c r="J538" s="4"/>
      <c r="K538" s="4"/>
    </row>
    <row r="539" spans="1:11" ht="15.75" customHeight="1">
      <c r="A539" s="58"/>
      <c r="B539" s="58"/>
      <c r="C539" s="59"/>
      <c r="D539" s="59"/>
      <c r="E539" s="59"/>
      <c r="F539" s="59"/>
      <c r="G539" s="60"/>
      <c r="H539" s="60"/>
      <c r="I539" s="59"/>
      <c r="J539" s="4"/>
      <c r="K539" s="4"/>
    </row>
    <row r="540" spans="1:11" ht="15.75" customHeight="1">
      <c r="A540" s="58"/>
      <c r="B540" s="58"/>
      <c r="C540" s="59"/>
      <c r="D540" s="59"/>
      <c r="E540" s="59"/>
      <c r="F540" s="59"/>
      <c r="G540" s="60"/>
      <c r="H540" s="60"/>
      <c r="I540" s="59"/>
      <c r="J540" s="4"/>
      <c r="K540" s="4"/>
    </row>
    <row r="541" spans="1:11" ht="15.75" customHeight="1">
      <c r="A541" s="58"/>
      <c r="B541" s="58"/>
      <c r="C541" s="59"/>
      <c r="D541" s="59"/>
      <c r="E541" s="59"/>
      <c r="F541" s="59"/>
      <c r="G541" s="60"/>
      <c r="H541" s="60"/>
      <c r="I541" s="59"/>
      <c r="J541" s="4"/>
      <c r="K541" s="4"/>
    </row>
    <row r="542" spans="1:11" ht="15.75" customHeight="1">
      <c r="A542" s="58"/>
      <c r="B542" s="58"/>
      <c r="C542" s="59"/>
      <c r="D542" s="59"/>
      <c r="E542" s="59"/>
      <c r="F542" s="59"/>
      <c r="G542" s="60"/>
      <c r="H542" s="60"/>
      <c r="I542" s="59"/>
      <c r="J542" s="4"/>
      <c r="K542" s="4"/>
    </row>
    <row r="543" spans="1:11" ht="15.75" customHeight="1">
      <c r="A543" s="58"/>
      <c r="B543" s="58"/>
      <c r="C543" s="59"/>
      <c r="D543" s="59"/>
      <c r="E543" s="59"/>
      <c r="F543" s="59"/>
      <c r="G543" s="60"/>
      <c r="H543" s="60"/>
      <c r="I543" s="59"/>
      <c r="J543" s="4"/>
      <c r="K543" s="4"/>
    </row>
    <row r="544" spans="1:11" ht="15.75" customHeight="1">
      <c r="A544" s="58"/>
      <c r="B544" s="58"/>
      <c r="C544" s="59"/>
      <c r="D544" s="59"/>
      <c r="E544" s="59"/>
      <c r="F544" s="59"/>
      <c r="G544" s="60"/>
      <c r="H544" s="60"/>
      <c r="I544" s="59"/>
      <c r="J544" s="4"/>
      <c r="K544" s="4"/>
    </row>
    <row r="545" spans="1:11" ht="15.75" customHeight="1">
      <c r="A545" s="58"/>
      <c r="B545" s="58"/>
      <c r="C545" s="59"/>
      <c r="D545" s="59"/>
      <c r="E545" s="59"/>
      <c r="F545" s="59"/>
      <c r="G545" s="60"/>
      <c r="H545" s="60"/>
      <c r="I545" s="59"/>
      <c r="J545" s="4"/>
      <c r="K545" s="4"/>
    </row>
    <row r="546" spans="1:11" ht="15.75" customHeight="1">
      <c r="A546" s="58"/>
      <c r="B546" s="58"/>
      <c r="C546" s="59"/>
      <c r="D546" s="59"/>
      <c r="E546" s="59"/>
      <c r="F546" s="59"/>
      <c r="G546" s="60"/>
      <c r="H546" s="60"/>
      <c r="I546" s="59"/>
      <c r="J546" s="4"/>
      <c r="K546" s="4"/>
    </row>
    <row r="547" spans="1:11" ht="15.75" customHeight="1">
      <c r="A547" s="58"/>
      <c r="B547" s="58"/>
      <c r="C547" s="59"/>
      <c r="D547" s="59"/>
      <c r="E547" s="59"/>
      <c r="F547" s="59"/>
      <c r="G547" s="60"/>
      <c r="H547" s="60"/>
      <c r="I547" s="59"/>
      <c r="J547" s="4"/>
      <c r="K547" s="4"/>
    </row>
    <row r="548" spans="1:11" ht="15.75" customHeight="1">
      <c r="A548" s="58"/>
      <c r="B548" s="58"/>
      <c r="C548" s="59"/>
      <c r="D548" s="59"/>
      <c r="E548" s="59"/>
      <c r="F548" s="59"/>
      <c r="G548" s="60"/>
      <c r="H548" s="60"/>
      <c r="I548" s="59"/>
      <c r="J548" s="4"/>
      <c r="K548" s="4"/>
    </row>
    <row r="549" spans="1:11" ht="15.75" customHeight="1">
      <c r="A549" s="58"/>
      <c r="B549" s="58"/>
      <c r="C549" s="59"/>
      <c r="D549" s="59"/>
      <c r="E549" s="59"/>
      <c r="F549" s="59"/>
      <c r="G549" s="60"/>
      <c r="H549" s="60"/>
      <c r="I549" s="59"/>
      <c r="J549" s="4"/>
      <c r="K549" s="4"/>
    </row>
    <row r="550" spans="1:11" ht="15.75" customHeight="1">
      <c r="A550" s="58"/>
      <c r="B550" s="58"/>
      <c r="C550" s="59"/>
      <c r="D550" s="59"/>
      <c r="E550" s="59"/>
      <c r="F550" s="59"/>
      <c r="G550" s="60"/>
      <c r="H550" s="60"/>
      <c r="I550" s="59"/>
      <c r="J550" s="4"/>
      <c r="K550" s="4"/>
    </row>
    <row r="551" spans="1:11" ht="15.75" customHeight="1">
      <c r="A551" s="58"/>
      <c r="B551" s="58"/>
      <c r="C551" s="59"/>
      <c r="D551" s="59"/>
      <c r="E551" s="59"/>
      <c r="F551" s="59"/>
      <c r="G551" s="60"/>
      <c r="H551" s="60"/>
      <c r="I551" s="59"/>
      <c r="J551" s="4"/>
      <c r="K551" s="4"/>
    </row>
    <row r="552" spans="1:11" ht="15.75" customHeight="1">
      <c r="A552" s="58"/>
      <c r="B552" s="58"/>
      <c r="C552" s="59"/>
      <c r="D552" s="59"/>
      <c r="E552" s="59"/>
      <c r="F552" s="59"/>
      <c r="G552" s="60"/>
      <c r="H552" s="60"/>
      <c r="I552" s="59"/>
      <c r="J552" s="4"/>
      <c r="K552" s="4"/>
    </row>
    <row r="553" spans="1:11" ht="15.75" customHeight="1">
      <c r="A553" s="58"/>
      <c r="B553" s="58"/>
      <c r="C553" s="59"/>
      <c r="D553" s="59"/>
      <c r="E553" s="59"/>
      <c r="F553" s="59"/>
      <c r="G553" s="60"/>
      <c r="H553" s="60"/>
      <c r="I553" s="59"/>
      <c r="J553" s="4"/>
      <c r="K553" s="4"/>
    </row>
    <row r="554" spans="1:11" ht="15.75" customHeight="1">
      <c r="A554" s="58"/>
      <c r="B554" s="58"/>
      <c r="C554" s="59"/>
      <c r="D554" s="59"/>
      <c r="E554" s="59"/>
      <c r="F554" s="59"/>
      <c r="G554" s="60"/>
      <c r="H554" s="60"/>
      <c r="I554" s="59"/>
      <c r="J554" s="4"/>
      <c r="K554" s="4"/>
    </row>
    <row r="555" spans="1:11" ht="15.75" customHeight="1">
      <c r="A555" s="58"/>
      <c r="B555" s="58"/>
      <c r="C555" s="59"/>
      <c r="D555" s="59"/>
      <c r="E555" s="59"/>
      <c r="F555" s="59"/>
      <c r="G555" s="60"/>
      <c r="H555" s="60"/>
      <c r="I555" s="59"/>
      <c r="J555" s="4"/>
      <c r="K555" s="4"/>
    </row>
    <row r="556" spans="1:11" ht="15.75" customHeight="1">
      <c r="A556" s="58"/>
      <c r="B556" s="58"/>
      <c r="C556" s="59"/>
      <c r="D556" s="59"/>
      <c r="E556" s="59"/>
      <c r="F556" s="59"/>
      <c r="G556" s="60"/>
      <c r="H556" s="60"/>
      <c r="I556" s="59"/>
      <c r="J556" s="4"/>
      <c r="K556" s="4"/>
    </row>
    <row r="557" spans="1:11" ht="15.75" customHeight="1">
      <c r="A557" s="58"/>
      <c r="B557" s="58"/>
      <c r="C557" s="59"/>
      <c r="D557" s="59"/>
      <c r="E557" s="59"/>
      <c r="F557" s="59"/>
      <c r="G557" s="60"/>
      <c r="H557" s="60"/>
      <c r="I557" s="59"/>
      <c r="J557" s="4"/>
      <c r="K557" s="4"/>
    </row>
    <row r="558" spans="1:11" ht="15.75" customHeight="1">
      <c r="A558" s="58"/>
      <c r="B558" s="58"/>
      <c r="C558" s="59"/>
      <c r="D558" s="59"/>
      <c r="E558" s="59"/>
      <c r="F558" s="59"/>
      <c r="G558" s="60"/>
      <c r="H558" s="60"/>
      <c r="I558" s="59"/>
      <c r="J558" s="4"/>
      <c r="K558" s="4"/>
    </row>
    <row r="559" spans="1:11" ht="15.75" customHeight="1">
      <c r="A559" s="58"/>
      <c r="B559" s="58"/>
      <c r="C559" s="59"/>
      <c r="D559" s="59"/>
      <c r="E559" s="59"/>
      <c r="F559" s="59"/>
      <c r="G559" s="60"/>
      <c r="H559" s="60"/>
      <c r="I559" s="59"/>
      <c r="J559" s="4"/>
      <c r="K559" s="4"/>
    </row>
    <row r="560" spans="1:11" ht="15.75" customHeight="1">
      <c r="A560" s="58"/>
      <c r="B560" s="58"/>
      <c r="C560" s="59"/>
      <c r="D560" s="59"/>
      <c r="E560" s="59"/>
      <c r="F560" s="59"/>
      <c r="G560" s="60"/>
      <c r="H560" s="60"/>
      <c r="I560" s="59"/>
      <c r="J560" s="4"/>
      <c r="K560" s="4"/>
    </row>
    <row r="561" spans="1:11" ht="15.75" customHeight="1">
      <c r="A561" s="58"/>
      <c r="B561" s="58"/>
      <c r="C561" s="59"/>
      <c r="D561" s="59"/>
      <c r="E561" s="59"/>
      <c r="F561" s="59"/>
      <c r="G561" s="60"/>
      <c r="H561" s="60"/>
      <c r="I561" s="59"/>
      <c r="J561" s="4"/>
      <c r="K561" s="4"/>
    </row>
    <row r="562" spans="1:11" ht="15.75" customHeight="1">
      <c r="A562" s="58"/>
      <c r="B562" s="58"/>
      <c r="C562" s="59"/>
      <c r="D562" s="59"/>
      <c r="E562" s="59"/>
      <c r="F562" s="59"/>
      <c r="G562" s="60"/>
      <c r="H562" s="60"/>
      <c r="I562" s="59"/>
      <c r="J562" s="4"/>
      <c r="K562" s="4"/>
    </row>
    <row r="563" spans="1:11" ht="15.75" customHeight="1">
      <c r="A563" s="58"/>
      <c r="B563" s="58"/>
      <c r="C563" s="59"/>
      <c r="D563" s="59"/>
      <c r="E563" s="59"/>
      <c r="F563" s="59"/>
      <c r="G563" s="60"/>
      <c r="H563" s="60"/>
      <c r="I563" s="59"/>
      <c r="J563" s="4"/>
      <c r="K563" s="4"/>
    </row>
    <row r="564" spans="1:11" ht="15.75" customHeight="1">
      <c r="A564" s="58"/>
      <c r="B564" s="58"/>
      <c r="C564" s="59"/>
      <c r="D564" s="59"/>
      <c r="E564" s="59"/>
      <c r="F564" s="59"/>
      <c r="G564" s="60"/>
      <c r="H564" s="60"/>
      <c r="I564" s="59"/>
      <c r="J564" s="4"/>
      <c r="K564" s="4"/>
    </row>
    <row r="565" spans="1:11" ht="15.75" customHeight="1">
      <c r="A565" s="58"/>
      <c r="B565" s="58"/>
      <c r="C565" s="59"/>
      <c r="D565" s="59"/>
      <c r="E565" s="59"/>
      <c r="F565" s="59"/>
      <c r="G565" s="60"/>
      <c r="H565" s="60"/>
      <c r="I565" s="59"/>
      <c r="J565" s="4"/>
      <c r="K565" s="4"/>
    </row>
    <row r="566" spans="1:11" ht="15.75" customHeight="1">
      <c r="A566" s="58"/>
      <c r="B566" s="58"/>
      <c r="C566" s="59"/>
      <c r="D566" s="59"/>
      <c r="E566" s="59"/>
      <c r="F566" s="59"/>
      <c r="G566" s="60"/>
      <c r="H566" s="60"/>
      <c r="I566" s="59"/>
      <c r="J566" s="4"/>
      <c r="K566" s="4"/>
    </row>
    <row r="567" spans="1:11" ht="15.75" customHeight="1">
      <c r="A567" s="58"/>
      <c r="B567" s="58"/>
      <c r="C567" s="59"/>
      <c r="D567" s="59"/>
      <c r="E567" s="59"/>
      <c r="F567" s="59"/>
      <c r="G567" s="60"/>
      <c r="H567" s="60"/>
      <c r="I567" s="59"/>
      <c r="J567" s="4"/>
      <c r="K567" s="4"/>
    </row>
    <row r="568" spans="1:11" ht="15.75" customHeight="1">
      <c r="A568" s="58"/>
      <c r="B568" s="58"/>
      <c r="C568" s="59"/>
      <c r="D568" s="59"/>
      <c r="E568" s="59"/>
      <c r="F568" s="59"/>
      <c r="G568" s="60"/>
      <c r="H568" s="60"/>
      <c r="I568" s="59"/>
      <c r="J568" s="4"/>
      <c r="K568" s="4"/>
    </row>
    <row r="569" spans="1:11" ht="15.75" customHeight="1">
      <c r="A569" s="58"/>
      <c r="B569" s="58"/>
      <c r="C569" s="59"/>
      <c r="D569" s="59"/>
      <c r="E569" s="59"/>
      <c r="F569" s="59"/>
      <c r="G569" s="60"/>
      <c r="H569" s="60"/>
      <c r="I569" s="59"/>
      <c r="J569" s="4"/>
      <c r="K569" s="4"/>
    </row>
    <row r="570" spans="1:11" ht="15.75" customHeight="1">
      <c r="A570" s="58"/>
      <c r="B570" s="58"/>
      <c r="C570" s="59"/>
      <c r="D570" s="59"/>
      <c r="E570" s="59"/>
      <c r="F570" s="59"/>
      <c r="G570" s="60"/>
      <c r="H570" s="60"/>
      <c r="I570" s="59"/>
      <c r="J570" s="4"/>
      <c r="K570" s="4"/>
    </row>
    <row r="571" spans="1:11" ht="15.75" customHeight="1">
      <c r="A571" s="58"/>
      <c r="B571" s="58"/>
      <c r="C571" s="59"/>
      <c r="D571" s="59"/>
      <c r="E571" s="59"/>
      <c r="F571" s="59"/>
      <c r="G571" s="60"/>
      <c r="H571" s="60"/>
      <c r="I571" s="59"/>
      <c r="J571" s="4"/>
      <c r="K571" s="4"/>
    </row>
    <row r="572" spans="1:11" ht="15.75" customHeight="1">
      <c r="A572" s="58"/>
      <c r="B572" s="58"/>
      <c r="C572" s="59"/>
      <c r="D572" s="59"/>
      <c r="E572" s="59"/>
      <c r="F572" s="59"/>
      <c r="G572" s="60"/>
      <c r="H572" s="60"/>
      <c r="I572" s="59"/>
      <c r="J572" s="4"/>
      <c r="K572" s="4"/>
    </row>
    <row r="573" spans="1:11" ht="15.75" customHeight="1">
      <c r="A573" s="58"/>
      <c r="B573" s="58"/>
      <c r="C573" s="59"/>
      <c r="D573" s="59"/>
      <c r="E573" s="59"/>
      <c r="F573" s="59"/>
      <c r="G573" s="60"/>
      <c r="H573" s="60"/>
      <c r="I573" s="59"/>
      <c r="J573" s="4"/>
      <c r="K573" s="4"/>
    </row>
    <row r="574" spans="1:11" ht="15.75" customHeight="1">
      <c r="A574" s="58"/>
      <c r="B574" s="58"/>
      <c r="C574" s="59"/>
      <c r="D574" s="59"/>
      <c r="E574" s="59"/>
      <c r="F574" s="59"/>
      <c r="G574" s="60"/>
      <c r="H574" s="60"/>
      <c r="I574" s="59"/>
      <c r="J574" s="4"/>
      <c r="K574" s="4"/>
    </row>
    <row r="575" spans="1:11" ht="15.75" customHeight="1">
      <c r="A575" s="58"/>
      <c r="B575" s="58"/>
      <c r="C575" s="59"/>
      <c r="D575" s="59"/>
      <c r="E575" s="59"/>
      <c r="F575" s="59"/>
      <c r="G575" s="60"/>
      <c r="H575" s="60"/>
      <c r="I575" s="59"/>
      <c r="J575" s="4"/>
      <c r="K575" s="4"/>
    </row>
    <row r="576" spans="1:11" ht="15.75" customHeight="1">
      <c r="A576" s="58"/>
      <c r="B576" s="58"/>
      <c r="C576" s="59"/>
      <c r="D576" s="59"/>
      <c r="E576" s="59"/>
      <c r="F576" s="59"/>
      <c r="G576" s="60"/>
      <c r="H576" s="60"/>
      <c r="I576" s="59"/>
      <c r="J576" s="4"/>
      <c r="K576" s="4"/>
    </row>
    <row r="577" spans="1:11" ht="15.75" customHeight="1">
      <c r="A577" s="58"/>
      <c r="B577" s="58"/>
      <c r="C577" s="59"/>
      <c r="D577" s="59"/>
      <c r="E577" s="59"/>
      <c r="F577" s="59"/>
      <c r="G577" s="60"/>
      <c r="H577" s="60"/>
      <c r="I577" s="59"/>
      <c r="J577" s="4"/>
      <c r="K577" s="4"/>
    </row>
    <row r="578" spans="1:11" ht="15.75" customHeight="1">
      <c r="A578" s="58"/>
      <c r="B578" s="58"/>
      <c r="C578" s="59"/>
      <c r="D578" s="59"/>
      <c r="E578" s="59"/>
      <c r="F578" s="59"/>
      <c r="G578" s="60"/>
      <c r="H578" s="60"/>
      <c r="I578" s="59"/>
      <c r="J578" s="4"/>
      <c r="K578" s="4"/>
    </row>
    <row r="579" spans="1:11" ht="15.75" customHeight="1">
      <c r="A579" s="58"/>
      <c r="B579" s="58"/>
      <c r="C579" s="59"/>
      <c r="D579" s="59"/>
      <c r="E579" s="59"/>
      <c r="F579" s="59"/>
      <c r="G579" s="60"/>
      <c r="H579" s="60"/>
      <c r="I579" s="59"/>
      <c r="J579" s="4"/>
      <c r="K579" s="4"/>
    </row>
    <row r="580" spans="1:11" ht="15.75" customHeight="1">
      <c r="A580" s="58"/>
      <c r="B580" s="58"/>
      <c r="C580" s="59"/>
      <c r="D580" s="59"/>
      <c r="E580" s="59"/>
      <c r="F580" s="59"/>
      <c r="G580" s="60"/>
      <c r="H580" s="60"/>
      <c r="I580" s="59"/>
      <c r="J580" s="4"/>
      <c r="K580" s="4"/>
    </row>
    <row r="581" spans="1:11" ht="15.75" customHeight="1">
      <c r="A581" s="58"/>
      <c r="B581" s="58"/>
      <c r="C581" s="59"/>
      <c r="D581" s="59"/>
      <c r="E581" s="59"/>
      <c r="F581" s="59"/>
      <c r="G581" s="60"/>
      <c r="H581" s="60"/>
      <c r="I581" s="59"/>
      <c r="J581" s="4"/>
      <c r="K581" s="4"/>
    </row>
    <row r="582" spans="1:11" ht="15.75" customHeight="1">
      <c r="A582" s="58"/>
      <c r="B582" s="58"/>
      <c r="C582" s="59"/>
      <c r="D582" s="59"/>
      <c r="E582" s="59"/>
      <c r="F582" s="59"/>
      <c r="G582" s="60"/>
      <c r="H582" s="60"/>
      <c r="I582" s="59"/>
      <c r="J582" s="4"/>
      <c r="K582" s="4"/>
    </row>
    <row r="583" spans="1:11" ht="15.75" customHeight="1">
      <c r="A583" s="58"/>
      <c r="B583" s="58"/>
      <c r="C583" s="59"/>
      <c r="D583" s="59"/>
      <c r="E583" s="59"/>
      <c r="F583" s="59"/>
      <c r="G583" s="60"/>
      <c r="H583" s="60"/>
      <c r="I583" s="59"/>
      <c r="J583" s="4"/>
      <c r="K583" s="4"/>
    </row>
    <row r="584" spans="1:11" ht="15.75" customHeight="1">
      <c r="A584" s="58"/>
      <c r="B584" s="58"/>
      <c r="C584" s="59"/>
      <c r="D584" s="59"/>
      <c r="E584" s="59"/>
      <c r="F584" s="59"/>
      <c r="G584" s="60"/>
      <c r="H584" s="60"/>
      <c r="I584" s="59"/>
      <c r="J584" s="4"/>
      <c r="K584" s="4"/>
    </row>
    <row r="585" spans="1:11" ht="15.75" customHeight="1">
      <c r="A585" s="58"/>
      <c r="B585" s="58"/>
      <c r="C585" s="59"/>
      <c r="D585" s="59"/>
      <c r="E585" s="59"/>
      <c r="F585" s="59"/>
      <c r="G585" s="60"/>
      <c r="H585" s="60"/>
      <c r="I585" s="59"/>
      <c r="J585" s="4"/>
      <c r="K585" s="4"/>
    </row>
    <row r="586" spans="1:11" ht="15.75" customHeight="1">
      <c r="A586" s="58"/>
      <c r="B586" s="58"/>
      <c r="C586" s="59"/>
      <c r="D586" s="59"/>
      <c r="E586" s="59"/>
      <c r="F586" s="59"/>
      <c r="G586" s="60"/>
      <c r="H586" s="60"/>
      <c r="I586" s="59"/>
      <c r="J586" s="4"/>
      <c r="K586" s="4"/>
    </row>
    <row r="587" spans="1:11" ht="15.75" customHeight="1">
      <c r="A587" s="58"/>
      <c r="B587" s="58"/>
      <c r="C587" s="59"/>
      <c r="D587" s="59"/>
      <c r="E587" s="59"/>
      <c r="F587" s="59"/>
      <c r="G587" s="60"/>
      <c r="H587" s="60"/>
      <c r="I587" s="59"/>
      <c r="J587" s="4"/>
      <c r="K587" s="4"/>
    </row>
    <row r="588" spans="1:11" ht="15.75" customHeight="1">
      <c r="A588" s="58"/>
      <c r="B588" s="58"/>
      <c r="C588" s="59"/>
      <c r="D588" s="59"/>
      <c r="E588" s="59"/>
      <c r="F588" s="59"/>
      <c r="G588" s="60"/>
      <c r="H588" s="60"/>
      <c r="I588" s="59"/>
      <c r="J588" s="4"/>
      <c r="K588" s="4"/>
    </row>
    <row r="589" spans="1:11" ht="15.75" customHeight="1">
      <c r="A589" s="58"/>
      <c r="B589" s="58"/>
      <c r="C589" s="59"/>
      <c r="D589" s="59"/>
      <c r="E589" s="59"/>
      <c r="F589" s="59"/>
      <c r="G589" s="60"/>
      <c r="H589" s="60"/>
      <c r="I589" s="59"/>
      <c r="J589" s="4"/>
      <c r="K589" s="4"/>
    </row>
    <row r="590" spans="1:11" ht="15.75" customHeight="1">
      <c r="A590" s="58"/>
      <c r="B590" s="58"/>
      <c r="C590" s="59"/>
      <c r="D590" s="59"/>
      <c r="E590" s="59"/>
      <c r="F590" s="59"/>
      <c r="G590" s="60"/>
      <c r="H590" s="60"/>
      <c r="I590" s="59"/>
      <c r="J590" s="4"/>
      <c r="K590" s="4"/>
    </row>
    <row r="591" spans="1:11" ht="15.75" customHeight="1">
      <c r="A591" s="58"/>
      <c r="B591" s="58"/>
      <c r="C591" s="59"/>
      <c r="D591" s="59"/>
      <c r="E591" s="59"/>
      <c r="F591" s="59"/>
      <c r="G591" s="60"/>
      <c r="H591" s="60"/>
      <c r="I591" s="59"/>
      <c r="J591" s="4"/>
      <c r="K591" s="4"/>
    </row>
    <row r="592" spans="1:11" ht="15.75" customHeight="1">
      <c r="A592" s="58"/>
      <c r="B592" s="58"/>
      <c r="C592" s="59"/>
      <c r="D592" s="59"/>
      <c r="E592" s="59"/>
      <c r="F592" s="59"/>
      <c r="G592" s="60"/>
      <c r="H592" s="60"/>
      <c r="I592" s="59"/>
      <c r="J592" s="4"/>
      <c r="K592" s="4"/>
    </row>
    <row r="593" spans="1:11" ht="15.75" customHeight="1">
      <c r="A593" s="58"/>
      <c r="B593" s="58"/>
      <c r="C593" s="59"/>
      <c r="D593" s="59"/>
      <c r="E593" s="59"/>
      <c r="F593" s="59"/>
      <c r="G593" s="60"/>
      <c r="H593" s="60"/>
      <c r="I593" s="59"/>
      <c r="J593" s="4"/>
      <c r="K593" s="4"/>
    </row>
    <row r="594" spans="1:11" ht="15.75" customHeight="1">
      <c r="A594" s="58"/>
      <c r="B594" s="58"/>
      <c r="C594" s="59"/>
      <c r="D594" s="59"/>
      <c r="E594" s="59"/>
      <c r="F594" s="59"/>
      <c r="G594" s="60"/>
      <c r="H594" s="60"/>
      <c r="I594" s="59"/>
      <c r="J594" s="4"/>
      <c r="K594" s="4"/>
    </row>
    <row r="595" spans="1:11" ht="15.75" customHeight="1">
      <c r="A595" s="58"/>
      <c r="B595" s="58"/>
      <c r="C595" s="59"/>
      <c r="D595" s="59"/>
      <c r="E595" s="59"/>
      <c r="F595" s="59"/>
      <c r="G595" s="60"/>
      <c r="H595" s="60"/>
      <c r="I595" s="59"/>
      <c r="J595" s="4"/>
      <c r="K595" s="4"/>
    </row>
    <row r="596" spans="1:11" ht="15.75" customHeight="1">
      <c r="A596" s="58"/>
      <c r="B596" s="58"/>
      <c r="C596" s="59"/>
      <c r="D596" s="59"/>
      <c r="E596" s="59"/>
      <c r="F596" s="59"/>
      <c r="G596" s="60"/>
      <c r="H596" s="60"/>
      <c r="I596" s="59"/>
      <c r="J596" s="4"/>
      <c r="K596" s="4"/>
    </row>
    <row r="597" spans="1:11" ht="15.75" customHeight="1">
      <c r="A597" s="58"/>
      <c r="B597" s="58"/>
      <c r="C597" s="59"/>
      <c r="D597" s="59"/>
      <c r="E597" s="59"/>
      <c r="F597" s="59"/>
      <c r="G597" s="60"/>
      <c r="H597" s="60"/>
      <c r="I597" s="59"/>
      <c r="J597" s="4"/>
      <c r="K597" s="4"/>
    </row>
    <row r="598" spans="1:11" ht="15.75" customHeight="1">
      <c r="A598" s="58"/>
      <c r="B598" s="58"/>
      <c r="C598" s="59"/>
      <c r="D598" s="59"/>
      <c r="E598" s="59"/>
      <c r="F598" s="59"/>
      <c r="G598" s="60"/>
      <c r="H598" s="60"/>
      <c r="I598" s="59"/>
      <c r="J598" s="4"/>
      <c r="K598" s="4"/>
    </row>
    <row r="599" spans="1:11" ht="15.75" customHeight="1">
      <c r="A599" s="58"/>
      <c r="B599" s="58"/>
      <c r="C599" s="59"/>
      <c r="D599" s="59"/>
      <c r="E599" s="59"/>
      <c r="F599" s="59"/>
      <c r="G599" s="60"/>
      <c r="H599" s="60"/>
      <c r="I599" s="59"/>
      <c r="J599" s="4"/>
      <c r="K599" s="4"/>
    </row>
    <row r="600" spans="1:11" ht="15.75" customHeight="1">
      <c r="A600" s="58"/>
      <c r="B600" s="58"/>
      <c r="C600" s="59"/>
      <c r="D600" s="59"/>
      <c r="E600" s="59"/>
      <c r="F600" s="59"/>
      <c r="G600" s="60"/>
      <c r="H600" s="60"/>
      <c r="I600" s="59"/>
      <c r="J600" s="4"/>
      <c r="K600" s="4"/>
    </row>
    <row r="601" spans="1:11" ht="15.75" customHeight="1">
      <c r="A601" s="58"/>
      <c r="B601" s="58"/>
      <c r="C601" s="59"/>
      <c r="D601" s="59"/>
      <c r="E601" s="59"/>
      <c r="F601" s="59"/>
      <c r="G601" s="60"/>
      <c r="H601" s="60"/>
      <c r="I601" s="59"/>
      <c r="J601" s="4"/>
      <c r="K601" s="4"/>
    </row>
    <row r="602" spans="1:11" ht="15.75" customHeight="1">
      <c r="A602" s="58"/>
      <c r="B602" s="58"/>
      <c r="C602" s="59"/>
      <c r="D602" s="59"/>
      <c r="E602" s="59"/>
      <c r="F602" s="59"/>
      <c r="G602" s="60"/>
      <c r="H602" s="60"/>
      <c r="I602" s="59"/>
      <c r="J602" s="4"/>
      <c r="K602" s="4"/>
    </row>
    <row r="603" spans="1:11" ht="15.75" customHeight="1">
      <c r="A603" s="58"/>
      <c r="B603" s="58"/>
      <c r="C603" s="59"/>
      <c r="D603" s="59"/>
      <c r="E603" s="59"/>
      <c r="F603" s="59"/>
      <c r="G603" s="60"/>
      <c r="H603" s="60"/>
      <c r="I603" s="59"/>
      <c r="J603" s="4"/>
      <c r="K603" s="4"/>
    </row>
    <row r="604" spans="1:11" ht="15.75" customHeight="1">
      <c r="A604" s="58"/>
      <c r="B604" s="58"/>
      <c r="C604" s="59"/>
      <c r="D604" s="59"/>
      <c r="E604" s="59"/>
      <c r="F604" s="59"/>
      <c r="G604" s="60"/>
      <c r="H604" s="60"/>
      <c r="I604" s="59"/>
      <c r="J604" s="4"/>
      <c r="K604" s="4"/>
    </row>
    <row r="605" spans="1:11" ht="15.75" customHeight="1">
      <c r="A605" s="58"/>
      <c r="B605" s="58"/>
      <c r="C605" s="59"/>
      <c r="D605" s="59"/>
      <c r="E605" s="59"/>
      <c r="F605" s="59"/>
      <c r="G605" s="60"/>
      <c r="H605" s="60"/>
      <c r="I605" s="59"/>
      <c r="J605" s="4"/>
      <c r="K605" s="4"/>
    </row>
    <row r="606" spans="1:11" ht="15.75" customHeight="1">
      <c r="A606" s="58"/>
      <c r="B606" s="58"/>
      <c r="C606" s="59"/>
      <c r="D606" s="59"/>
      <c r="E606" s="59"/>
      <c r="F606" s="59"/>
      <c r="G606" s="60"/>
      <c r="H606" s="60"/>
      <c r="I606" s="59"/>
      <c r="J606" s="4"/>
      <c r="K606" s="4"/>
    </row>
    <row r="607" spans="1:11" ht="15.75" customHeight="1">
      <c r="A607" s="58"/>
      <c r="B607" s="58"/>
      <c r="C607" s="59"/>
      <c r="D607" s="59"/>
      <c r="E607" s="59"/>
      <c r="F607" s="59"/>
      <c r="G607" s="60"/>
      <c r="H607" s="60"/>
      <c r="I607" s="59"/>
      <c r="J607" s="4"/>
      <c r="K607" s="4"/>
    </row>
    <row r="608" spans="1:11" ht="15.75" customHeight="1">
      <c r="A608" s="58"/>
      <c r="B608" s="58"/>
      <c r="C608" s="59"/>
      <c r="D608" s="59"/>
      <c r="E608" s="59"/>
      <c r="F608" s="59"/>
      <c r="G608" s="60"/>
      <c r="H608" s="60"/>
      <c r="I608" s="59"/>
      <c r="J608" s="4"/>
      <c r="K608" s="4"/>
    </row>
    <row r="609" spans="1:11" ht="15.75" customHeight="1">
      <c r="A609" s="58"/>
      <c r="B609" s="58"/>
      <c r="C609" s="59"/>
      <c r="D609" s="59"/>
      <c r="E609" s="59"/>
      <c r="F609" s="59"/>
      <c r="G609" s="60"/>
      <c r="H609" s="60"/>
      <c r="I609" s="59"/>
      <c r="J609" s="4"/>
      <c r="K609" s="4"/>
    </row>
    <row r="610" spans="1:11" ht="15.75" customHeight="1">
      <c r="A610" s="58"/>
      <c r="B610" s="58"/>
      <c r="C610" s="59"/>
      <c r="D610" s="59"/>
      <c r="E610" s="59"/>
      <c r="F610" s="59"/>
      <c r="G610" s="60"/>
      <c r="H610" s="60"/>
      <c r="I610" s="59"/>
      <c r="J610" s="4"/>
      <c r="K610" s="4"/>
    </row>
    <row r="611" spans="1:11" ht="15.75" customHeight="1">
      <c r="A611" s="58"/>
      <c r="B611" s="58"/>
      <c r="C611" s="59"/>
      <c r="D611" s="59"/>
      <c r="E611" s="59"/>
      <c r="F611" s="59"/>
      <c r="G611" s="60"/>
      <c r="H611" s="60"/>
      <c r="I611" s="59"/>
      <c r="J611" s="4"/>
      <c r="K611" s="4"/>
    </row>
    <row r="612" spans="1:11" ht="15.75" customHeight="1">
      <c r="A612" s="58"/>
      <c r="B612" s="58"/>
      <c r="C612" s="59"/>
      <c r="D612" s="59"/>
      <c r="E612" s="59"/>
      <c r="F612" s="59"/>
      <c r="G612" s="60"/>
      <c r="H612" s="60"/>
      <c r="I612" s="59"/>
      <c r="J612" s="4"/>
      <c r="K612" s="4"/>
    </row>
    <row r="613" spans="1:11" ht="15.75" customHeight="1">
      <c r="A613" s="58"/>
      <c r="B613" s="58"/>
      <c r="C613" s="59"/>
      <c r="D613" s="59"/>
      <c r="E613" s="59"/>
      <c r="F613" s="59"/>
      <c r="G613" s="60"/>
      <c r="H613" s="60"/>
      <c r="I613" s="59"/>
      <c r="J613" s="4"/>
      <c r="K613" s="4"/>
    </row>
    <row r="614" spans="1:11" ht="15.75" customHeight="1">
      <c r="A614" s="58"/>
      <c r="B614" s="58"/>
      <c r="C614" s="59"/>
      <c r="D614" s="59"/>
      <c r="E614" s="59"/>
      <c r="F614" s="59"/>
      <c r="G614" s="60"/>
      <c r="H614" s="60"/>
      <c r="I614" s="59"/>
      <c r="J614" s="4"/>
      <c r="K614" s="4"/>
    </row>
    <row r="615" spans="1:11" ht="15.75" customHeight="1">
      <c r="A615" s="58"/>
      <c r="B615" s="58"/>
      <c r="C615" s="59"/>
      <c r="D615" s="59"/>
      <c r="E615" s="59"/>
      <c r="F615" s="59"/>
      <c r="G615" s="60"/>
      <c r="H615" s="60"/>
      <c r="I615" s="59"/>
      <c r="J615" s="4"/>
      <c r="K615" s="4"/>
    </row>
    <row r="616" spans="1:11" ht="15.75" customHeight="1">
      <c r="A616" s="58"/>
      <c r="B616" s="58"/>
      <c r="C616" s="59"/>
      <c r="D616" s="59"/>
      <c r="E616" s="59"/>
      <c r="F616" s="59"/>
      <c r="G616" s="60"/>
      <c r="H616" s="60"/>
      <c r="I616" s="59"/>
      <c r="J616" s="4"/>
      <c r="K616" s="4"/>
    </row>
    <row r="617" spans="1:11" ht="15.75" customHeight="1">
      <c r="A617" s="58"/>
      <c r="B617" s="58"/>
      <c r="C617" s="59"/>
      <c r="D617" s="59"/>
      <c r="E617" s="59"/>
      <c r="F617" s="59"/>
      <c r="G617" s="60"/>
      <c r="H617" s="60"/>
      <c r="I617" s="59"/>
      <c r="J617" s="4"/>
      <c r="K617" s="4"/>
    </row>
    <row r="618" spans="1:11" ht="15.75" customHeight="1">
      <c r="A618" s="58"/>
      <c r="B618" s="58"/>
      <c r="C618" s="59"/>
      <c r="D618" s="59"/>
      <c r="E618" s="59"/>
      <c r="F618" s="59"/>
      <c r="G618" s="60"/>
      <c r="H618" s="60"/>
      <c r="I618" s="59"/>
      <c r="J618" s="4"/>
      <c r="K618" s="4"/>
    </row>
    <row r="619" spans="1:11" ht="15.75" customHeight="1">
      <c r="A619" s="58"/>
      <c r="B619" s="58"/>
      <c r="C619" s="59"/>
      <c r="D619" s="59"/>
      <c r="E619" s="59"/>
      <c r="F619" s="59"/>
      <c r="G619" s="60"/>
      <c r="H619" s="60"/>
      <c r="I619" s="59"/>
      <c r="J619" s="4"/>
      <c r="K619" s="4"/>
    </row>
    <row r="620" spans="1:11" ht="15.75" customHeight="1">
      <c r="A620" s="58"/>
      <c r="B620" s="58"/>
      <c r="C620" s="59"/>
      <c r="D620" s="59"/>
      <c r="E620" s="59"/>
      <c r="F620" s="59"/>
      <c r="G620" s="60"/>
      <c r="H620" s="60"/>
      <c r="I620" s="59"/>
      <c r="J620" s="4"/>
      <c r="K620" s="4"/>
    </row>
    <row r="621" spans="1:11" ht="15.75" customHeight="1">
      <c r="A621" s="58"/>
      <c r="B621" s="58"/>
      <c r="C621" s="59"/>
      <c r="D621" s="59"/>
      <c r="E621" s="59"/>
      <c r="F621" s="59"/>
      <c r="G621" s="60"/>
      <c r="H621" s="60"/>
      <c r="I621" s="59"/>
      <c r="J621" s="4"/>
      <c r="K621" s="4"/>
    </row>
    <row r="622" spans="1:11" ht="15.75" customHeight="1">
      <c r="A622" s="58"/>
      <c r="B622" s="58"/>
      <c r="C622" s="59"/>
      <c r="D622" s="59"/>
      <c r="E622" s="59"/>
      <c r="F622" s="59"/>
      <c r="G622" s="60"/>
      <c r="H622" s="60"/>
      <c r="I622" s="59"/>
      <c r="J622" s="4"/>
      <c r="K622" s="4"/>
    </row>
    <row r="623" spans="1:11" ht="15.75" customHeight="1">
      <c r="A623" s="58"/>
      <c r="B623" s="58"/>
      <c r="C623" s="59"/>
      <c r="D623" s="59"/>
      <c r="E623" s="59"/>
      <c r="F623" s="59"/>
      <c r="G623" s="60"/>
      <c r="H623" s="60"/>
      <c r="I623" s="59"/>
      <c r="J623" s="4"/>
      <c r="K623" s="4"/>
    </row>
    <row r="624" spans="1:11" ht="15.75" customHeight="1">
      <c r="A624" s="58"/>
      <c r="B624" s="58"/>
      <c r="C624" s="59"/>
      <c r="D624" s="59"/>
      <c r="E624" s="59"/>
      <c r="F624" s="59"/>
      <c r="G624" s="60"/>
      <c r="H624" s="60"/>
      <c r="I624" s="59"/>
      <c r="J624" s="4"/>
      <c r="K624" s="4"/>
    </row>
    <row r="625" spans="1:11" ht="15.75" customHeight="1">
      <c r="A625" s="58"/>
      <c r="B625" s="58"/>
      <c r="C625" s="59"/>
      <c r="D625" s="59"/>
      <c r="E625" s="59"/>
      <c r="F625" s="59"/>
      <c r="G625" s="60"/>
      <c r="H625" s="60"/>
      <c r="I625" s="59"/>
      <c r="J625" s="4"/>
      <c r="K625" s="4"/>
    </row>
    <row r="626" spans="1:11" ht="15.75" customHeight="1">
      <c r="A626" s="58"/>
      <c r="B626" s="58"/>
      <c r="C626" s="59"/>
      <c r="D626" s="59"/>
      <c r="E626" s="59"/>
      <c r="F626" s="59"/>
      <c r="G626" s="60"/>
      <c r="H626" s="60"/>
      <c r="I626" s="59"/>
      <c r="J626" s="4"/>
      <c r="K626" s="4"/>
    </row>
    <row r="627" spans="1:11" ht="15.75" customHeight="1">
      <c r="A627" s="58"/>
      <c r="B627" s="58"/>
      <c r="C627" s="59"/>
      <c r="D627" s="59"/>
      <c r="E627" s="59"/>
      <c r="F627" s="59"/>
      <c r="G627" s="60"/>
      <c r="H627" s="60"/>
      <c r="I627" s="59"/>
      <c r="J627" s="4"/>
      <c r="K627" s="4"/>
    </row>
    <row r="628" spans="1:11" ht="15.75" customHeight="1">
      <c r="A628" s="58"/>
      <c r="B628" s="58"/>
      <c r="C628" s="59"/>
      <c r="D628" s="59"/>
      <c r="E628" s="59"/>
      <c r="F628" s="59"/>
      <c r="G628" s="60"/>
      <c r="H628" s="60"/>
      <c r="I628" s="59"/>
      <c r="J628" s="4"/>
      <c r="K628" s="4"/>
    </row>
    <row r="629" spans="1:11" ht="15.75" customHeight="1">
      <c r="A629" s="58"/>
      <c r="B629" s="58"/>
      <c r="C629" s="59"/>
      <c r="D629" s="59"/>
      <c r="E629" s="59"/>
      <c r="F629" s="59"/>
      <c r="G629" s="60"/>
      <c r="H629" s="60"/>
      <c r="I629" s="59"/>
      <c r="J629" s="4"/>
      <c r="K629" s="4"/>
    </row>
    <row r="630" spans="1:11" ht="15.75" customHeight="1">
      <c r="A630" s="58"/>
      <c r="B630" s="58"/>
      <c r="C630" s="59"/>
      <c r="D630" s="59"/>
      <c r="E630" s="59"/>
      <c r="F630" s="59"/>
      <c r="G630" s="60"/>
      <c r="H630" s="60"/>
      <c r="I630" s="59"/>
      <c r="J630" s="4"/>
      <c r="K630" s="4"/>
    </row>
    <row r="631" spans="1:11" ht="15.75" customHeight="1">
      <c r="A631" s="58"/>
      <c r="B631" s="58"/>
      <c r="C631" s="59"/>
      <c r="D631" s="59"/>
      <c r="E631" s="59"/>
      <c r="F631" s="59"/>
      <c r="G631" s="60"/>
      <c r="H631" s="60"/>
      <c r="I631" s="59"/>
      <c r="J631" s="4"/>
      <c r="K631" s="4"/>
    </row>
    <row r="632" spans="1:11" ht="15.75" customHeight="1">
      <c r="A632" s="58"/>
      <c r="B632" s="58"/>
      <c r="C632" s="59"/>
      <c r="D632" s="59"/>
      <c r="E632" s="59"/>
      <c r="F632" s="59"/>
      <c r="G632" s="60"/>
      <c r="H632" s="60"/>
      <c r="I632" s="59"/>
      <c r="J632" s="4"/>
      <c r="K632" s="4"/>
    </row>
    <row r="633" spans="1:11" ht="15.75" customHeight="1">
      <c r="A633" s="58"/>
      <c r="B633" s="58"/>
      <c r="C633" s="59"/>
      <c r="D633" s="59"/>
      <c r="E633" s="59"/>
      <c r="F633" s="59"/>
      <c r="G633" s="60"/>
      <c r="H633" s="60"/>
      <c r="I633" s="59"/>
      <c r="J633" s="4"/>
      <c r="K633" s="4"/>
    </row>
    <row r="634" spans="1:11" ht="15.75" customHeight="1">
      <c r="A634" s="58"/>
      <c r="B634" s="58"/>
      <c r="C634" s="59"/>
      <c r="D634" s="59"/>
      <c r="E634" s="59"/>
      <c r="F634" s="59"/>
      <c r="G634" s="60"/>
      <c r="H634" s="60"/>
      <c r="I634" s="59"/>
      <c r="J634" s="4"/>
      <c r="K634" s="4"/>
    </row>
    <row r="635" spans="1:11" ht="15.75" customHeight="1">
      <c r="A635" s="58"/>
      <c r="B635" s="58"/>
      <c r="C635" s="59"/>
      <c r="D635" s="59"/>
      <c r="E635" s="59"/>
      <c r="F635" s="59"/>
      <c r="G635" s="60"/>
      <c r="H635" s="60"/>
      <c r="I635" s="59"/>
      <c r="J635" s="4"/>
      <c r="K635" s="4"/>
    </row>
    <row r="636" spans="1:11" ht="15.75" customHeight="1">
      <c r="A636" s="58"/>
      <c r="B636" s="58"/>
      <c r="C636" s="59"/>
      <c r="D636" s="59"/>
      <c r="E636" s="59"/>
      <c r="F636" s="59"/>
      <c r="G636" s="60"/>
      <c r="H636" s="60"/>
      <c r="I636" s="59"/>
      <c r="J636" s="4"/>
      <c r="K636" s="4"/>
    </row>
    <row r="637" spans="1:11" ht="15.75" customHeight="1">
      <c r="A637" s="58"/>
      <c r="B637" s="58"/>
      <c r="C637" s="59"/>
      <c r="D637" s="59"/>
      <c r="E637" s="59"/>
      <c r="F637" s="59"/>
      <c r="G637" s="60"/>
      <c r="H637" s="60"/>
      <c r="I637" s="59"/>
      <c r="J637" s="4"/>
      <c r="K637" s="4"/>
    </row>
    <row r="638" spans="1:11" ht="15.75" customHeight="1">
      <c r="A638" s="58"/>
      <c r="B638" s="58"/>
      <c r="C638" s="59"/>
      <c r="D638" s="59"/>
      <c r="E638" s="59"/>
      <c r="F638" s="59"/>
      <c r="G638" s="60"/>
      <c r="H638" s="60"/>
      <c r="I638" s="59"/>
      <c r="J638" s="4"/>
      <c r="K638" s="4"/>
    </row>
    <row r="639" spans="1:11" ht="15.75" customHeight="1">
      <c r="A639" s="58"/>
      <c r="B639" s="58"/>
      <c r="C639" s="59"/>
      <c r="D639" s="59"/>
      <c r="E639" s="59"/>
      <c r="F639" s="59"/>
      <c r="G639" s="60"/>
      <c r="H639" s="60"/>
      <c r="I639" s="59"/>
      <c r="J639" s="4"/>
      <c r="K639" s="4"/>
    </row>
    <row r="640" spans="1:11" ht="15.75" customHeight="1">
      <c r="A640" s="58"/>
      <c r="B640" s="58"/>
      <c r="C640" s="59"/>
      <c r="D640" s="59"/>
      <c r="E640" s="59"/>
      <c r="F640" s="59"/>
      <c r="G640" s="60"/>
      <c r="H640" s="60"/>
      <c r="I640" s="59"/>
      <c r="J640" s="4"/>
      <c r="K640" s="4"/>
    </row>
    <row r="641" spans="1:11" ht="15.75" customHeight="1">
      <c r="A641" s="58"/>
      <c r="B641" s="58"/>
      <c r="C641" s="59"/>
      <c r="D641" s="59"/>
      <c r="E641" s="59"/>
      <c r="F641" s="59"/>
      <c r="G641" s="60"/>
      <c r="H641" s="60"/>
      <c r="I641" s="59"/>
      <c r="J641" s="4"/>
      <c r="K641" s="4"/>
    </row>
    <row r="642" spans="1:11" ht="15.75" customHeight="1">
      <c r="A642" s="58"/>
      <c r="B642" s="58"/>
      <c r="C642" s="59"/>
      <c r="D642" s="59"/>
      <c r="E642" s="59"/>
      <c r="F642" s="59"/>
      <c r="G642" s="60"/>
      <c r="H642" s="60"/>
      <c r="I642" s="59"/>
      <c r="J642" s="4"/>
      <c r="K642" s="4"/>
    </row>
    <row r="643" spans="1:11" ht="15.75" customHeight="1">
      <c r="A643" s="58"/>
      <c r="B643" s="58"/>
      <c r="C643" s="59"/>
      <c r="D643" s="59"/>
      <c r="E643" s="59"/>
      <c r="F643" s="59"/>
      <c r="G643" s="60"/>
      <c r="H643" s="60"/>
      <c r="I643" s="59"/>
      <c r="J643" s="4"/>
      <c r="K643" s="4"/>
    </row>
    <row r="644" spans="1:11" ht="15.75" customHeight="1">
      <c r="A644" s="58"/>
      <c r="B644" s="58"/>
      <c r="C644" s="59"/>
      <c r="D644" s="59"/>
      <c r="E644" s="59"/>
      <c r="F644" s="59"/>
      <c r="G644" s="60"/>
      <c r="H644" s="60"/>
      <c r="I644" s="59"/>
      <c r="J644" s="4"/>
      <c r="K644" s="4"/>
    </row>
    <row r="645" spans="1:11" ht="15.75" customHeight="1">
      <c r="A645" s="58"/>
      <c r="B645" s="58"/>
      <c r="C645" s="59"/>
      <c r="D645" s="59"/>
      <c r="E645" s="59"/>
      <c r="F645" s="59"/>
      <c r="G645" s="60"/>
      <c r="H645" s="60"/>
      <c r="I645" s="59"/>
      <c r="J645" s="4"/>
      <c r="K645" s="4"/>
    </row>
    <row r="646" spans="1:11" ht="15.75" customHeight="1">
      <c r="A646" s="58"/>
      <c r="B646" s="58"/>
      <c r="C646" s="59"/>
      <c r="D646" s="59"/>
      <c r="E646" s="59"/>
      <c r="F646" s="59"/>
      <c r="G646" s="60"/>
      <c r="H646" s="60"/>
      <c r="I646" s="59"/>
      <c r="J646" s="4"/>
      <c r="K646" s="4"/>
    </row>
    <row r="647" spans="1:11" ht="15.75" customHeight="1">
      <c r="A647" s="58"/>
      <c r="B647" s="58"/>
      <c r="C647" s="59"/>
      <c r="D647" s="59"/>
      <c r="E647" s="59"/>
      <c r="F647" s="59"/>
      <c r="G647" s="60"/>
      <c r="H647" s="60"/>
      <c r="I647" s="59"/>
      <c r="J647" s="4"/>
      <c r="K647" s="4"/>
    </row>
    <row r="648" spans="1:11" ht="15.75" customHeight="1">
      <c r="A648" s="58"/>
      <c r="B648" s="58"/>
      <c r="C648" s="59"/>
      <c r="D648" s="59"/>
      <c r="E648" s="59"/>
      <c r="F648" s="59"/>
      <c r="G648" s="60"/>
      <c r="H648" s="60"/>
      <c r="I648" s="59"/>
      <c r="J648" s="4"/>
      <c r="K648" s="4"/>
    </row>
    <row r="649" spans="1:11" ht="15.75" customHeight="1">
      <c r="A649" s="58"/>
      <c r="B649" s="58"/>
      <c r="C649" s="59"/>
      <c r="D649" s="59"/>
      <c r="E649" s="59"/>
      <c r="F649" s="59"/>
      <c r="G649" s="60"/>
      <c r="H649" s="60"/>
      <c r="I649" s="59"/>
      <c r="J649" s="4"/>
      <c r="K649" s="4"/>
    </row>
    <row r="650" spans="1:11" ht="15.75" customHeight="1">
      <c r="A650" s="58"/>
      <c r="B650" s="58"/>
      <c r="C650" s="59"/>
      <c r="D650" s="59"/>
      <c r="E650" s="59"/>
      <c r="F650" s="59"/>
      <c r="G650" s="60"/>
      <c r="H650" s="60"/>
      <c r="I650" s="59"/>
      <c r="J650" s="4"/>
      <c r="K650" s="4"/>
    </row>
    <row r="651" spans="1:11" ht="15.75" customHeight="1">
      <c r="A651" s="58"/>
      <c r="B651" s="58"/>
      <c r="C651" s="59"/>
      <c r="D651" s="59"/>
      <c r="E651" s="59"/>
      <c r="F651" s="59"/>
      <c r="G651" s="60"/>
      <c r="H651" s="60"/>
      <c r="I651" s="59"/>
      <c r="J651" s="4"/>
      <c r="K651" s="4"/>
    </row>
    <row r="652" spans="1:11" ht="15.75" customHeight="1">
      <c r="A652" s="58"/>
      <c r="B652" s="58"/>
      <c r="C652" s="59"/>
      <c r="D652" s="59"/>
      <c r="E652" s="59"/>
      <c r="F652" s="59"/>
      <c r="G652" s="60"/>
      <c r="H652" s="60"/>
      <c r="I652" s="59"/>
      <c r="J652" s="4"/>
      <c r="K652" s="4"/>
    </row>
    <row r="653" spans="1:11" ht="15.75" customHeight="1">
      <c r="A653" s="58"/>
      <c r="B653" s="58"/>
      <c r="C653" s="59"/>
      <c r="D653" s="59"/>
      <c r="E653" s="59"/>
      <c r="F653" s="59"/>
      <c r="G653" s="60"/>
      <c r="H653" s="60"/>
      <c r="I653" s="59"/>
      <c r="J653" s="4"/>
      <c r="K653" s="4"/>
    </row>
    <row r="654" spans="1:11" ht="15.75" customHeight="1">
      <c r="A654" s="58"/>
      <c r="B654" s="58"/>
      <c r="C654" s="59"/>
      <c r="D654" s="59"/>
      <c r="E654" s="59"/>
      <c r="F654" s="59"/>
      <c r="G654" s="60"/>
      <c r="H654" s="60"/>
      <c r="I654" s="59"/>
      <c r="J654" s="4"/>
      <c r="K654" s="4"/>
    </row>
    <row r="655" spans="1:11" ht="15.75" customHeight="1">
      <c r="A655" s="58"/>
      <c r="B655" s="58"/>
      <c r="C655" s="59"/>
      <c r="D655" s="59"/>
      <c r="E655" s="59"/>
      <c r="F655" s="59"/>
      <c r="G655" s="60"/>
      <c r="H655" s="60"/>
      <c r="I655" s="59"/>
      <c r="J655" s="4"/>
      <c r="K655" s="4"/>
    </row>
    <row r="656" spans="1:11" ht="15.75" customHeight="1">
      <c r="A656" s="58"/>
      <c r="B656" s="58"/>
      <c r="C656" s="59"/>
      <c r="D656" s="59"/>
      <c r="E656" s="59"/>
      <c r="F656" s="59"/>
      <c r="G656" s="60"/>
      <c r="H656" s="60"/>
      <c r="I656" s="59"/>
      <c r="J656" s="4"/>
      <c r="K656" s="4"/>
    </row>
    <row r="657" spans="1:11" ht="15.75" customHeight="1">
      <c r="A657" s="58"/>
      <c r="B657" s="58"/>
      <c r="C657" s="59"/>
      <c r="D657" s="59"/>
      <c r="E657" s="59"/>
      <c r="F657" s="59"/>
      <c r="G657" s="60"/>
      <c r="H657" s="60"/>
      <c r="I657" s="59"/>
      <c r="J657" s="4"/>
      <c r="K657" s="4"/>
    </row>
    <row r="658" spans="1:11" ht="15.75" customHeight="1">
      <c r="A658" s="58"/>
      <c r="B658" s="58"/>
      <c r="C658" s="59"/>
      <c r="D658" s="59"/>
      <c r="E658" s="59"/>
      <c r="F658" s="59"/>
      <c r="G658" s="60"/>
      <c r="H658" s="60"/>
      <c r="I658" s="59"/>
      <c r="J658" s="4"/>
      <c r="K658" s="4"/>
    </row>
    <row r="659" spans="1:11" ht="15.75" customHeight="1">
      <c r="A659" s="58"/>
      <c r="B659" s="58"/>
      <c r="C659" s="59"/>
      <c r="D659" s="59"/>
      <c r="E659" s="59"/>
      <c r="F659" s="59"/>
      <c r="G659" s="60"/>
      <c r="H659" s="60"/>
      <c r="I659" s="59"/>
      <c r="J659" s="4"/>
      <c r="K659" s="4"/>
    </row>
    <row r="660" spans="1:11" ht="15.75" customHeight="1">
      <c r="A660" s="58"/>
      <c r="B660" s="58"/>
      <c r="C660" s="59"/>
      <c r="D660" s="59"/>
      <c r="E660" s="59"/>
      <c r="F660" s="59"/>
      <c r="G660" s="60"/>
      <c r="H660" s="60"/>
      <c r="I660" s="59"/>
      <c r="J660" s="4"/>
      <c r="K660" s="4"/>
    </row>
    <row r="661" spans="1:11" ht="15.75" customHeight="1">
      <c r="A661" s="58"/>
      <c r="B661" s="58"/>
      <c r="C661" s="59"/>
      <c r="D661" s="59"/>
      <c r="E661" s="59"/>
      <c r="F661" s="59"/>
      <c r="G661" s="60"/>
      <c r="H661" s="60"/>
      <c r="I661" s="59"/>
      <c r="J661" s="4"/>
      <c r="K661" s="4"/>
    </row>
    <row r="662" spans="1:11" ht="15.75" customHeight="1">
      <c r="A662" s="58"/>
      <c r="B662" s="58"/>
      <c r="C662" s="59"/>
      <c r="D662" s="59"/>
      <c r="E662" s="59"/>
      <c r="F662" s="59"/>
      <c r="G662" s="60"/>
      <c r="H662" s="60"/>
      <c r="I662" s="59"/>
      <c r="J662" s="4"/>
      <c r="K662" s="4"/>
    </row>
    <row r="663" spans="1:11" ht="15.75" customHeight="1">
      <c r="A663" s="58"/>
      <c r="B663" s="58"/>
      <c r="C663" s="59"/>
      <c r="D663" s="59"/>
      <c r="E663" s="59"/>
      <c r="F663" s="59"/>
      <c r="G663" s="60"/>
      <c r="H663" s="60"/>
      <c r="I663" s="59"/>
      <c r="J663" s="4"/>
      <c r="K663" s="4"/>
    </row>
    <row r="664" spans="1:11" ht="15.75" customHeight="1">
      <c r="A664" s="58"/>
      <c r="B664" s="58"/>
      <c r="C664" s="59"/>
      <c r="D664" s="59"/>
      <c r="E664" s="59"/>
      <c r="F664" s="59"/>
      <c r="G664" s="60"/>
      <c r="H664" s="60"/>
      <c r="I664" s="59"/>
      <c r="J664" s="4"/>
      <c r="K664" s="4"/>
    </row>
    <row r="665" spans="1:11" ht="15.75" customHeight="1">
      <c r="A665" s="58"/>
      <c r="B665" s="58"/>
      <c r="C665" s="59"/>
      <c r="D665" s="59"/>
      <c r="E665" s="59"/>
      <c r="F665" s="59"/>
      <c r="G665" s="60"/>
      <c r="H665" s="60"/>
      <c r="I665" s="59"/>
      <c r="J665" s="4"/>
      <c r="K665" s="4"/>
    </row>
    <row r="666" spans="1:11" ht="15.75" customHeight="1">
      <c r="A666" s="58"/>
      <c r="B666" s="58"/>
      <c r="C666" s="59"/>
      <c r="D666" s="59"/>
      <c r="E666" s="59"/>
      <c r="F666" s="59"/>
      <c r="G666" s="60"/>
      <c r="H666" s="60"/>
      <c r="I666" s="59"/>
      <c r="J666" s="4"/>
      <c r="K666" s="4"/>
    </row>
    <row r="667" spans="1:11" ht="15.75" customHeight="1">
      <c r="A667" s="58"/>
      <c r="B667" s="58"/>
      <c r="C667" s="59"/>
      <c r="D667" s="59"/>
      <c r="E667" s="59"/>
      <c r="F667" s="59"/>
      <c r="G667" s="60"/>
      <c r="H667" s="60"/>
      <c r="I667" s="59"/>
      <c r="J667" s="4"/>
      <c r="K667" s="4"/>
    </row>
    <row r="668" spans="1:11" ht="15.75" customHeight="1">
      <c r="A668" s="58"/>
      <c r="B668" s="58"/>
      <c r="C668" s="59"/>
      <c r="D668" s="59"/>
      <c r="E668" s="59"/>
      <c r="F668" s="59"/>
      <c r="G668" s="60"/>
      <c r="H668" s="60"/>
      <c r="I668" s="59"/>
      <c r="J668" s="4"/>
      <c r="K668" s="4"/>
    </row>
    <row r="669" spans="1:11" ht="15.75" customHeight="1">
      <c r="A669" s="58"/>
      <c r="B669" s="58"/>
      <c r="C669" s="59"/>
      <c r="D669" s="59"/>
      <c r="E669" s="59"/>
      <c r="F669" s="59"/>
      <c r="G669" s="60"/>
      <c r="H669" s="60"/>
      <c r="I669" s="59"/>
      <c r="J669" s="4"/>
      <c r="K669" s="4"/>
    </row>
    <row r="670" spans="1:11" ht="15.75" customHeight="1">
      <c r="A670" s="58"/>
      <c r="B670" s="58"/>
      <c r="C670" s="59"/>
      <c r="D670" s="59"/>
      <c r="E670" s="59"/>
      <c r="F670" s="59"/>
      <c r="G670" s="60"/>
      <c r="H670" s="60"/>
      <c r="I670" s="59"/>
      <c r="J670" s="4"/>
      <c r="K670" s="4"/>
    </row>
    <row r="671" spans="1:11" ht="15.75" customHeight="1">
      <c r="A671" s="58"/>
      <c r="B671" s="58"/>
      <c r="C671" s="59"/>
      <c r="D671" s="59"/>
      <c r="E671" s="59"/>
      <c r="F671" s="59"/>
      <c r="G671" s="60"/>
      <c r="H671" s="60"/>
      <c r="I671" s="59"/>
      <c r="J671" s="4"/>
      <c r="K671" s="4"/>
    </row>
    <row r="672" spans="1:11" ht="15.75" customHeight="1">
      <c r="A672" s="58"/>
      <c r="B672" s="58"/>
      <c r="C672" s="59"/>
      <c r="D672" s="59"/>
      <c r="E672" s="59"/>
      <c r="F672" s="59"/>
      <c r="G672" s="60"/>
      <c r="H672" s="60"/>
      <c r="I672" s="59"/>
      <c r="J672" s="4"/>
      <c r="K672" s="4"/>
    </row>
    <row r="673" spans="1:11" ht="15.75" customHeight="1">
      <c r="A673" s="58"/>
      <c r="B673" s="58"/>
      <c r="C673" s="59"/>
      <c r="D673" s="59"/>
      <c r="E673" s="59"/>
      <c r="F673" s="59"/>
      <c r="G673" s="60"/>
      <c r="H673" s="60"/>
      <c r="I673" s="59"/>
      <c r="J673" s="4"/>
      <c r="K673" s="4"/>
    </row>
    <row r="674" spans="1:11" ht="15.75" customHeight="1">
      <c r="A674" s="58"/>
      <c r="B674" s="58"/>
      <c r="C674" s="59"/>
      <c r="D674" s="59"/>
      <c r="E674" s="59"/>
      <c r="F674" s="59"/>
      <c r="G674" s="60"/>
      <c r="H674" s="60"/>
      <c r="I674" s="59"/>
      <c r="J674" s="4"/>
      <c r="K674" s="4"/>
    </row>
    <row r="675" spans="1:11" ht="15.75" customHeight="1">
      <c r="A675" s="58"/>
      <c r="B675" s="58"/>
      <c r="C675" s="59"/>
      <c r="D675" s="59"/>
      <c r="E675" s="59"/>
      <c r="F675" s="59"/>
      <c r="G675" s="60"/>
      <c r="H675" s="60"/>
      <c r="I675" s="59"/>
      <c r="J675" s="4"/>
      <c r="K675" s="4"/>
    </row>
    <row r="676" spans="1:11" ht="15.75" customHeight="1">
      <c r="A676" s="58"/>
      <c r="B676" s="58"/>
      <c r="C676" s="59"/>
      <c r="D676" s="59"/>
      <c r="E676" s="59"/>
      <c r="F676" s="59"/>
      <c r="G676" s="60"/>
      <c r="H676" s="60"/>
      <c r="I676" s="59"/>
      <c r="J676" s="4"/>
      <c r="K676" s="4"/>
    </row>
    <row r="677" spans="1:11" ht="15.75" customHeight="1">
      <c r="A677" s="58"/>
      <c r="B677" s="58"/>
      <c r="C677" s="59"/>
      <c r="D677" s="59"/>
      <c r="E677" s="59"/>
      <c r="F677" s="59"/>
      <c r="G677" s="60"/>
      <c r="H677" s="60"/>
      <c r="I677" s="59"/>
      <c r="J677" s="4"/>
      <c r="K677" s="4"/>
    </row>
    <row r="678" spans="1:11" ht="15.75" customHeight="1">
      <c r="A678" s="58"/>
      <c r="B678" s="58"/>
      <c r="C678" s="59"/>
      <c r="D678" s="59"/>
      <c r="E678" s="59"/>
      <c r="F678" s="59"/>
      <c r="G678" s="60"/>
      <c r="H678" s="60"/>
      <c r="I678" s="59"/>
      <c r="J678" s="4"/>
      <c r="K678" s="4"/>
    </row>
    <row r="679" spans="1:11" ht="15.75" customHeight="1">
      <c r="A679" s="58"/>
      <c r="B679" s="58"/>
      <c r="C679" s="59"/>
      <c r="D679" s="59"/>
      <c r="E679" s="59"/>
      <c r="F679" s="59"/>
      <c r="G679" s="60"/>
      <c r="H679" s="60"/>
      <c r="I679" s="59"/>
      <c r="J679" s="4"/>
      <c r="K679" s="4"/>
    </row>
    <row r="680" spans="1:11" ht="15.75" customHeight="1">
      <c r="A680" s="58"/>
      <c r="B680" s="58"/>
      <c r="C680" s="59"/>
      <c r="D680" s="59"/>
      <c r="E680" s="59"/>
      <c r="F680" s="59"/>
      <c r="G680" s="60"/>
      <c r="H680" s="60"/>
      <c r="I680" s="59"/>
      <c r="J680" s="4"/>
      <c r="K680" s="4"/>
    </row>
    <row r="681" spans="1:11" ht="15.75" customHeight="1">
      <c r="A681" s="58"/>
      <c r="B681" s="58"/>
      <c r="C681" s="59"/>
      <c r="D681" s="59"/>
      <c r="E681" s="59"/>
      <c r="F681" s="59"/>
      <c r="G681" s="60"/>
      <c r="H681" s="60"/>
      <c r="I681" s="59"/>
      <c r="J681" s="4"/>
      <c r="K681" s="4"/>
    </row>
    <row r="682" spans="1:11" ht="15.75" customHeight="1">
      <c r="A682" s="58"/>
      <c r="B682" s="58"/>
      <c r="C682" s="59"/>
      <c r="D682" s="59"/>
      <c r="E682" s="59"/>
      <c r="F682" s="59"/>
      <c r="G682" s="60"/>
      <c r="H682" s="60"/>
      <c r="I682" s="59"/>
      <c r="J682" s="4"/>
      <c r="K682" s="4"/>
    </row>
    <row r="683" spans="1:11" ht="15.75" customHeight="1">
      <c r="A683" s="58"/>
      <c r="B683" s="58"/>
      <c r="C683" s="59"/>
      <c r="D683" s="59"/>
      <c r="E683" s="59"/>
      <c r="F683" s="59"/>
      <c r="G683" s="60"/>
      <c r="H683" s="60"/>
      <c r="I683" s="59"/>
      <c r="J683" s="4"/>
      <c r="K683" s="4"/>
    </row>
    <row r="684" spans="1:11" ht="15.75" customHeight="1">
      <c r="A684" s="58"/>
      <c r="B684" s="58"/>
      <c r="C684" s="59"/>
      <c r="D684" s="59"/>
      <c r="E684" s="59"/>
      <c r="F684" s="59"/>
      <c r="G684" s="60"/>
      <c r="H684" s="60"/>
      <c r="I684" s="59"/>
      <c r="J684" s="4"/>
      <c r="K684" s="4"/>
    </row>
    <row r="685" spans="1:11" ht="15.75" customHeight="1">
      <c r="A685" s="58"/>
      <c r="B685" s="58"/>
      <c r="C685" s="59"/>
      <c r="D685" s="59"/>
      <c r="E685" s="59"/>
      <c r="F685" s="59"/>
      <c r="G685" s="60"/>
      <c r="H685" s="60"/>
      <c r="I685" s="59"/>
      <c r="J685" s="4"/>
      <c r="K685" s="4"/>
    </row>
    <row r="686" spans="1:11" ht="15.75" customHeight="1">
      <c r="A686" s="58"/>
      <c r="B686" s="58"/>
      <c r="C686" s="59"/>
      <c r="D686" s="59"/>
      <c r="E686" s="59"/>
      <c r="F686" s="59"/>
      <c r="G686" s="60"/>
      <c r="H686" s="60"/>
      <c r="I686" s="59"/>
      <c r="J686" s="4"/>
      <c r="K686" s="4"/>
    </row>
    <row r="687" spans="1:11" ht="15.75" customHeight="1">
      <c r="A687" s="58"/>
      <c r="B687" s="58"/>
      <c r="C687" s="59"/>
      <c r="D687" s="59"/>
      <c r="E687" s="59"/>
      <c r="F687" s="59"/>
      <c r="G687" s="60"/>
      <c r="H687" s="60"/>
      <c r="I687" s="59"/>
      <c r="J687" s="4"/>
      <c r="K687" s="4"/>
    </row>
    <row r="688" spans="1:11" ht="15.75" customHeight="1">
      <c r="A688" s="58"/>
      <c r="B688" s="58"/>
      <c r="C688" s="59"/>
      <c r="D688" s="59"/>
      <c r="E688" s="59"/>
      <c r="F688" s="59"/>
      <c r="G688" s="60"/>
      <c r="H688" s="60"/>
      <c r="I688" s="59"/>
      <c r="J688" s="4"/>
      <c r="K688" s="4"/>
    </row>
    <row r="689" spans="1:11" ht="15.75" customHeight="1">
      <c r="A689" s="58"/>
      <c r="B689" s="58"/>
      <c r="C689" s="59"/>
      <c r="D689" s="59"/>
      <c r="E689" s="59"/>
      <c r="F689" s="59"/>
      <c r="G689" s="60"/>
      <c r="H689" s="60"/>
      <c r="I689" s="59"/>
      <c r="J689" s="4"/>
      <c r="K689" s="4"/>
    </row>
    <row r="690" spans="1:11" ht="15.75" customHeight="1">
      <c r="A690" s="58"/>
      <c r="B690" s="58"/>
      <c r="C690" s="59"/>
      <c r="D690" s="59"/>
      <c r="E690" s="59"/>
      <c r="F690" s="59"/>
      <c r="G690" s="60"/>
      <c r="H690" s="60"/>
      <c r="I690" s="59"/>
      <c r="J690" s="4"/>
      <c r="K690" s="4"/>
    </row>
    <row r="691" spans="1:11" ht="15.75" customHeight="1">
      <c r="A691" s="58"/>
      <c r="B691" s="58"/>
      <c r="C691" s="59"/>
      <c r="D691" s="59"/>
      <c r="E691" s="59"/>
      <c r="F691" s="59"/>
      <c r="G691" s="60"/>
      <c r="H691" s="60"/>
      <c r="I691" s="59"/>
      <c r="J691" s="4"/>
      <c r="K691" s="4"/>
    </row>
    <row r="692" spans="1:11" ht="15.75" customHeight="1">
      <c r="A692" s="58"/>
      <c r="B692" s="58"/>
      <c r="C692" s="59"/>
      <c r="D692" s="59"/>
      <c r="E692" s="59"/>
      <c r="F692" s="59"/>
      <c r="G692" s="60"/>
      <c r="H692" s="60"/>
      <c r="I692" s="59"/>
      <c r="J692" s="4"/>
      <c r="K692" s="4"/>
    </row>
    <row r="693" spans="1:11" ht="15.75" customHeight="1">
      <c r="A693" s="58"/>
      <c r="B693" s="58"/>
      <c r="C693" s="59"/>
      <c r="D693" s="59"/>
      <c r="E693" s="59"/>
      <c r="F693" s="59"/>
      <c r="G693" s="60"/>
      <c r="H693" s="60"/>
      <c r="I693" s="59"/>
      <c r="J693" s="4"/>
      <c r="K693" s="4"/>
    </row>
    <row r="694" spans="1:11" ht="15.75" customHeight="1">
      <c r="A694" s="58"/>
      <c r="B694" s="58"/>
      <c r="C694" s="59"/>
      <c r="D694" s="59"/>
      <c r="E694" s="59"/>
      <c r="F694" s="59"/>
      <c r="G694" s="60"/>
      <c r="H694" s="60"/>
      <c r="I694" s="59"/>
      <c r="J694" s="4"/>
      <c r="K694" s="4"/>
    </row>
    <row r="695" spans="1:11" ht="15.75" customHeight="1">
      <c r="A695" s="58"/>
      <c r="B695" s="58"/>
      <c r="C695" s="59"/>
      <c r="D695" s="59"/>
      <c r="E695" s="59"/>
      <c r="F695" s="59"/>
      <c r="G695" s="60"/>
      <c r="H695" s="60"/>
      <c r="I695" s="59"/>
      <c r="J695" s="4"/>
      <c r="K695" s="4"/>
    </row>
    <row r="696" spans="1:11" ht="15.75" customHeight="1">
      <c r="A696" s="58"/>
      <c r="B696" s="58"/>
      <c r="C696" s="59"/>
      <c r="D696" s="59"/>
      <c r="E696" s="59"/>
      <c r="F696" s="59"/>
      <c r="G696" s="60"/>
      <c r="H696" s="60"/>
      <c r="I696" s="59"/>
      <c r="J696" s="4"/>
      <c r="K696" s="4"/>
    </row>
    <row r="697" spans="1:11" ht="15.75" customHeight="1">
      <c r="A697" s="58"/>
      <c r="B697" s="58"/>
      <c r="C697" s="59"/>
      <c r="D697" s="59"/>
      <c r="E697" s="59"/>
      <c r="F697" s="59"/>
      <c r="G697" s="60"/>
      <c r="H697" s="60"/>
      <c r="I697" s="59"/>
      <c r="J697" s="4"/>
      <c r="K697" s="4"/>
    </row>
    <row r="698" spans="1:11" ht="15.75" customHeight="1">
      <c r="A698" s="58"/>
      <c r="B698" s="58"/>
      <c r="C698" s="59"/>
      <c r="D698" s="59"/>
      <c r="E698" s="59"/>
      <c r="F698" s="59"/>
      <c r="G698" s="60"/>
      <c r="H698" s="60"/>
      <c r="I698" s="59"/>
      <c r="J698" s="4"/>
      <c r="K698" s="4"/>
    </row>
    <row r="699" spans="1:11" ht="15.75" customHeight="1">
      <c r="A699" s="58"/>
      <c r="B699" s="58"/>
      <c r="C699" s="59"/>
      <c r="D699" s="59"/>
      <c r="E699" s="59"/>
      <c r="F699" s="59"/>
      <c r="G699" s="60"/>
      <c r="H699" s="60"/>
      <c r="I699" s="59"/>
      <c r="J699" s="4"/>
      <c r="K699" s="4"/>
    </row>
    <row r="700" spans="1:11" ht="15.75" customHeight="1">
      <c r="A700" s="58"/>
      <c r="B700" s="58"/>
      <c r="C700" s="59"/>
      <c r="D700" s="59"/>
      <c r="E700" s="59"/>
      <c r="F700" s="59"/>
      <c r="G700" s="60"/>
      <c r="H700" s="60"/>
      <c r="I700" s="59"/>
      <c r="J700" s="4"/>
      <c r="K700" s="4"/>
    </row>
    <row r="701" spans="1:11" ht="15.75" customHeight="1">
      <c r="A701" s="58"/>
      <c r="B701" s="58"/>
      <c r="C701" s="59"/>
      <c r="D701" s="59"/>
      <c r="E701" s="59"/>
      <c r="F701" s="59"/>
      <c r="G701" s="60"/>
      <c r="H701" s="60"/>
      <c r="I701" s="59"/>
      <c r="J701" s="4"/>
      <c r="K701" s="4"/>
    </row>
    <row r="702" spans="1:11" ht="15.75" customHeight="1">
      <c r="A702" s="58"/>
      <c r="B702" s="58"/>
      <c r="C702" s="59"/>
      <c r="D702" s="59"/>
      <c r="E702" s="59"/>
      <c r="F702" s="59"/>
      <c r="G702" s="60"/>
      <c r="H702" s="60"/>
      <c r="I702" s="59"/>
      <c r="J702" s="4"/>
      <c r="K702" s="4"/>
    </row>
    <row r="703" spans="1:11" ht="15.75" customHeight="1">
      <c r="A703" s="58"/>
      <c r="B703" s="58"/>
      <c r="C703" s="59"/>
      <c r="D703" s="59"/>
      <c r="E703" s="59"/>
      <c r="F703" s="59"/>
      <c r="G703" s="60"/>
      <c r="H703" s="60"/>
      <c r="I703" s="59"/>
      <c r="J703" s="4"/>
      <c r="K703" s="4"/>
    </row>
    <row r="704" spans="1:11" ht="15.75" customHeight="1">
      <c r="A704" s="58"/>
      <c r="B704" s="58"/>
      <c r="C704" s="59"/>
      <c r="D704" s="59"/>
      <c r="E704" s="59"/>
      <c r="F704" s="59"/>
      <c r="G704" s="60"/>
      <c r="H704" s="60"/>
      <c r="I704" s="59"/>
      <c r="J704" s="4"/>
      <c r="K704" s="4"/>
    </row>
    <row r="705" spans="1:11" ht="15.75" customHeight="1">
      <c r="A705" s="58"/>
      <c r="B705" s="58"/>
      <c r="C705" s="59"/>
      <c r="D705" s="59"/>
      <c r="E705" s="59"/>
      <c r="F705" s="59"/>
      <c r="G705" s="60"/>
      <c r="H705" s="60"/>
      <c r="I705" s="59"/>
      <c r="J705" s="4"/>
      <c r="K705" s="4"/>
    </row>
    <row r="706" spans="1:11" ht="15.75" customHeight="1">
      <c r="A706" s="58"/>
      <c r="B706" s="58"/>
      <c r="C706" s="59"/>
      <c r="D706" s="59"/>
      <c r="E706" s="59"/>
      <c r="F706" s="59"/>
      <c r="G706" s="60"/>
      <c r="H706" s="60"/>
      <c r="I706" s="59"/>
      <c r="J706" s="4"/>
      <c r="K706" s="4"/>
    </row>
    <row r="707" spans="1:11" ht="15.75" customHeight="1">
      <c r="A707" s="58"/>
      <c r="B707" s="58"/>
      <c r="C707" s="59"/>
      <c r="D707" s="59"/>
      <c r="E707" s="59"/>
      <c r="F707" s="59"/>
      <c r="G707" s="60"/>
      <c r="H707" s="60"/>
      <c r="I707" s="59"/>
      <c r="J707" s="4"/>
      <c r="K707" s="4"/>
    </row>
    <row r="708" spans="1:11" ht="15.75" customHeight="1">
      <c r="A708" s="58"/>
      <c r="B708" s="58"/>
      <c r="C708" s="59"/>
      <c r="D708" s="59"/>
      <c r="E708" s="59"/>
      <c r="F708" s="59"/>
      <c r="G708" s="60"/>
      <c r="H708" s="60"/>
      <c r="I708" s="59"/>
      <c r="J708" s="4"/>
      <c r="K708" s="4"/>
    </row>
    <row r="709" spans="1:11" ht="15.75" customHeight="1">
      <c r="A709" s="58"/>
      <c r="B709" s="58"/>
      <c r="C709" s="59"/>
      <c r="D709" s="59"/>
      <c r="E709" s="59"/>
      <c r="F709" s="59"/>
      <c r="G709" s="60"/>
      <c r="H709" s="60"/>
      <c r="I709" s="59"/>
      <c r="J709" s="4"/>
      <c r="K709" s="4"/>
    </row>
    <row r="710" spans="1:11" ht="15.75" customHeight="1">
      <c r="A710" s="58"/>
      <c r="B710" s="58"/>
      <c r="C710" s="59"/>
      <c r="D710" s="59"/>
      <c r="E710" s="59"/>
      <c r="F710" s="59"/>
      <c r="G710" s="60"/>
      <c r="H710" s="60"/>
      <c r="I710" s="59"/>
      <c r="J710" s="4"/>
      <c r="K710" s="4"/>
    </row>
    <row r="711" spans="1:11" ht="15.75" customHeight="1">
      <c r="A711" s="58"/>
      <c r="B711" s="58"/>
      <c r="C711" s="59"/>
      <c r="D711" s="59"/>
      <c r="E711" s="59"/>
      <c r="F711" s="59"/>
      <c r="G711" s="60"/>
      <c r="H711" s="60"/>
      <c r="I711" s="59"/>
      <c r="J711" s="4"/>
      <c r="K711" s="4"/>
    </row>
    <row r="712" spans="1:11" ht="15.75" customHeight="1">
      <c r="A712" s="58"/>
      <c r="B712" s="58"/>
      <c r="C712" s="59"/>
      <c r="D712" s="59"/>
      <c r="E712" s="59"/>
      <c r="F712" s="59"/>
      <c r="G712" s="60"/>
      <c r="H712" s="60"/>
      <c r="I712" s="59"/>
      <c r="J712" s="4"/>
      <c r="K712" s="4"/>
    </row>
    <row r="713" spans="1:11" ht="15.75" customHeight="1">
      <c r="A713" s="58"/>
      <c r="B713" s="58"/>
      <c r="C713" s="59"/>
      <c r="D713" s="59"/>
      <c r="E713" s="59"/>
      <c r="F713" s="59"/>
      <c r="G713" s="60"/>
      <c r="H713" s="60"/>
      <c r="I713" s="59"/>
      <c r="J713" s="4"/>
      <c r="K713" s="4"/>
    </row>
    <row r="714" spans="1:11" ht="15.75" customHeight="1">
      <c r="A714" s="58"/>
      <c r="B714" s="58"/>
      <c r="C714" s="59"/>
      <c r="D714" s="59"/>
      <c r="E714" s="59"/>
      <c r="F714" s="59"/>
      <c r="G714" s="60"/>
      <c r="H714" s="60"/>
      <c r="I714" s="59"/>
      <c r="J714" s="4"/>
      <c r="K714" s="4"/>
    </row>
    <row r="715" spans="1:11" ht="15.75" customHeight="1">
      <c r="A715" s="58"/>
      <c r="B715" s="58"/>
      <c r="C715" s="59"/>
      <c r="D715" s="59"/>
      <c r="E715" s="59"/>
      <c r="F715" s="59"/>
      <c r="G715" s="60"/>
      <c r="H715" s="60"/>
      <c r="I715" s="59"/>
      <c r="J715" s="4"/>
      <c r="K715" s="4"/>
    </row>
    <row r="716" spans="1:11" ht="15.75" customHeight="1">
      <c r="A716" s="58"/>
      <c r="B716" s="58"/>
      <c r="C716" s="59"/>
      <c r="D716" s="59"/>
      <c r="E716" s="59"/>
      <c r="F716" s="59"/>
      <c r="G716" s="60"/>
      <c r="H716" s="60"/>
      <c r="I716" s="59"/>
      <c r="J716" s="4"/>
      <c r="K716" s="4"/>
    </row>
    <row r="717" spans="1:11" ht="15.75" customHeight="1">
      <c r="A717" s="58"/>
      <c r="B717" s="58"/>
      <c r="C717" s="59"/>
      <c r="D717" s="59"/>
      <c r="E717" s="59"/>
      <c r="F717" s="59"/>
      <c r="G717" s="60"/>
      <c r="H717" s="60"/>
      <c r="I717" s="59"/>
      <c r="J717" s="4"/>
      <c r="K717" s="4"/>
    </row>
    <row r="718" spans="1:11" ht="15.75" customHeight="1">
      <c r="A718" s="58"/>
      <c r="B718" s="58"/>
      <c r="C718" s="59"/>
      <c r="D718" s="59"/>
      <c r="E718" s="59"/>
      <c r="F718" s="59"/>
      <c r="G718" s="60"/>
      <c r="H718" s="60"/>
      <c r="I718" s="59"/>
      <c r="J718" s="4"/>
      <c r="K718" s="4"/>
    </row>
    <row r="719" spans="1:11" ht="15.75" customHeight="1">
      <c r="A719" s="58"/>
      <c r="B719" s="58"/>
      <c r="C719" s="59"/>
      <c r="D719" s="59"/>
      <c r="E719" s="59"/>
      <c r="F719" s="59"/>
      <c r="G719" s="60"/>
      <c r="H719" s="60"/>
      <c r="I719" s="59"/>
      <c r="J719" s="4"/>
      <c r="K719" s="4"/>
    </row>
    <row r="720" spans="1:11" ht="15.75" customHeight="1">
      <c r="A720" s="58"/>
      <c r="B720" s="58"/>
      <c r="C720" s="59"/>
      <c r="D720" s="59"/>
      <c r="E720" s="59"/>
      <c r="F720" s="59"/>
      <c r="G720" s="60"/>
      <c r="H720" s="60"/>
      <c r="I720" s="59"/>
      <c r="J720" s="4"/>
      <c r="K720" s="4"/>
    </row>
    <row r="721" spans="1:11" ht="15.75" customHeight="1">
      <c r="A721" s="58"/>
      <c r="B721" s="58"/>
      <c r="C721" s="59"/>
      <c r="D721" s="59"/>
      <c r="E721" s="59"/>
      <c r="F721" s="59"/>
      <c r="G721" s="60"/>
      <c r="H721" s="60"/>
      <c r="I721" s="59"/>
      <c r="J721" s="4"/>
      <c r="K721" s="4"/>
    </row>
    <row r="722" spans="1:11" ht="15.75" customHeight="1">
      <c r="A722" s="58"/>
      <c r="B722" s="58"/>
      <c r="C722" s="59"/>
      <c r="D722" s="59"/>
      <c r="E722" s="59"/>
      <c r="F722" s="59"/>
      <c r="G722" s="60"/>
      <c r="H722" s="60"/>
      <c r="I722" s="59"/>
      <c r="J722" s="4"/>
      <c r="K722" s="4"/>
    </row>
    <row r="723" spans="1:11" ht="15.75" customHeight="1">
      <c r="A723" s="58"/>
      <c r="B723" s="58"/>
      <c r="C723" s="59"/>
      <c r="D723" s="59"/>
      <c r="E723" s="59"/>
      <c r="F723" s="59"/>
      <c r="G723" s="60"/>
      <c r="H723" s="60"/>
      <c r="I723" s="59"/>
      <c r="J723" s="4"/>
      <c r="K723" s="4"/>
    </row>
    <row r="724" spans="1:11" ht="15.75" customHeight="1">
      <c r="A724" s="58"/>
      <c r="B724" s="58"/>
      <c r="C724" s="59"/>
      <c r="D724" s="59"/>
      <c r="E724" s="59"/>
      <c r="F724" s="59"/>
      <c r="G724" s="60"/>
      <c r="H724" s="60"/>
      <c r="I724" s="59"/>
      <c r="J724" s="4"/>
      <c r="K724" s="4"/>
    </row>
    <row r="725" spans="1:11" ht="15.75" customHeight="1">
      <c r="A725" s="58"/>
      <c r="B725" s="58"/>
      <c r="C725" s="59"/>
      <c r="D725" s="59"/>
      <c r="E725" s="59"/>
      <c r="F725" s="59"/>
      <c r="G725" s="60"/>
      <c r="H725" s="60"/>
      <c r="I725" s="59"/>
      <c r="J725" s="4"/>
      <c r="K725" s="4"/>
    </row>
    <row r="726" spans="1:11" ht="15.75" customHeight="1">
      <c r="A726" s="58"/>
      <c r="B726" s="58"/>
      <c r="C726" s="59"/>
      <c r="D726" s="59"/>
      <c r="E726" s="59"/>
      <c r="F726" s="59"/>
      <c r="G726" s="60"/>
      <c r="H726" s="60"/>
      <c r="I726" s="59"/>
      <c r="J726" s="4"/>
      <c r="K726" s="4"/>
    </row>
    <row r="727" spans="1:11" ht="15.75" customHeight="1">
      <c r="A727" s="58"/>
      <c r="B727" s="58"/>
      <c r="C727" s="59"/>
      <c r="D727" s="59"/>
      <c r="E727" s="59"/>
      <c r="F727" s="59"/>
      <c r="G727" s="60"/>
      <c r="H727" s="60"/>
      <c r="I727" s="59"/>
      <c r="J727" s="4"/>
      <c r="K727" s="4"/>
    </row>
    <row r="728" spans="1:11" ht="15.75" customHeight="1">
      <c r="A728" s="58"/>
      <c r="B728" s="58"/>
      <c r="C728" s="59"/>
      <c r="D728" s="59"/>
      <c r="E728" s="59"/>
      <c r="F728" s="59"/>
      <c r="G728" s="60"/>
      <c r="H728" s="60"/>
      <c r="I728" s="59"/>
      <c r="J728" s="4"/>
      <c r="K728" s="4"/>
    </row>
    <row r="729" spans="1:11" ht="15.75" customHeight="1">
      <c r="A729" s="58"/>
      <c r="B729" s="58"/>
      <c r="C729" s="59"/>
      <c r="D729" s="59"/>
      <c r="E729" s="59"/>
      <c r="F729" s="59"/>
      <c r="G729" s="60"/>
      <c r="H729" s="60"/>
      <c r="I729" s="59"/>
      <c r="J729" s="4"/>
      <c r="K729" s="4"/>
    </row>
    <row r="730" spans="1:11" ht="15.75" customHeight="1">
      <c r="A730" s="58"/>
      <c r="B730" s="58"/>
      <c r="C730" s="59"/>
      <c r="D730" s="59"/>
      <c r="E730" s="59"/>
      <c r="F730" s="59"/>
      <c r="G730" s="60"/>
      <c r="H730" s="60"/>
      <c r="I730" s="59"/>
      <c r="J730" s="4"/>
      <c r="K730" s="4"/>
    </row>
    <row r="731" spans="1:11" ht="15.75" customHeight="1">
      <c r="A731" s="58"/>
      <c r="B731" s="58"/>
      <c r="C731" s="59"/>
      <c r="D731" s="59"/>
      <c r="E731" s="59"/>
      <c r="F731" s="59"/>
      <c r="G731" s="60"/>
      <c r="H731" s="60"/>
      <c r="I731" s="59"/>
      <c r="J731" s="4"/>
      <c r="K731" s="4"/>
    </row>
    <row r="732" spans="1:11" ht="15.75" customHeight="1">
      <c r="A732" s="58"/>
      <c r="B732" s="58"/>
      <c r="C732" s="59"/>
      <c r="D732" s="59"/>
      <c r="E732" s="59"/>
      <c r="F732" s="59"/>
      <c r="G732" s="60"/>
      <c r="H732" s="60"/>
      <c r="I732" s="59"/>
      <c r="J732" s="4"/>
      <c r="K732" s="4"/>
    </row>
    <row r="733" spans="1:11" ht="15.75" customHeight="1">
      <c r="A733" s="58"/>
      <c r="B733" s="58"/>
      <c r="C733" s="59"/>
      <c r="D733" s="59"/>
      <c r="E733" s="59"/>
      <c r="F733" s="59"/>
      <c r="G733" s="60"/>
      <c r="H733" s="60"/>
      <c r="I733" s="59"/>
      <c r="J733" s="4"/>
      <c r="K733" s="4"/>
    </row>
    <row r="734" spans="1:11" ht="15.75" customHeight="1">
      <c r="A734" s="58"/>
      <c r="B734" s="58"/>
      <c r="C734" s="59"/>
      <c r="D734" s="59"/>
      <c r="E734" s="59"/>
      <c r="F734" s="59"/>
      <c r="G734" s="60"/>
      <c r="H734" s="60"/>
      <c r="I734" s="59"/>
      <c r="J734" s="4"/>
      <c r="K734" s="4"/>
    </row>
    <row r="735" spans="1:11" ht="15.75" customHeight="1">
      <c r="A735" s="58"/>
      <c r="B735" s="58"/>
      <c r="C735" s="59"/>
      <c r="D735" s="59"/>
      <c r="E735" s="59"/>
      <c r="F735" s="59"/>
      <c r="G735" s="60"/>
      <c r="H735" s="60"/>
      <c r="I735" s="59"/>
      <c r="J735" s="4"/>
      <c r="K735" s="4"/>
    </row>
    <row r="736" spans="1:11" ht="15.75" customHeight="1">
      <c r="A736" s="58"/>
      <c r="B736" s="58"/>
      <c r="C736" s="59"/>
      <c r="D736" s="59"/>
      <c r="E736" s="59"/>
      <c r="F736" s="59"/>
      <c r="G736" s="60"/>
      <c r="H736" s="60"/>
      <c r="I736" s="59"/>
      <c r="J736" s="4"/>
      <c r="K736" s="4"/>
    </row>
    <row r="737" spans="1:11" ht="15.75" customHeight="1">
      <c r="A737" s="58"/>
      <c r="B737" s="58"/>
      <c r="C737" s="59"/>
      <c r="D737" s="59"/>
      <c r="E737" s="59"/>
      <c r="F737" s="59"/>
      <c r="G737" s="60"/>
      <c r="H737" s="60"/>
      <c r="I737" s="59"/>
      <c r="J737" s="4"/>
      <c r="K737" s="4"/>
    </row>
    <row r="738" spans="1:11" ht="15.75" customHeight="1">
      <c r="A738" s="58"/>
      <c r="B738" s="58"/>
      <c r="C738" s="59"/>
      <c r="D738" s="59"/>
      <c r="E738" s="59"/>
      <c r="F738" s="59"/>
      <c r="G738" s="60"/>
      <c r="H738" s="60"/>
      <c r="I738" s="59"/>
      <c r="J738" s="4"/>
      <c r="K738" s="4"/>
    </row>
    <row r="739" spans="1:11" ht="15.75" customHeight="1">
      <c r="A739" s="58"/>
      <c r="B739" s="58"/>
      <c r="C739" s="59"/>
      <c r="D739" s="59"/>
      <c r="E739" s="59"/>
      <c r="F739" s="59"/>
      <c r="G739" s="60"/>
      <c r="H739" s="60"/>
      <c r="I739" s="59"/>
      <c r="J739" s="4"/>
      <c r="K739" s="4"/>
    </row>
    <row r="740" spans="1:11" ht="15.75" customHeight="1">
      <c r="A740" s="58"/>
      <c r="B740" s="58"/>
      <c r="C740" s="59"/>
      <c r="D740" s="59"/>
      <c r="E740" s="59"/>
      <c r="F740" s="59"/>
      <c r="G740" s="60"/>
      <c r="H740" s="60"/>
      <c r="I740" s="59"/>
      <c r="J740" s="4"/>
      <c r="K740" s="4"/>
    </row>
    <row r="741" spans="1:11" ht="15.75" customHeight="1">
      <c r="A741" s="58"/>
      <c r="B741" s="58"/>
      <c r="C741" s="59"/>
      <c r="D741" s="59"/>
      <c r="E741" s="59"/>
      <c r="F741" s="59"/>
      <c r="G741" s="60"/>
      <c r="H741" s="60"/>
      <c r="I741" s="59"/>
      <c r="J741" s="4"/>
      <c r="K741" s="4"/>
    </row>
    <row r="742" spans="1:11" ht="15.75" customHeight="1">
      <c r="A742" s="58"/>
      <c r="B742" s="58"/>
      <c r="C742" s="59"/>
      <c r="D742" s="59"/>
      <c r="E742" s="59"/>
      <c r="F742" s="59"/>
      <c r="G742" s="60"/>
      <c r="H742" s="60"/>
      <c r="I742" s="59"/>
      <c r="J742" s="4"/>
      <c r="K742" s="4"/>
    </row>
    <row r="743" spans="1:11" ht="15.75" customHeight="1">
      <c r="A743" s="58"/>
      <c r="B743" s="58"/>
      <c r="C743" s="59"/>
      <c r="D743" s="59"/>
      <c r="E743" s="59"/>
      <c r="F743" s="59"/>
      <c r="G743" s="60"/>
      <c r="H743" s="60"/>
      <c r="I743" s="59"/>
      <c r="J743" s="4"/>
      <c r="K743" s="4"/>
    </row>
    <row r="744" spans="1:11" ht="15.75" customHeight="1">
      <c r="A744" s="58"/>
      <c r="B744" s="58"/>
      <c r="C744" s="59"/>
      <c r="D744" s="59"/>
      <c r="E744" s="59"/>
      <c r="F744" s="59"/>
      <c r="G744" s="60"/>
      <c r="H744" s="60"/>
      <c r="I744" s="59"/>
      <c r="J744" s="4"/>
      <c r="K744" s="4"/>
    </row>
    <row r="745" spans="1:11" ht="15.75" customHeight="1">
      <c r="A745" s="58"/>
      <c r="B745" s="58"/>
      <c r="C745" s="59"/>
      <c r="D745" s="59"/>
      <c r="E745" s="59"/>
      <c r="F745" s="59"/>
      <c r="G745" s="60"/>
      <c r="H745" s="60"/>
      <c r="I745" s="59"/>
      <c r="J745" s="4"/>
      <c r="K745" s="4"/>
    </row>
    <row r="746" spans="1:11" ht="15.75" customHeight="1">
      <c r="A746" s="58"/>
      <c r="B746" s="58"/>
      <c r="C746" s="59"/>
      <c r="D746" s="59"/>
      <c r="E746" s="59"/>
      <c r="F746" s="59"/>
      <c r="G746" s="60"/>
      <c r="H746" s="60"/>
      <c r="I746" s="59"/>
      <c r="J746" s="4"/>
      <c r="K746" s="4"/>
    </row>
    <row r="747" spans="1:11" ht="15.75" customHeight="1">
      <c r="A747" s="58"/>
      <c r="B747" s="58"/>
      <c r="C747" s="59"/>
      <c r="D747" s="59"/>
      <c r="E747" s="59"/>
      <c r="F747" s="59"/>
      <c r="G747" s="60"/>
      <c r="H747" s="60"/>
      <c r="I747" s="59"/>
      <c r="J747" s="4"/>
      <c r="K747" s="4"/>
    </row>
    <row r="748" spans="1:11" ht="15.75" customHeight="1">
      <c r="A748" s="58"/>
      <c r="B748" s="58"/>
      <c r="C748" s="59"/>
      <c r="D748" s="59"/>
      <c r="E748" s="59"/>
      <c r="F748" s="59"/>
      <c r="G748" s="60"/>
      <c r="H748" s="60"/>
      <c r="I748" s="59"/>
      <c r="J748" s="4"/>
      <c r="K748" s="4"/>
    </row>
    <row r="749" spans="1:11" ht="15.75" customHeight="1">
      <c r="A749" s="58"/>
      <c r="B749" s="58"/>
      <c r="C749" s="59"/>
      <c r="D749" s="59"/>
      <c r="E749" s="59"/>
      <c r="F749" s="59"/>
      <c r="G749" s="60"/>
      <c r="H749" s="60"/>
      <c r="I749" s="59"/>
      <c r="J749" s="4"/>
      <c r="K749" s="4"/>
    </row>
    <row r="750" spans="1:11" ht="15.75" customHeight="1">
      <c r="A750" s="58"/>
      <c r="B750" s="58"/>
      <c r="C750" s="59"/>
      <c r="D750" s="59"/>
      <c r="E750" s="59"/>
      <c r="F750" s="59"/>
      <c r="G750" s="60"/>
      <c r="H750" s="60"/>
      <c r="I750" s="59"/>
      <c r="J750" s="4"/>
      <c r="K750" s="4"/>
    </row>
    <row r="751" spans="1:11" ht="15.75" customHeight="1">
      <c r="A751" s="58"/>
      <c r="B751" s="58"/>
      <c r="C751" s="59"/>
      <c r="D751" s="59"/>
      <c r="E751" s="59"/>
      <c r="F751" s="59"/>
      <c r="G751" s="60"/>
      <c r="H751" s="60"/>
      <c r="I751" s="59"/>
      <c r="J751" s="4"/>
      <c r="K751" s="4"/>
    </row>
    <row r="752" spans="1:11" ht="15.75" customHeight="1">
      <c r="A752" s="58"/>
      <c r="B752" s="58"/>
      <c r="C752" s="59"/>
      <c r="D752" s="59"/>
      <c r="E752" s="59"/>
      <c r="F752" s="59"/>
      <c r="G752" s="60"/>
      <c r="H752" s="60"/>
      <c r="I752" s="59"/>
      <c r="J752" s="4"/>
      <c r="K752" s="4"/>
    </row>
    <row r="753" spans="1:11" ht="15.75" customHeight="1">
      <c r="A753" s="58"/>
      <c r="B753" s="58"/>
      <c r="C753" s="59"/>
      <c r="D753" s="59"/>
      <c r="E753" s="59"/>
      <c r="F753" s="59"/>
      <c r="G753" s="60"/>
      <c r="H753" s="60"/>
      <c r="I753" s="59"/>
      <c r="J753" s="4"/>
      <c r="K753" s="4"/>
    </row>
    <row r="754" spans="1:11" ht="15.75" customHeight="1">
      <c r="A754" s="58"/>
      <c r="B754" s="58"/>
      <c r="C754" s="59"/>
      <c r="D754" s="59"/>
      <c r="E754" s="59"/>
      <c r="F754" s="59"/>
      <c r="G754" s="60"/>
      <c r="H754" s="60"/>
      <c r="I754" s="59"/>
      <c r="J754" s="4"/>
      <c r="K754" s="4"/>
    </row>
    <row r="755" spans="1:11" ht="15.75" customHeight="1">
      <c r="A755" s="58"/>
      <c r="B755" s="58"/>
      <c r="C755" s="59"/>
      <c r="D755" s="59"/>
      <c r="E755" s="59"/>
      <c r="F755" s="59"/>
      <c r="G755" s="60"/>
      <c r="H755" s="60"/>
      <c r="I755" s="59"/>
      <c r="J755" s="4"/>
      <c r="K755" s="4"/>
    </row>
    <row r="756" spans="1:11" ht="15.75" customHeight="1">
      <c r="A756" s="58"/>
      <c r="B756" s="58"/>
      <c r="C756" s="59"/>
      <c r="D756" s="59"/>
      <c r="E756" s="59"/>
      <c r="F756" s="59"/>
      <c r="G756" s="60"/>
      <c r="H756" s="60"/>
      <c r="I756" s="59"/>
      <c r="J756" s="4"/>
      <c r="K756" s="4"/>
    </row>
    <row r="757" spans="1:11" ht="15.75" customHeight="1">
      <c r="A757" s="58"/>
      <c r="B757" s="58"/>
      <c r="C757" s="59"/>
      <c r="D757" s="59"/>
      <c r="E757" s="59"/>
      <c r="F757" s="59"/>
      <c r="G757" s="60"/>
      <c r="H757" s="60"/>
      <c r="I757" s="59"/>
      <c r="J757" s="4"/>
      <c r="K757" s="4"/>
    </row>
    <row r="758" spans="1:11" ht="15.75" customHeight="1">
      <c r="A758" s="58"/>
      <c r="B758" s="58"/>
      <c r="C758" s="59"/>
      <c r="D758" s="59"/>
      <c r="E758" s="59"/>
      <c r="F758" s="59"/>
      <c r="G758" s="60"/>
      <c r="H758" s="60"/>
      <c r="I758" s="59"/>
      <c r="J758" s="4"/>
      <c r="K758" s="4"/>
    </row>
    <row r="759" spans="1:11" ht="15.75" customHeight="1">
      <c r="A759" s="58"/>
      <c r="B759" s="58"/>
      <c r="C759" s="59"/>
      <c r="D759" s="59"/>
      <c r="E759" s="59"/>
      <c r="F759" s="59"/>
      <c r="G759" s="60"/>
      <c r="H759" s="60"/>
      <c r="I759" s="59"/>
      <c r="J759" s="4"/>
      <c r="K759" s="4"/>
    </row>
    <row r="760" spans="1:11" ht="15.75" customHeight="1">
      <c r="A760" s="58"/>
      <c r="B760" s="58"/>
      <c r="C760" s="59"/>
      <c r="D760" s="59"/>
      <c r="E760" s="59"/>
      <c r="F760" s="59"/>
      <c r="G760" s="60"/>
      <c r="H760" s="60"/>
      <c r="I760" s="59"/>
      <c r="J760" s="4"/>
      <c r="K760" s="4"/>
    </row>
    <row r="761" spans="1:11" ht="15.75" customHeight="1">
      <c r="A761" s="58"/>
      <c r="B761" s="58"/>
      <c r="C761" s="59"/>
      <c r="D761" s="59"/>
      <c r="E761" s="59"/>
      <c r="F761" s="59"/>
      <c r="G761" s="60"/>
      <c r="H761" s="60"/>
      <c r="I761" s="59"/>
      <c r="J761" s="4"/>
      <c r="K761" s="4"/>
    </row>
    <row r="762" spans="1:11" ht="15.75" customHeight="1">
      <c r="A762" s="58"/>
      <c r="B762" s="58"/>
      <c r="C762" s="59"/>
      <c r="D762" s="59"/>
      <c r="E762" s="59"/>
      <c r="F762" s="59"/>
      <c r="G762" s="60"/>
      <c r="H762" s="60"/>
      <c r="I762" s="59"/>
      <c r="J762" s="4"/>
      <c r="K762" s="4"/>
    </row>
    <row r="763" spans="1:11" ht="15.75" customHeight="1">
      <c r="A763" s="58"/>
      <c r="B763" s="58"/>
      <c r="C763" s="59"/>
      <c r="D763" s="59"/>
      <c r="E763" s="59"/>
      <c r="F763" s="59"/>
      <c r="G763" s="60"/>
      <c r="H763" s="60"/>
      <c r="I763" s="59"/>
      <c r="J763" s="4"/>
      <c r="K763" s="4"/>
    </row>
    <row r="764" spans="1:11" ht="15.75" customHeight="1">
      <c r="A764" s="58"/>
      <c r="B764" s="58"/>
      <c r="C764" s="59"/>
      <c r="D764" s="59"/>
      <c r="E764" s="59"/>
      <c r="F764" s="59"/>
      <c r="G764" s="60"/>
      <c r="H764" s="60"/>
      <c r="I764" s="59"/>
      <c r="J764" s="4"/>
      <c r="K764" s="4"/>
    </row>
    <row r="765" spans="1:11" ht="15.75" customHeight="1">
      <c r="A765" s="58"/>
      <c r="B765" s="58"/>
      <c r="C765" s="59"/>
      <c r="D765" s="59"/>
      <c r="E765" s="59"/>
      <c r="F765" s="59"/>
      <c r="G765" s="60"/>
      <c r="H765" s="60"/>
      <c r="I765" s="59"/>
      <c r="J765" s="4"/>
      <c r="K765" s="4"/>
    </row>
    <row r="766" spans="1:11" ht="15.75" customHeight="1">
      <c r="A766" s="58"/>
      <c r="B766" s="58"/>
      <c r="C766" s="59"/>
      <c r="D766" s="59"/>
      <c r="E766" s="59"/>
      <c r="F766" s="59"/>
      <c r="G766" s="60"/>
      <c r="H766" s="60"/>
      <c r="I766" s="59"/>
      <c r="J766" s="4"/>
      <c r="K766" s="4"/>
    </row>
    <row r="767" spans="1:11" ht="15.75" customHeight="1">
      <c r="A767" s="58"/>
      <c r="B767" s="58"/>
      <c r="C767" s="59"/>
      <c r="D767" s="59"/>
      <c r="E767" s="59"/>
      <c r="F767" s="59"/>
      <c r="G767" s="60"/>
      <c r="H767" s="60"/>
      <c r="I767" s="59"/>
      <c r="J767" s="4"/>
      <c r="K767" s="4"/>
    </row>
    <row r="768" spans="1:11" ht="15.75" customHeight="1">
      <c r="A768" s="58"/>
      <c r="B768" s="58"/>
      <c r="C768" s="59"/>
      <c r="D768" s="59"/>
      <c r="E768" s="59"/>
      <c r="F768" s="59"/>
      <c r="G768" s="60"/>
      <c r="H768" s="60"/>
      <c r="I768" s="59"/>
      <c r="J768" s="4"/>
      <c r="K768" s="4"/>
    </row>
    <row r="769" spans="1:11" ht="15.75" customHeight="1">
      <c r="A769" s="58"/>
      <c r="B769" s="58"/>
      <c r="C769" s="59"/>
      <c r="D769" s="59"/>
      <c r="E769" s="59"/>
      <c r="F769" s="59"/>
      <c r="G769" s="60"/>
      <c r="H769" s="60"/>
      <c r="I769" s="59"/>
      <c r="J769" s="4"/>
      <c r="K769" s="4"/>
    </row>
    <row r="770" spans="1:11" ht="15.75" customHeight="1">
      <c r="A770" s="58"/>
      <c r="B770" s="58"/>
      <c r="C770" s="59"/>
      <c r="D770" s="59"/>
      <c r="E770" s="59"/>
      <c r="F770" s="59"/>
      <c r="G770" s="60"/>
      <c r="H770" s="60"/>
      <c r="I770" s="59"/>
      <c r="J770" s="4"/>
      <c r="K770" s="4"/>
    </row>
    <row r="771" spans="1:11" ht="15.75" customHeight="1">
      <c r="A771" s="58"/>
      <c r="B771" s="58"/>
      <c r="C771" s="59"/>
      <c r="D771" s="59"/>
      <c r="E771" s="59"/>
      <c r="F771" s="59"/>
      <c r="G771" s="60"/>
      <c r="H771" s="60"/>
      <c r="I771" s="59"/>
      <c r="J771" s="4"/>
      <c r="K771" s="4"/>
    </row>
    <row r="772" spans="1:11" ht="15.75" customHeight="1">
      <c r="A772" s="58"/>
      <c r="B772" s="58"/>
      <c r="C772" s="59"/>
      <c r="D772" s="59"/>
      <c r="E772" s="59"/>
      <c r="F772" s="59"/>
      <c r="G772" s="60"/>
      <c r="H772" s="60"/>
      <c r="I772" s="59"/>
      <c r="J772" s="4"/>
      <c r="K772" s="4"/>
    </row>
    <row r="773" spans="1:11" ht="15.75" customHeight="1">
      <c r="A773" s="58"/>
      <c r="B773" s="58"/>
      <c r="C773" s="59"/>
      <c r="D773" s="59"/>
      <c r="E773" s="59"/>
      <c r="F773" s="59"/>
      <c r="G773" s="60"/>
      <c r="H773" s="60"/>
      <c r="I773" s="59"/>
      <c r="J773" s="4"/>
      <c r="K773" s="4"/>
    </row>
    <row r="774" spans="1:11" ht="15.75" customHeight="1">
      <c r="A774" s="58"/>
      <c r="B774" s="58"/>
      <c r="C774" s="59"/>
      <c r="D774" s="59"/>
      <c r="E774" s="59"/>
      <c r="F774" s="59"/>
      <c r="G774" s="60"/>
      <c r="H774" s="60"/>
      <c r="I774" s="59"/>
      <c r="J774" s="4"/>
      <c r="K774" s="4"/>
    </row>
    <row r="775" spans="1:11" ht="15.75" customHeight="1">
      <c r="A775" s="58"/>
      <c r="B775" s="58"/>
      <c r="C775" s="59"/>
      <c r="D775" s="59"/>
      <c r="E775" s="59"/>
      <c r="F775" s="59"/>
      <c r="G775" s="60"/>
      <c r="H775" s="60"/>
      <c r="I775" s="59"/>
      <c r="J775" s="4"/>
      <c r="K775" s="4"/>
    </row>
    <row r="776" spans="1:11" ht="15.75" customHeight="1">
      <c r="A776" s="58"/>
      <c r="B776" s="58"/>
      <c r="C776" s="59"/>
      <c r="D776" s="59"/>
      <c r="E776" s="59"/>
      <c r="F776" s="59"/>
      <c r="G776" s="60"/>
      <c r="H776" s="60"/>
      <c r="I776" s="59"/>
      <c r="J776" s="4"/>
      <c r="K776" s="4"/>
    </row>
    <row r="777" spans="1:11" ht="15.75" customHeight="1">
      <c r="A777" s="58"/>
      <c r="B777" s="58"/>
      <c r="C777" s="59"/>
      <c r="D777" s="59"/>
      <c r="E777" s="59"/>
      <c r="F777" s="59"/>
      <c r="G777" s="60"/>
      <c r="H777" s="60"/>
      <c r="I777" s="59"/>
      <c r="J777" s="4"/>
      <c r="K777" s="4"/>
    </row>
    <row r="778" spans="1:11" ht="15.75" customHeight="1">
      <c r="A778" s="58"/>
      <c r="B778" s="58"/>
      <c r="C778" s="59"/>
      <c r="D778" s="59"/>
      <c r="E778" s="59"/>
      <c r="F778" s="59"/>
      <c r="G778" s="60"/>
      <c r="H778" s="60"/>
      <c r="I778" s="59"/>
      <c r="J778" s="4"/>
      <c r="K778" s="4"/>
    </row>
    <row r="779" spans="1:11" ht="15.75" customHeight="1">
      <c r="A779" s="58"/>
      <c r="B779" s="58"/>
      <c r="C779" s="59"/>
      <c r="D779" s="59"/>
      <c r="E779" s="59"/>
      <c r="F779" s="59"/>
      <c r="G779" s="60"/>
      <c r="H779" s="60"/>
      <c r="I779" s="59"/>
      <c r="J779" s="4"/>
      <c r="K779" s="4"/>
    </row>
    <row r="780" spans="1:11" ht="15.75" customHeight="1">
      <c r="A780" s="58"/>
      <c r="B780" s="58"/>
      <c r="C780" s="59"/>
      <c r="D780" s="59"/>
      <c r="E780" s="59"/>
      <c r="F780" s="59"/>
      <c r="G780" s="60"/>
      <c r="H780" s="60"/>
      <c r="I780" s="59"/>
      <c r="J780" s="4"/>
      <c r="K780" s="4"/>
    </row>
    <row r="781" spans="1:11" ht="15.75" customHeight="1">
      <c r="A781" s="58"/>
      <c r="B781" s="58"/>
      <c r="C781" s="59"/>
      <c r="D781" s="59"/>
      <c r="E781" s="59"/>
      <c r="F781" s="59"/>
      <c r="G781" s="60"/>
      <c r="H781" s="60"/>
      <c r="I781" s="59"/>
      <c r="J781" s="4"/>
      <c r="K781" s="4"/>
    </row>
    <row r="782" spans="1:11" ht="15.75" customHeight="1">
      <c r="A782" s="58"/>
      <c r="B782" s="58"/>
      <c r="C782" s="59"/>
      <c r="D782" s="59"/>
      <c r="E782" s="59"/>
      <c r="F782" s="59"/>
      <c r="G782" s="60"/>
      <c r="H782" s="60"/>
      <c r="I782" s="59"/>
      <c r="J782" s="4"/>
      <c r="K782" s="4"/>
    </row>
    <row r="783" spans="1:11" ht="15.75" customHeight="1">
      <c r="A783" s="58"/>
      <c r="B783" s="58"/>
      <c r="C783" s="59"/>
      <c r="D783" s="59"/>
      <c r="E783" s="59"/>
      <c r="F783" s="59"/>
      <c r="G783" s="60"/>
      <c r="H783" s="60"/>
      <c r="I783" s="59"/>
      <c r="J783" s="4"/>
      <c r="K783" s="4"/>
    </row>
    <row r="784" spans="1:11" ht="15.75" customHeight="1">
      <c r="A784" s="58"/>
      <c r="B784" s="58"/>
      <c r="C784" s="59"/>
      <c r="D784" s="59"/>
      <c r="E784" s="59"/>
      <c r="F784" s="59"/>
      <c r="G784" s="60"/>
      <c r="H784" s="60"/>
      <c r="I784" s="59"/>
      <c r="J784" s="4"/>
      <c r="K784" s="4"/>
    </row>
    <row r="785" spans="1:11" ht="15.75" customHeight="1">
      <c r="A785" s="58"/>
      <c r="B785" s="58"/>
      <c r="C785" s="59"/>
      <c r="D785" s="59"/>
      <c r="E785" s="59"/>
      <c r="F785" s="59"/>
      <c r="G785" s="60"/>
      <c r="H785" s="60"/>
      <c r="I785" s="59"/>
      <c r="J785" s="4"/>
      <c r="K785" s="4"/>
    </row>
    <row r="786" spans="1:11" ht="15.75" customHeight="1">
      <c r="A786" s="58"/>
      <c r="B786" s="58"/>
      <c r="C786" s="59"/>
      <c r="D786" s="59"/>
      <c r="E786" s="59"/>
      <c r="F786" s="59"/>
      <c r="G786" s="60"/>
      <c r="H786" s="60"/>
      <c r="I786" s="59"/>
      <c r="J786" s="4"/>
      <c r="K786" s="4"/>
    </row>
    <row r="787" spans="1:11" ht="15.75" customHeight="1">
      <c r="A787" s="58"/>
      <c r="B787" s="58"/>
      <c r="C787" s="59"/>
      <c r="D787" s="59"/>
      <c r="E787" s="59"/>
      <c r="F787" s="59"/>
      <c r="G787" s="60"/>
      <c r="H787" s="60"/>
      <c r="I787" s="59"/>
      <c r="J787" s="4"/>
      <c r="K787" s="4"/>
    </row>
    <row r="788" spans="1:11" ht="15.75" customHeight="1">
      <c r="A788" s="58"/>
      <c r="B788" s="58"/>
      <c r="C788" s="59"/>
      <c r="D788" s="59"/>
      <c r="E788" s="59"/>
      <c r="F788" s="59"/>
      <c r="G788" s="60"/>
      <c r="H788" s="60"/>
      <c r="I788" s="59"/>
      <c r="J788" s="4"/>
      <c r="K788" s="4"/>
    </row>
    <row r="789" spans="1:11" ht="15.75" customHeight="1">
      <c r="A789" s="58"/>
      <c r="B789" s="58"/>
      <c r="C789" s="59"/>
      <c r="D789" s="59"/>
      <c r="E789" s="59"/>
      <c r="F789" s="59"/>
      <c r="G789" s="60"/>
      <c r="H789" s="60"/>
      <c r="I789" s="59"/>
      <c r="J789" s="4"/>
      <c r="K789" s="4"/>
    </row>
    <row r="790" spans="1:11" ht="15.75" customHeight="1">
      <c r="A790" s="58"/>
      <c r="B790" s="58"/>
      <c r="C790" s="59"/>
      <c r="D790" s="59"/>
      <c r="E790" s="59"/>
      <c r="F790" s="59"/>
      <c r="G790" s="60"/>
      <c r="H790" s="60"/>
      <c r="I790" s="59"/>
      <c r="J790" s="4"/>
      <c r="K790" s="4"/>
    </row>
    <row r="791" spans="1:11" ht="15.75" customHeight="1">
      <c r="A791" s="58"/>
      <c r="B791" s="58"/>
      <c r="C791" s="59"/>
      <c r="D791" s="59"/>
      <c r="E791" s="59"/>
      <c r="F791" s="59"/>
      <c r="G791" s="60"/>
      <c r="H791" s="60"/>
      <c r="I791" s="59"/>
      <c r="J791" s="4"/>
      <c r="K791" s="4"/>
    </row>
    <row r="792" spans="1:11" ht="15.75" customHeight="1">
      <c r="A792" s="58"/>
      <c r="B792" s="58"/>
      <c r="C792" s="59"/>
      <c r="D792" s="59"/>
      <c r="E792" s="59"/>
      <c r="F792" s="59"/>
      <c r="G792" s="60"/>
      <c r="H792" s="60"/>
      <c r="I792" s="59"/>
      <c r="J792" s="4"/>
      <c r="K792" s="4"/>
    </row>
    <row r="793" spans="1:11" ht="15.75" customHeight="1">
      <c r="A793" s="58"/>
      <c r="B793" s="58"/>
      <c r="C793" s="59"/>
      <c r="D793" s="59"/>
      <c r="E793" s="59"/>
      <c r="F793" s="59"/>
      <c r="G793" s="60"/>
      <c r="H793" s="60"/>
      <c r="I793" s="59"/>
      <c r="J793" s="4"/>
      <c r="K793" s="4"/>
    </row>
    <row r="794" spans="1:11" ht="15.75" customHeight="1">
      <c r="A794" s="58"/>
      <c r="B794" s="58"/>
      <c r="C794" s="59"/>
      <c r="D794" s="59"/>
      <c r="E794" s="59"/>
      <c r="F794" s="59"/>
      <c r="G794" s="60"/>
      <c r="H794" s="60"/>
      <c r="I794" s="59"/>
      <c r="J794" s="4"/>
      <c r="K794" s="4"/>
    </row>
    <row r="795" spans="1:11" ht="15.75" customHeight="1">
      <c r="A795" s="58"/>
      <c r="B795" s="58"/>
      <c r="C795" s="59"/>
      <c r="D795" s="59"/>
      <c r="E795" s="59"/>
      <c r="F795" s="59"/>
      <c r="G795" s="60"/>
      <c r="H795" s="60"/>
      <c r="I795" s="59"/>
      <c r="J795" s="4"/>
      <c r="K795" s="4"/>
    </row>
    <row r="796" spans="1:11" ht="15.75" customHeight="1">
      <c r="A796" s="58"/>
      <c r="B796" s="58"/>
      <c r="C796" s="59"/>
      <c r="D796" s="59"/>
      <c r="E796" s="59"/>
      <c r="F796" s="59"/>
      <c r="G796" s="60"/>
      <c r="H796" s="60"/>
      <c r="I796" s="59"/>
      <c r="J796" s="4"/>
      <c r="K796" s="4"/>
    </row>
    <row r="797" spans="1:11" ht="15.75" customHeight="1">
      <c r="A797" s="58"/>
      <c r="B797" s="58"/>
      <c r="C797" s="59"/>
      <c r="D797" s="59"/>
      <c r="E797" s="59"/>
      <c r="F797" s="59"/>
      <c r="G797" s="60"/>
      <c r="H797" s="60"/>
      <c r="I797" s="59"/>
      <c r="J797" s="4"/>
      <c r="K797" s="4"/>
    </row>
    <row r="798" spans="1:11" ht="15.75" customHeight="1">
      <c r="A798" s="58"/>
      <c r="B798" s="58"/>
      <c r="C798" s="59"/>
      <c r="D798" s="59"/>
      <c r="E798" s="59"/>
      <c r="F798" s="59"/>
      <c r="G798" s="60"/>
      <c r="H798" s="60"/>
      <c r="I798" s="59"/>
      <c r="J798" s="4"/>
      <c r="K798" s="4"/>
    </row>
    <row r="799" spans="1:11" ht="15.75" customHeight="1">
      <c r="A799" s="58"/>
      <c r="B799" s="58"/>
      <c r="C799" s="59"/>
      <c r="D799" s="59"/>
      <c r="E799" s="59"/>
      <c r="F799" s="59"/>
      <c r="G799" s="60"/>
      <c r="H799" s="60"/>
      <c r="I799" s="59"/>
      <c r="J799" s="4"/>
      <c r="K799" s="4"/>
    </row>
    <row r="800" spans="1:11" ht="15.75" customHeight="1">
      <c r="A800" s="58"/>
      <c r="B800" s="58"/>
      <c r="C800" s="59"/>
      <c r="D800" s="59"/>
      <c r="E800" s="59"/>
      <c r="F800" s="59"/>
      <c r="G800" s="60"/>
      <c r="H800" s="60"/>
      <c r="I800" s="59"/>
      <c r="J800" s="4"/>
      <c r="K800" s="4"/>
    </row>
    <row r="801" spans="1:11" ht="15.75" customHeight="1">
      <c r="A801" s="58"/>
      <c r="B801" s="58"/>
      <c r="C801" s="59"/>
      <c r="D801" s="59"/>
      <c r="E801" s="59"/>
      <c r="F801" s="59"/>
      <c r="G801" s="60"/>
      <c r="H801" s="60"/>
      <c r="I801" s="59"/>
      <c r="J801" s="4"/>
      <c r="K801" s="4"/>
    </row>
    <row r="802" spans="1:11" ht="15.75" customHeight="1">
      <c r="A802" s="58"/>
      <c r="B802" s="58"/>
      <c r="C802" s="59"/>
      <c r="D802" s="59"/>
      <c r="E802" s="59"/>
      <c r="F802" s="59"/>
      <c r="G802" s="60"/>
      <c r="H802" s="60"/>
      <c r="I802" s="59"/>
      <c r="J802" s="4"/>
      <c r="K802" s="4"/>
    </row>
    <row r="803" spans="1:11" ht="15.75" customHeight="1">
      <c r="A803" s="58"/>
      <c r="B803" s="58"/>
      <c r="C803" s="59"/>
      <c r="D803" s="59"/>
      <c r="E803" s="59"/>
      <c r="F803" s="59"/>
      <c r="G803" s="60"/>
      <c r="H803" s="60"/>
      <c r="I803" s="59"/>
      <c r="J803" s="4"/>
      <c r="K803" s="4"/>
    </row>
    <row r="804" spans="1:11" ht="15.75" customHeight="1">
      <c r="A804" s="58"/>
      <c r="B804" s="58"/>
      <c r="C804" s="59"/>
      <c r="D804" s="59"/>
      <c r="E804" s="59"/>
      <c r="F804" s="59"/>
      <c r="G804" s="60"/>
      <c r="H804" s="60"/>
      <c r="I804" s="59"/>
      <c r="J804" s="4"/>
      <c r="K804" s="4"/>
    </row>
    <row r="805" spans="1:11" ht="15.75" customHeight="1">
      <c r="A805" s="58"/>
      <c r="B805" s="58"/>
      <c r="C805" s="59"/>
      <c r="D805" s="59"/>
      <c r="E805" s="59"/>
      <c r="F805" s="59"/>
      <c r="G805" s="60"/>
      <c r="H805" s="60"/>
      <c r="I805" s="59"/>
      <c r="J805" s="4"/>
      <c r="K805" s="4"/>
    </row>
    <row r="806" spans="1:11" ht="15.75" customHeight="1">
      <c r="A806" s="58"/>
      <c r="B806" s="58"/>
      <c r="C806" s="59"/>
      <c r="D806" s="59"/>
      <c r="E806" s="59"/>
      <c r="F806" s="59"/>
      <c r="G806" s="60"/>
      <c r="H806" s="60"/>
      <c r="I806" s="59"/>
      <c r="J806" s="4"/>
      <c r="K806" s="4"/>
    </row>
    <row r="807" spans="1:11" ht="15.75" customHeight="1">
      <c r="A807" s="58"/>
      <c r="B807" s="58"/>
      <c r="C807" s="59"/>
      <c r="D807" s="59"/>
      <c r="E807" s="59"/>
      <c r="F807" s="59"/>
      <c r="G807" s="60"/>
      <c r="H807" s="60"/>
      <c r="I807" s="59"/>
      <c r="J807" s="4"/>
      <c r="K807" s="4"/>
    </row>
    <row r="808" spans="1:11" ht="15.75" customHeight="1">
      <c r="A808" s="58"/>
      <c r="B808" s="58"/>
      <c r="C808" s="59"/>
      <c r="D808" s="59"/>
      <c r="E808" s="59"/>
      <c r="F808" s="59"/>
      <c r="G808" s="60"/>
      <c r="H808" s="60"/>
      <c r="I808" s="59"/>
      <c r="J808" s="4"/>
      <c r="K808" s="4"/>
    </row>
    <row r="809" spans="1:11" ht="15.75" customHeight="1">
      <c r="A809" s="58"/>
      <c r="B809" s="58"/>
      <c r="C809" s="59"/>
      <c r="D809" s="59"/>
      <c r="E809" s="59"/>
      <c r="F809" s="59"/>
      <c r="G809" s="60"/>
      <c r="H809" s="60"/>
      <c r="I809" s="59"/>
      <c r="J809" s="4"/>
      <c r="K809" s="4"/>
    </row>
    <row r="810" spans="1:11" ht="15.75" customHeight="1">
      <c r="A810" s="58"/>
      <c r="B810" s="58"/>
      <c r="C810" s="59"/>
      <c r="D810" s="59"/>
      <c r="E810" s="59"/>
      <c r="F810" s="59"/>
      <c r="G810" s="60"/>
      <c r="H810" s="60"/>
      <c r="I810" s="59"/>
      <c r="J810" s="4"/>
      <c r="K810" s="4"/>
    </row>
    <row r="811" spans="1:11" ht="15.75" customHeight="1">
      <c r="A811" s="58"/>
      <c r="B811" s="58"/>
      <c r="C811" s="59"/>
      <c r="D811" s="59"/>
      <c r="E811" s="59"/>
      <c r="F811" s="59"/>
      <c r="G811" s="60"/>
      <c r="H811" s="60"/>
      <c r="I811" s="59"/>
      <c r="J811" s="4"/>
      <c r="K811" s="4"/>
    </row>
    <row r="812" spans="1:11" ht="15.75" customHeight="1">
      <c r="A812" s="58"/>
      <c r="B812" s="58"/>
      <c r="C812" s="59"/>
      <c r="D812" s="59"/>
      <c r="E812" s="59"/>
      <c r="F812" s="59"/>
      <c r="G812" s="60"/>
      <c r="H812" s="60"/>
      <c r="I812" s="59"/>
      <c r="J812" s="4"/>
      <c r="K812" s="4"/>
    </row>
    <row r="813" spans="1:11" ht="15.75" customHeight="1">
      <c r="A813" s="58"/>
      <c r="B813" s="58"/>
      <c r="C813" s="59"/>
      <c r="D813" s="59"/>
      <c r="E813" s="59"/>
      <c r="F813" s="59"/>
      <c r="G813" s="60"/>
      <c r="H813" s="60"/>
      <c r="I813" s="59"/>
      <c r="J813" s="4"/>
      <c r="K813" s="4"/>
    </row>
    <row r="814" spans="1:11" ht="15.75" customHeight="1">
      <c r="A814" s="58"/>
      <c r="B814" s="58"/>
      <c r="C814" s="59"/>
      <c r="D814" s="59"/>
      <c r="E814" s="59"/>
      <c r="F814" s="59"/>
      <c r="G814" s="60"/>
      <c r="H814" s="60"/>
      <c r="I814" s="59"/>
      <c r="J814" s="4"/>
      <c r="K814" s="4"/>
    </row>
    <row r="815" spans="1:11" ht="15.75" customHeight="1">
      <c r="A815" s="58"/>
      <c r="B815" s="58"/>
      <c r="C815" s="59"/>
      <c r="D815" s="59"/>
      <c r="E815" s="59"/>
      <c r="F815" s="59"/>
      <c r="G815" s="60"/>
      <c r="H815" s="60"/>
      <c r="I815" s="59"/>
      <c r="J815" s="4"/>
      <c r="K815" s="4"/>
    </row>
    <row r="816" spans="1:11" ht="15.75" customHeight="1">
      <c r="A816" s="58"/>
      <c r="B816" s="58"/>
      <c r="C816" s="59"/>
      <c r="D816" s="59"/>
      <c r="E816" s="59"/>
      <c r="F816" s="59"/>
      <c r="G816" s="60"/>
      <c r="H816" s="60"/>
      <c r="I816" s="59"/>
      <c r="J816" s="4"/>
      <c r="K816" s="4"/>
    </row>
    <row r="817" spans="1:11" ht="15.75" customHeight="1">
      <c r="A817" s="58"/>
      <c r="B817" s="58"/>
      <c r="C817" s="59"/>
      <c r="D817" s="59"/>
      <c r="E817" s="59"/>
      <c r="F817" s="59"/>
      <c r="G817" s="60"/>
      <c r="H817" s="60"/>
      <c r="I817" s="59"/>
      <c r="J817" s="4"/>
      <c r="K817" s="4"/>
    </row>
    <row r="818" spans="1:11" ht="15.75" customHeight="1">
      <c r="A818" s="58"/>
      <c r="B818" s="58"/>
      <c r="C818" s="59"/>
      <c r="D818" s="59"/>
      <c r="E818" s="59"/>
      <c r="F818" s="59"/>
      <c r="G818" s="60"/>
      <c r="H818" s="60"/>
      <c r="I818" s="59"/>
      <c r="J818" s="4"/>
      <c r="K818" s="4"/>
    </row>
    <row r="819" spans="1:11" ht="15.75" customHeight="1">
      <c r="A819" s="58"/>
      <c r="B819" s="58"/>
      <c r="C819" s="59"/>
      <c r="D819" s="59"/>
      <c r="E819" s="59"/>
      <c r="F819" s="59"/>
      <c r="G819" s="60"/>
      <c r="H819" s="60"/>
      <c r="I819" s="59"/>
      <c r="J819" s="4"/>
      <c r="K819" s="4"/>
    </row>
    <row r="820" spans="1:11" ht="15.75" customHeight="1">
      <c r="A820" s="58"/>
      <c r="B820" s="58"/>
      <c r="C820" s="59"/>
      <c r="D820" s="59"/>
      <c r="E820" s="59"/>
      <c r="F820" s="59"/>
      <c r="G820" s="60"/>
      <c r="H820" s="60"/>
      <c r="I820" s="59"/>
      <c r="J820" s="4"/>
      <c r="K820" s="4"/>
    </row>
    <row r="821" spans="1:11" ht="15.75" customHeight="1">
      <c r="A821" s="58"/>
      <c r="B821" s="58"/>
      <c r="C821" s="59"/>
      <c r="D821" s="59"/>
      <c r="E821" s="59"/>
      <c r="F821" s="59"/>
      <c r="G821" s="60"/>
      <c r="H821" s="60"/>
      <c r="I821" s="59"/>
      <c r="J821" s="4"/>
      <c r="K821" s="4"/>
    </row>
    <row r="822" spans="1:11" ht="15.75" customHeight="1">
      <c r="A822" s="58"/>
      <c r="B822" s="58"/>
      <c r="C822" s="59"/>
      <c r="D822" s="59"/>
      <c r="E822" s="59"/>
      <c r="F822" s="59"/>
      <c r="G822" s="60"/>
      <c r="H822" s="60"/>
      <c r="I822" s="59"/>
      <c r="J822" s="4"/>
      <c r="K822" s="4"/>
    </row>
    <row r="823" spans="1:11" ht="15.75" customHeight="1">
      <c r="A823" s="58"/>
      <c r="B823" s="58"/>
      <c r="C823" s="59"/>
      <c r="D823" s="59"/>
      <c r="E823" s="59"/>
      <c r="F823" s="59"/>
      <c r="G823" s="60"/>
      <c r="H823" s="60"/>
      <c r="I823" s="59"/>
      <c r="J823" s="4"/>
      <c r="K823" s="4"/>
    </row>
    <row r="824" spans="1:11" ht="15.75" customHeight="1">
      <c r="A824" s="58"/>
      <c r="B824" s="58"/>
      <c r="C824" s="59"/>
      <c r="D824" s="59"/>
      <c r="E824" s="59"/>
      <c r="F824" s="59"/>
      <c r="G824" s="60"/>
      <c r="H824" s="60"/>
      <c r="I824" s="59"/>
      <c r="J824" s="4"/>
      <c r="K824" s="4"/>
    </row>
    <row r="825" spans="1:11" ht="15.75" customHeight="1">
      <c r="A825" s="58"/>
      <c r="B825" s="58"/>
      <c r="C825" s="59"/>
      <c r="D825" s="59"/>
      <c r="E825" s="59"/>
      <c r="F825" s="59"/>
      <c r="G825" s="60"/>
      <c r="H825" s="60"/>
      <c r="I825" s="59"/>
      <c r="J825" s="4"/>
      <c r="K825" s="4"/>
    </row>
    <row r="826" spans="1:11" ht="15.75" customHeight="1">
      <c r="A826" s="58"/>
      <c r="B826" s="58"/>
      <c r="C826" s="59"/>
      <c r="D826" s="59"/>
      <c r="E826" s="59"/>
      <c r="F826" s="59"/>
      <c r="G826" s="60"/>
      <c r="H826" s="60"/>
      <c r="I826" s="59"/>
      <c r="J826" s="4"/>
      <c r="K826" s="4"/>
    </row>
    <row r="827" spans="1:11" ht="15.75" customHeight="1">
      <c r="A827" s="58"/>
      <c r="B827" s="58"/>
      <c r="C827" s="59"/>
      <c r="D827" s="59"/>
      <c r="E827" s="59"/>
      <c r="F827" s="59"/>
      <c r="G827" s="60"/>
      <c r="H827" s="60"/>
      <c r="I827" s="59"/>
      <c r="J827" s="4"/>
      <c r="K827" s="4"/>
    </row>
    <row r="828" spans="1:11" ht="15.75" customHeight="1">
      <c r="A828" s="58"/>
      <c r="B828" s="58"/>
      <c r="C828" s="59"/>
      <c r="D828" s="59"/>
      <c r="E828" s="59"/>
      <c r="F828" s="59"/>
      <c r="G828" s="60"/>
      <c r="H828" s="60"/>
      <c r="I828" s="59"/>
      <c r="J828" s="4"/>
      <c r="K828" s="4"/>
    </row>
    <row r="829" spans="1:11" ht="15.75" customHeight="1">
      <c r="A829" s="58"/>
      <c r="B829" s="58"/>
      <c r="C829" s="59"/>
      <c r="D829" s="59"/>
      <c r="E829" s="59"/>
      <c r="F829" s="59"/>
      <c r="G829" s="60"/>
      <c r="H829" s="60"/>
      <c r="I829" s="59"/>
      <c r="J829" s="4"/>
      <c r="K829" s="4"/>
    </row>
    <row r="830" spans="1:11" ht="15.75" customHeight="1">
      <c r="A830" s="58"/>
      <c r="B830" s="58"/>
      <c r="C830" s="59"/>
      <c r="D830" s="59"/>
      <c r="E830" s="59"/>
      <c r="F830" s="59"/>
      <c r="G830" s="60"/>
      <c r="H830" s="60"/>
      <c r="I830" s="59"/>
      <c r="J830" s="4"/>
      <c r="K830" s="4"/>
    </row>
    <row r="831" spans="1:11" ht="15.75" customHeight="1">
      <c r="A831" s="58"/>
      <c r="B831" s="58"/>
      <c r="C831" s="59"/>
      <c r="D831" s="59"/>
      <c r="E831" s="59"/>
      <c r="F831" s="59"/>
      <c r="G831" s="60"/>
      <c r="H831" s="60"/>
      <c r="I831" s="59"/>
      <c r="J831" s="4"/>
      <c r="K831" s="4"/>
    </row>
    <row r="832" spans="1:11" ht="15.75" customHeight="1">
      <c r="A832" s="58"/>
      <c r="B832" s="58"/>
      <c r="C832" s="59"/>
      <c r="D832" s="59"/>
      <c r="E832" s="59"/>
      <c r="F832" s="59"/>
      <c r="G832" s="60"/>
      <c r="H832" s="60"/>
      <c r="I832" s="59"/>
      <c r="J832" s="4"/>
      <c r="K832" s="4"/>
    </row>
    <row r="833" spans="1:11" ht="15.75" customHeight="1">
      <c r="A833" s="58"/>
      <c r="B833" s="58"/>
      <c r="C833" s="59"/>
      <c r="D833" s="59"/>
      <c r="E833" s="59"/>
      <c r="F833" s="59"/>
      <c r="G833" s="60"/>
      <c r="H833" s="60"/>
      <c r="I833" s="59"/>
      <c r="J833" s="4"/>
      <c r="K833" s="4"/>
    </row>
    <row r="834" spans="1:11" ht="15.75" customHeight="1">
      <c r="A834" s="58"/>
      <c r="B834" s="58"/>
      <c r="C834" s="59"/>
      <c r="D834" s="59"/>
      <c r="E834" s="59"/>
      <c r="F834" s="59"/>
      <c r="G834" s="60"/>
      <c r="H834" s="60"/>
      <c r="I834" s="59"/>
      <c r="J834" s="4"/>
      <c r="K834" s="4"/>
    </row>
    <row r="835" spans="1:11" ht="15.75" customHeight="1">
      <c r="A835" s="58"/>
      <c r="B835" s="58"/>
      <c r="C835" s="59"/>
      <c r="D835" s="59"/>
      <c r="E835" s="59"/>
      <c r="F835" s="59"/>
      <c r="G835" s="60"/>
      <c r="H835" s="60"/>
      <c r="I835" s="59"/>
      <c r="J835" s="4"/>
      <c r="K835" s="4"/>
    </row>
    <row r="836" spans="1:11" ht="15.75" customHeight="1">
      <c r="A836" s="58"/>
      <c r="B836" s="58"/>
      <c r="C836" s="59"/>
      <c r="D836" s="59"/>
      <c r="E836" s="59"/>
      <c r="F836" s="59"/>
      <c r="G836" s="60"/>
      <c r="H836" s="60"/>
      <c r="I836" s="59"/>
      <c r="J836" s="4"/>
      <c r="K836" s="4"/>
    </row>
    <row r="837" spans="1:11" ht="15.75" customHeight="1">
      <c r="A837" s="58"/>
      <c r="B837" s="58"/>
      <c r="C837" s="59"/>
      <c r="D837" s="59"/>
      <c r="E837" s="59"/>
      <c r="F837" s="59"/>
      <c r="G837" s="60"/>
      <c r="H837" s="60"/>
      <c r="I837" s="59"/>
      <c r="J837" s="4"/>
      <c r="K837" s="4"/>
    </row>
    <row r="838" spans="1:11" ht="15.75" customHeight="1">
      <c r="A838" s="58"/>
      <c r="B838" s="58"/>
      <c r="C838" s="59"/>
      <c r="D838" s="59"/>
      <c r="E838" s="59"/>
      <c r="F838" s="59"/>
      <c r="G838" s="60"/>
      <c r="H838" s="60"/>
      <c r="I838" s="59"/>
      <c r="J838" s="4"/>
      <c r="K838" s="4"/>
    </row>
    <row r="839" spans="1:11" ht="15.75" customHeight="1">
      <c r="A839" s="58"/>
      <c r="B839" s="58"/>
      <c r="C839" s="59"/>
      <c r="D839" s="59"/>
      <c r="E839" s="59"/>
      <c r="F839" s="59"/>
      <c r="G839" s="60"/>
      <c r="H839" s="60"/>
      <c r="I839" s="59"/>
      <c r="J839" s="4"/>
      <c r="K839" s="4"/>
    </row>
    <row r="840" spans="1:11" ht="15.75" customHeight="1">
      <c r="A840" s="58"/>
      <c r="B840" s="58"/>
      <c r="C840" s="59"/>
      <c r="D840" s="59"/>
      <c r="E840" s="59"/>
      <c r="F840" s="59"/>
      <c r="G840" s="60"/>
      <c r="H840" s="60"/>
      <c r="I840" s="59"/>
      <c r="J840" s="4"/>
      <c r="K840" s="4"/>
    </row>
    <row r="841" spans="1:11" ht="15.75" customHeight="1">
      <c r="A841" s="58"/>
      <c r="B841" s="58"/>
      <c r="C841" s="59"/>
      <c r="D841" s="59"/>
      <c r="E841" s="59"/>
      <c r="F841" s="59"/>
      <c r="G841" s="60"/>
      <c r="H841" s="60"/>
      <c r="I841" s="59"/>
      <c r="J841" s="4"/>
      <c r="K841" s="4"/>
    </row>
    <row r="842" spans="1:11" ht="15.75" customHeight="1">
      <c r="A842" s="58"/>
      <c r="B842" s="58"/>
      <c r="C842" s="59"/>
      <c r="D842" s="59"/>
      <c r="E842" s="59"/>
      <c r="F842" s="59"/>
      <c r="G842" s="60"/>
      <c r="H842" s="60"/>
      <c r="I842" s="59"/>
      <c r="J842" s="4"/>
      <c r="K842" s="4"/>
    </row>
    <row r="843" spans="1:11" ht="15.75" customHeight="1">
      <c r="A843" s="58"/>
      <c r="B843" s="58"/>
      <c r="C843" s="59"/>
      <c r="D843" s="59"/>
      <c r="E843" s="59"/>
      <c r="F843" s="59"/>
      <c r="G843" s="60"/>
      <c r="H843" s="60"/>
      <c r="I843" s="59"/>
      <c r="J843" s="4"/>
      <c r="K843" s="4"/>
    </row>
    <row r="844" spans="1:11" ht="15.75" customHeight="1">
      <c r="A844" s="58"/>
      <c r="B844" s="58"/>
      <c r="C844" s="59"/>
      <c r="D844" s="59"/>
      <c r="E844" s="59"/>
      <c r="F844" s="59"/>
      <c r="G844" s="60"/>
      <c r="H844" s="60"/>
      <c r="I844" s="59"/>
      <c r="J844" s="4"/>
      <c r="K844" s="4"/>
    </row>
    <row r="845" spans="1:11" ht="15.75" customHeight="1">
      <c r="A845" s="58"/>
      <c r="B845" s="58"/>
      <c r="C845" s="59"/>
      <c r="D845" s="59"/>
      <c r="E845" s="59"/>
      <c r="F845" s="59"/>
      <c r="G845" s="60"/>
      <c r="H845" s="60"/>
      <c r="I845" s="59"/>
      <c r="J845" s="4"/>
      <c r="K845" s="4"/>
    </row>
    <row r="846" spans="1:11" ht="15.75" customHeight="1">
      <c r="A846" s="58"/>
      <c r="B846" s="58"/>
      <c r="C846" s="59"/>
      <c r="D846" s="59"/>
      <c r="E846" s="59"/>
      <c r="F846" s="59"/>
      <c r="G846" s="60"/>
      <c r="H846" s="60"/>
      <c r="I846" s="59"/>
      <c r="J846" s="4"/>
      <c r="K846" s="4"/>
    </row>
    <row r="847" spans="1:11" ht="15.75" customHeight="1">
      <c r="A847" s="58"/>
      <c r="B847" s="58"/>
      <c r="C847" s="59"/>
      <c r="D847" s="59"/>
      <c r="E847" s="59"/>
      <c r="F847" s="59"/>
      <c r="G847" s="60"/>
      <c r="H847" s="60"/>
      <c r="I847" s="59"/>
      <c r="J847" s="4"/>
      <c r="K847" s="4"/>
    </row>
    <row r="848" spans="1:11" ht="15.75" customHeight="1">
      <c r="A848" s="58"/>
      <c r="B848" s="58"/>
      <c r="C848" s="59"/>
      <c r="D848" s="59"/>
      <c r="E848" s="59"/>
      <c r="F848" s="59"/>
      <c r="G848" s="60"/>
      <c r="H848" s="60"/>
      <c r="I848" s="59"/>
      <c r="J848" s="4"/>
      <c r="K848" s="4"/>
    </row>
    <row r="849" spans="1:11" ht="15.75" customHeight="1">
      <c r="A849" s="58"/>
      <c r="B849" s="58"/>
      <c r="C849" s="59"/>
      <c r="D849" s="59"/>
      <c r="E849" s="59"/>
      <c r="F849" s="59"/>
      <c r="G849" s="60"/>
      <c r="H849" s="60"/>
      <c r="I849" s="59"/>
      <c r="J849" s="4"/>
      <c r="K849" s="4"/>
    </row>
    <row r="850" spans="1:11" ht="15.75" customHeight="1">
      <c r="A850" s="58"/>
      <c r="B850" s="58"/>
      <c r="C850" s="59"/>
      <c r="D850" s="59"/>
      <c r="E850" s="59"/>
      <c r="F850" s="59"/>
      <c r="G850" s="60"/>
      <c r="H850" s="60"/>
      <c r="I850" s="59"/>
      <c r="J850" s="4"/>
      <c r="K850" s="4"/>
    </row>
    <row r="851" spans="1:11" ht="15.75" customHeight="1">
      <c r="A851" s="58"/>
      <c r="B851" s="58"/>
      <c r="C851" s="59"/>
      <c r="D851" s="59"/>
      <c r="E851" s="59"/>
      <c r="F851" s="59"/>
      <c r="G851" s="60"/>
      <c r="H851" s="60"/>
      <c r="I851" s="59"/>
      <c r="J851" s="4"/>
      <c r="K851" s="4"/>
    </row>
    <row r="852" spans="1:11" ht="15.75" customHeight="1">
      <c r="A852" s="58"/>
      <c r="B852" s="58"/>
      <c r="C852" s="59"/>
      <c r="D852" s="59"/>
      <c r="E852" s="59"/>
      <c r="F852" s="59"/>
      <c r="G852" s="60"/>
      <c r="H852" s="60"/>
      <c r="I852" s="59"/>
      <c r="J852" s="4"/>
      <c r="K852" s="4"/>
    </row>
    <row r="853" spans="1:11" ht="15.75" customHeight="1">
      <c r="A853" s="58"/>
      <c r="B853" s="58"/>
      <c r="C853" s="59"/>
      <c r="D853" s="59"/>
      <c r="E853" s="59"/>
      <c r="F853" s="59"/>
      <c r="G853" s="60"/>
      <c r="H853" s="60"/>
      <c r="I853" s="59"/>
      <c r="J853" s="4"/>
      <c r="K853" s="4"/>
    </row>
    <row r="854" spans="1:11" ht="15.75" customHeight="1">
      <c r="A854" s="58"/>
      <c r="B854" s="58"/>
      <c r="C854" s="59"/>
      <c r="D854" s="59"/>
      <c r="E854" s="59"/>
      <c r="F854" s="59"/>
      <c r="G854" s="60"/>
      <c r="H854" s="60"/>
      <c r="I854" s="59"/>
      <c r="J854" s="4"/>
      <c r="K854" s="4"/>
    </row>
    <row r="855" spans="1:11" ht="15.75" customHeight="1">
      <c r="A855" s="58"/>
      <c r="B855" s="58"/>
      <c r="C855" s="59"/>
      <c r="D855" s="59"/>
      <c r="E855" s="59"/>
      <c r="F855" s="59"/>
      <c r="G855" s="60"/>
      <c r="H855" s="60"/>
      <c r="I855" s="59"/>
      <c r="J855" s="4"/>
      <c r="K855" s="4"/>
    </row>
    <row r="856" spans="1:11" ht="15.75" customHeight="1">
      <c r="A856" s="58"/>
      <c r="B856" s="58"/>
      <c r="C856" s="59"/>
      <c r="D856" s="59"/>
      <c r="E856" s="59"/>
      <c r="F856" s="59"/>
      <c r="G856" s="60"/>
      <c r="H856" s="60"/>
      <c r="I856" s="59"/>
      <c r="J856" s="4"/>
      <c r="K856" s="4"/>
    </row>
    <row r="857" spans="1:11" ht="15.75" customHeight="1">
      <c r="A857" s="58"/>
      <c r="B857" s="58"/>
      <c r="C857" s="59"/>
      <c r="D857" s="59"/>
      <c r="E857" s="59"/>
      <c r="F857" s="59"/>
      <c r="G857" s="60"/>
      <c r="H857" s="60"/>
      <c r="I857" s="59"/>
      <c r="J857" s="4"/>
      <c r="K857" s="4"/>
    </row>
    <row r="858" spans="1:11" ht="15.75" customHeight="1">
      <c r="A858" s="58"/>
      <c r="B858" s="58"/>
      <c r="C858" s="59"/>
      <c r="D858" s="59"/>
      <c r="E858" s="59"/>
      <c r="F858" s="59"/>
      <c r="G858" s="60"/>
      <c r="H858" s="60"/>
      <c r="I858" s="59"/>
      <c r="J858" s="4"/>
      <c r="K858" s="4"/>
    </row>
    <row r="859" spans="1:11" ht="15.75" customHeight="1">
      <c r="A859" s="58"/>
      <c r="B859" s="58"/>
      <c r="C859" s="59"/>
      <c r="D859" s="59"/>
      <c r="E859" s="59"/>
      <c r="F859" s="59"/>
      <c r="G859" s="60"/>
      <c r="H859" s="60"/>
      <c r="I859" s="59"/>
      <c r="J859" s="4"/>
      <c r="K859" s="4"/>
    </row>
    <row r="860" spans="1:11" ht="15.75" customHeight="1">
      <c r="A860" s="58"/>
      <c r="B860" s="58"/>
      <c r="C860" s="59"/>
      <c r="D860" s="59"/>
      <c r="E860" s="59"/>
      <c r="F860" s="59"/>
      <c r="G860" s="60"/>
      <c r="H860" s="60"/>
      <c r="I860" s="59"/>
      <c r="J860" s="4"/>
      <c r="K860" s="4"/>
    </row>
    <row r="861" spans="1:11" ht="15.75" customHeight="1">
      <c r="A861" s="58"/>
      <c r="B861" s="58"/>
      <c r="C861" s="59"/>
      <c r="D861" s="59"/>
      <c r="E861" s="59"/>
      <c r="F861" s="59"/>
      <c r="G861" s="60"/>
      <c r="H861" s="60"/>
      <c r="I861" s="59"/>
      <c r="J861" s="4"/>
      <c r="K861" s="4"/>
    </row>
    <row r="862" spans="1:11" ht="15.75" customHeight="1">
      <c r="A862" s="58"/>
      <c r="B862" s="58"/>
      <c r="C862" s="59"/>
      <c r="D862" s="59"/>
      <c r="E862" s="59"/>
      <c r="F862" s="59"/>
      <c r="G862" s="60"/>
      <c r="H862" s="60"/>
      <c r="I862" s="59"/>
      <c r="J862" s="4"/>
      <c r="K862" s="4"/>
    </row>
    <row r="863" spans="1:11" ht="15.75" customHeight="1">
      <c r="A863" s="58"/>
      <c r="B863" s="58"/>
      <c r="C863" s="59"/>
      <c r="D863" s="59"/>
      <c r="E863" s="59"/>
      <c r="F863" s="59"/>
      <c r="G863" s="60"/>
      <c r="H863" s="60"/>
      <c r="I863" s="59"/>
      <c r="J863" s="4"/>
      <c r="K863" s="4"/>
    </row>
    <row r="864" spans="1:11" ht="15.75" customHeight="1">
      <c r="A864" s="58"/>
      <c r="B864" s="58"/>
      <c r="C864" s="59"/>
      <c r="D864" s="59"/>
      <c r="E864" s="59"/>
      <c r="F864" s="59"/>
      <c r="G864" s="60"/>
      <c r="H864" s="60"/>
      <c r="I864" s="59"/>
      <c r="J864" s="4"/>
      <c r="K864" s="4"/>
    </row>
    <row r="865" spans="1:11" ht="15.75" customHeight="1">
      <c r="A865" s="58"/>
      <c r="B865" s="58"/>
      <c r="C865" s="59"/>
      <c r="D865" s="59"/>
      <c r="E865" s="59"/>
      <c r="F865" s="59"/>
      <c r="G865" s="60"/>
      <c r="H865" s="60"/>
      <c r="I865" s="59"/>
      <c r="J865" s="4"/>
      <c r="K865" s="4"/>
    </row>
    <row r="866" spans="1:11" ht="15.75" customHeight="1">
      <c r="A866" s="58"/>
      <c r="B866" s="58"/>
      <c r="C866" s="59"/>
      <c r="D866" s="59"/>
      <c r="E866" s="59"/>
      <c r="F866" s="59"/>
      <c r="G866" s="60"/>
      <c r="H866" s="60"/>
      <c r="I866" s="59"/>
      <c r="J866" s="4"/>
      <c r="K866" s="4"/>
    </row>
    <row r="867" spans="1:11" ht="15.75" customHeight="1">
      <c r="A867" s="58"/>
      <c r="B867" s="58"/>
      <c r="C867" s="59"/>
      <c r="D867" s="59"/>
      <c r="E867" s="59"/>
      <c r="F867" s="59"/>
      <c r="G867" s="60"/>
      <c r="H867" s="60"/>
      <c r="I867" s="59"/>
      <c r="J867" s="4"/>
      <c r="K867" s="4"/>
    </row>
    <row r="868" spans="1:11" ht="15.75" customHeight="1">
      <c r="A868" s="58"/>
      <c r="B868" s="58"/>
      <c r="C868" s="59"/>
      <c r="D868" s="59"/>
      <c r="E868" s="59"/>
      <c r="F868" s="59"/>
      <c r="G868" s="60"/>
      <c r="H868" s="60"/>
      <c r="I868" s="59"/>
      <c r="J868" s="4"/>
      <c r="K868" s="4"/>
    </row>
    <row r="869" spans="1:11" ht="15.75" customHeight="1">
      <c r="A869" s="58"/>
      <c r="B869" s="58"/>
      <c r="C869" s="59"/>
      <c r="D869" s="59"/>
      <c r="E869" s="59"/>
      <c r="F869" s="59"/>
      <c r="G869" s="60"/>
      <c r="H869" s="60"/>
      <c r="I869" s="59"/>
      <c r="J869" s="4"/>
      <c r="K869" s="4"/>
    </row>
    <row r="870" spans="1:11" ht="15.75" customHeight="1">
      <c r="A870" s="58"/>
      <c r="B870" s="58"/>
      <c r="C870" s="59"/>
      <c r="D870" s="59"/>
      <c r="E870" s="59"/>
      <c r="F870" s="59"/>
      <c r="G870" s="60"/>
      <c r="H870" s="60"/>
      <c r="I870" s="59"/>
      <c r="J870" s="4"/>
      <c r="K870" s="4"/>
    </row>
    <row r="871" spans="1:11" ht="15.75" customHeight="1">
      <c r="A871" s="58"/>
      <c r="B871" s="58"/>
      <c r="C871" s="59"/>
      <c r="D871" s="59"/>
      <c r="E871" s="59"/>
      <c r="F871" s="59"/>
      <c r="G871" s="60"/>
      <c r="H871" s="60"/>
      <c r="I871" s="59"/>
      <c r="J871" s="4"/>
      <c r="K871" s="4"/>
    </row>
    <row r="872" spans="1:11" ht="15.75" customHeight="1">
      <c r="A872" s="58"/>
      <c r="B872" s="58"/>
      <c r="C872" s="59"/>
      <c r="D872" s="59"/>
      <c r="E872" s="59"/>
      <c r="F872" s="59"/>
      <c r="G872" s="60"/>
      <c r="H872" s="60"/>
      <c r="I872" s="59"/>
      <c r="J872" s="4"/>
      <c r="K872" s="4"/>
    </row>
    <row r="873" spans="1:11" ht="15.75" customHeight="1">
      <c r="A873" s="58"/>
      <c r="B873" s="58"/>
      <c r="C873" s="59"/>
      <c r="D873" s="59"/>
      <c r="E873" s="59"/>
      <c r="F873" s="59"/>
      <c r="G873" s="60"/>
      <c r="H873" s="60"/>
      <c r="I873" s="59"/>
      <c r="J873" s="4"/>
      <c r="K873" s="4"/>
    </row>
    <row r="874" spans="1:11" ht="15.75" customHeight="1">
      <c r="A874" s="58"/>
      <c r="B874" s="58"/>
      <c r="C874" s="59"/>
      <c r="D874" s="59"/>
      <c r="E874" s="59"/>
      <c r="F874" s="59"/>
      <c r="G874" s="60"/>
      <c r="H874" s="60"/>
      <c r="I874" s="59"/>
      <c r="J874" s="4"/>
      <c r="K874" s="4"/>
    </row>
    <row r="875" spans="1:11" ht="15.75" customHeight="1">
      <c r="A875" s="58"/>
      <c r="B875" s="58"/>
      <c r="C875" s="59"/>
      <c r="D875" s="59"/>
      <c r="E875" s="59"/>
      <c r="F875" s="59"/>
      <c r="G875" s="60"/>
      <c r="H875" s="60"/>
      <c r="I875" s="59"/>
      <c r="J875" s="4"/>
      <c r="K875" s="4"/>
    </row>
    <row r="876" spans="1:11" ht="15.75" customHeight="1">
      <c r="A876" s="58"/>
      <c r="B876" s="58"/>
      <c r="C876" s="59"/>
      <c r="D876" s="59"/>
      <c r="E876" s="59"/>
      <c r="F876" s="59"/>
      <c r="G876" s="60"/>
      <c r="H876" s="60"/>
      <c r="I876" s="59"/>
      <c r="J876" s="4"/>
      <c r="K876" s="4"/>
    </row>
    <row r="877" spans="1:11" ht="15.75" customHeight="1">
      <c r="A877" s="58"/>
      <c r="B877" s="58"/>
      <c r="C877" s="59"/>
      <c r="D877" s="59"/>
      <c r="E877" s="59"/>
      <c r="F877" s="59"/>
      <c r="G877" s="60"/>
      <c r="H877" s="60"/>
      <c r="I877" s="59"/>
      <c r="J877" s="4"/>
      <c r="K877" s="4"/>
    </row>
    <row r="878" spans="1:11" ht="15.75" customHeight="1">
      <c r="A878" s="58"/>
      <c r="B878" s="58"/>
      <c r="C878" s="59"/>
      <c r="D878" s="59"/>
      <c r="E878" s="59"/>
      <c r="F878" s="59"/>
      <c r="G878" s="60"/>
      <c r="H878" s="60"/>
      <c r="I878" s="59"/>
      <c r="J878" s="4"/>
      <c r="K878" s="4"/>
    </row>
    <row r="879" spans="1:11" ht="15.75" customHeight="1">
      <c r="A879" s="58"/>
      <c r="B879" s="58"/>
      <c r="C879" s="59"/>
      <c r="D879" s="59"/>
      <c r="E879" s="59"/>
      <c r="F879" s="59"/>
      <c r="G879" s="60"/>
      <c r="H879" s="60"/>
      <c r="I879" s="59"/>
      <c r="J879" s="4"/>
      <c r="K879" s="4"/>
    </row>
    <row r="880" spans="1:11" ht="15.75" customHeight="1">
      <c r="A880" s="58"/>
      <c r="B880" s="58"/>
      <c r="C880" s="59"/>
      <c r="D880" s="59"/>
      <c r="E880" s="59"/>
      <c r="F880" s="59"/>
      <c r="G880" s="60"/>
      <c r="H880" s="60"/>
      <c r="I880" s="59"/>
      <c r="J880" s="4"/>
      <c r="K880" s="4"/>
    </row>
    <row r="881" spans="1:11" ht="15.75" customHeight="1">
      <c r="A881" s="58"/>
      <c r="B881" s="58"/>
      <c r="C881" s="59"/>
      <c r="D881" s="59"/>
      <c r="E881" s="59"/>
      <c r="F881" s="59"/>
      <c r="G881" s="60"/>
      <c r="H881" s="60"/>
      <c r="I881" s="59"/>
      <c r="J881" s="4"/>
      <c r="K881" s="4"/>
    </row>
    <row r="882" spans="1:11" ht="15.75" customHeight="1">
      <c r="A882" s="58"/>
      <c r="B882" s="58"/>
      <c r="C882" s="59"/>
      <c r="D882" s="59"/>
      <c r="E882" s="59"/>
      <c r="F882" s="59"/>
      <c r="G882" s="60"/>
      <c r="H882" s="60"/>
      <c r="I882" s="59"/>
      <c r="J882" s="4"/>
      <c r="K882" s="4"/>
    </row>
    <row r="883" spans="1:11" ht="15.75" customHeight="1">
      <c r="A883" s="58"/>
      <c r="B883" s="58"/>
      <c r="C883" s="59"/>
      <c r="D883" s="59"/>
      <c r="E883" s="59"/>
      <c r="F883" s="59"/>
      <c r="G883" s="60"/>
      <c r="H883" s="60"/>
      <c r="I883" s="59"/>
      <c r="J883" s="4"/>
      <c r="K883" s="4"/>
    </row>
    <row r="884" spans="1:11" ht="15.75" customHeight="1">
      <c r="A884" s="58"/>
      <c r="B884" s="58"/>
      <c r="C884" s="59"/>
      <c r="D884" s="59"/>
      <c r="E884" s="59"/>
      <c r="F884" s="59"/>
      <c r="G884" s="60"/>
      <c r="H884" s="60"/>
      <c r="I884" s="59"/>
      <c r="J884" s="4"/>
      <c r="K884" s="4"/>
    </row>
    <row r="885" spans="1:11" ht="15.75" customHeight="1">
      <c r="A885" s="58"/>
      <c r="B885" s="58"/>
      <c r="C885" s="59"/>
      <c r="D885" s="59"/>
      <c r="E885" s="59"/>
      <c r="F885" s="59"/>
      <c r="G885" s="60"/>
      <c r="H885" s="60"/>
      <c r="I885" s="59"/>
      <c r="J885" s="4"/>
      <c r="K885" s="4"/>
    </row>
    <row r="886" spans="1:11" ht="15.75" customHeight="1">
      <c r="A886" s="58"/>
      <c r="B886" s="58"/>
      <c r="C886" s="59"/>
      <c r="D886" s="59"/>
      <c r="E886" s="59"/>
      <c r="F886" s="59"/>
      <c r="G886" s="60"/>
      <c r="H886" s="60"/>
      <c r="I886" s="59"/>
      <c r="J886" s="4"/>
      <c r="K886" s="4"/>
    </row>
    <row r="887" spans="1:11" ht="15.75" customHeight="1">
      <c r="A887" s="58"/>
      <c r="B887" s="58"/>
      <c r="C887" s="59"/>
      <c r="D887" s="59"/>
      <c r="E887" s="59"/>
      <c r="F887" s="59"/>
      <c r="G887" s="60"/>
      <c r="H887" s="60"/>
      <c r="I887" s="59"/>
      <c r="J887" s="4"/>
      <c r="K887" s="4"/>
    </row>
    <row r="888" spans="1:11" ht="15.75" customHeight="1">
      <c r="A888" s="58"/>
      <c r="B888" s="58"/>
      <c r="C888" s="59"/>
      <c r="D888" s="59"/>
      <c r="E888" s="59"/>
      <c r="F888" s="59"/>
      <c r="G888" s="60"/>
      <c r="H888" s="60"/>
      <c r="I888" s="59"/>
      <c r="J888" s="4"/>
      <c r="K888" s="4"/>
    </row>
    <row r="889" spans="1:11" ht="15.75" customHeight="1">
      <c r="A889" s="58"/>
      <c r="B889" s="58"/>
      <c r="C889" s="59"/>
      <c r="D889" s="59"/>
      <c r="E889" s="59"/>
      <c r="F889" s="59"/>
      <c r="G889" s="60"/>
      <c r="H889" s="60"/>
      <c r="I889" s="59"/>
      <c r="J889" s="4"/>
      <c r="K889" s="4"/>
    </row>
    <row r="890" spans="1:11" ht="15.75" customHeight="1">
      <c r="A890" s="58"/>
      <c r="B890" s="58"/>
      <c r="C890" s="59"/>
      <c r="D890" s="59"/>
      <c r="E890" s="59"/>
      <c r="F890" s="59"/>
      <c r="G890" s="60"/>
      <c r="H890" s="60"/>
      <c r="I890" s="59"/>
      <c r="J890" s="4"/>
      <c r="K890" s="4"/>
    </row>
    <row r="891" spans="1:11" ht="15.75" customHeight="1">
      <c r="A891" s="58"/>
      <c r="B891" s="58"/>
      <c r="C891" s="59"/>
      <c r="D891" s="59"/>
      <c r="E891" s="59"/>
      <c r="F891" s="59"/>
      <c r="G891" s="60"/>
      <c r="H891" s="60"/>
      <c r="I891" s="59"/>
      <c r="J891" s="4"/>
      <c r="K891" s="4"/>
    </row>
    <row r="892" spans="1:11" ht="15.75" customHeight="1">
      <c r="A892" s="58"/>
      <c r="B892" s="58"/>
      <c r="C892" s="59"/>
      <c r="D892" s="59"/>
      <c r="E892" s="59"/>
      <c r="F892" s="59"/>
      <c r="G892" s="60"/>
      <c r="H892" s="60"/>
      <c r="I892" s="59"/>
      <c r="J892" s="4"/>
      <c r="K892" s="4"/>
    </row>
    <row r="893" spans="1:11" ht="15.75" customHeight="1">
      <c r="A893" s="58"/>
      <c r="B893" s="58"/>
      <c r="C893" s="59"/>
      <c r="D893" s="59"/>
      <c r="E893" s="59"/>
      <c r="F893" s="59"/>
      <c r="G893" s="60"/>
      <c r="H893" s="60"/>
      <c r="I893" s="59"/>
      <c r="J893" s="4"/>
      <c r="K893" s="4"/>
    </row>
    <row r="894" spans="1:11" ht="15.75" customHeight="1">
      <c r="A894" s="58"/>
      <c r="B894" s="58"/>
      <c r="C894" s="59"/>
      <c r="D894" s="59"/>
      <c r="E894" s="59"/>
      <c r="F894" s="59"/>
      <c r="G894" s="60"/>
      <c r="H894" s="60"/>
      <c r="I894" s="59"/>
      <c r="J894" s="4"/>
      <c r="K894" s="4"/>
    </row>
    <row r="895" spans="1:11" ht="15.75" customHeight="1">
      <c r="A895" s="58"/>
      <c r="B895" s="58"/>
      <c r="C895" s="59"/>
      <c r="D895" s="59"/>
      <c r="E895" s="59"/>
      <c r="F895" s="59"/>
      <c r="G895" s="60"/>
      <c r="H895" s="60"/>
      <c r="I895" s="59"/>
      <c r="J895" s="4"/>
      <c r="K895" s="4"/>
    </row>
    <row r="896" spans="1:11" ht="15.75" customHeight="1">
      <c r="A896" s="58"/>
      <c r="B896" s="58"/>
      <c r="C896" s="59"/>
      <c r="D896" s="59"/>
      <c r="E896" s="59"/>
      <c r="F896" s="59"/>
      <c r="G896" s="60"/>
      <c r="H896" s="60"/>
      <c r="I896" s="59"/>
      <c r="J896" s="4"/>
      <c r="K896" s="4"/>
    </row>
    <row r="897" spans="1:11" ht="15.75" customHeight="1">
      <c r="A897" s="58"/>
      <c r="B897" s="58"/>
      <c r="C897" s="59"/>
      <c r="D897" s="59"/>
      <c r="E897" s="59"/>
      <c r="F897" s="59"/>
      <c r="G897" s="60"/>
      <c r="H897" s="60"/>
      <c r="I897" s="59"/>
      <c r="J897" s="4"/>
      <c r="K897" s="4"/>
    </row>
    <row r="898" spans="1:11" ht="15.75" customHeight="1">
      <c r="A898" s="58"/>
      <c r="B898" s="58"/>
      <c r="C898" s="59"/>
      <c r="D898" s="59"/>
      <c r="E898" s="59"/>
      <c r="F898" s="59"/>
      <c r="G898" s="60"/>
      <c r="H898" s="60"/>
      <c r="I898" s="59"/>
      <c r="J898" s="4"/>
      <c r="K898" s="4"/>
    </row>
    <row r="899" spans="1:11" ht="15.75" customHeight="1">
      <c r="A899" s="58"/>
      <c r="B899" s="58"/>
      <c r="C899" s="59"/>
      <c r="D899" s="59"/>
      <c r="E899" s="59"/>
      <c r="F899" s="59"/>
      <c r="G899" s="60"/>
      <c r="H899" s="60"/>
      <c r="I899" s="59"/>
      <c r="J899" s="4"/>
      <c r="K899" s="4"/>
    </row>
    <row r="900" spans="1:11" ht="15.75" customHeight="1">
      <c r="A900" s="58"/>
      <c r="B900" s="58"/>
      <c r="C900" s="59"/>
      <c r="D900" s="59"/>
      <c r="E900" s="59"/>
      <c r="F900" s="59"/>
      <c r="G900" s="60"/>
      <c r="H900" s="60"/>
      <c r="I900" s="59"/>
      <c r="J900" s="4"/>
      <c r="K900" s="4"/>
    </row>
    <row r="901" spans="1:11" ht="15.75" customHeight="1">
      <c r="A901" s="58"/>
      <c r="B901" s="58"/>
      <c r="C901" s="59"/>
      <c r="D901" s="59"/>
      <c r="E901" s="59"/>
      <c r="F901" s="59"/>
      <c r="G901" s="60"/>
      <c r="H901" s="60"/>
      <c r="I901" s="59"/>
      <c r="J901" s="4"/>
      <c r="K901" s="4"/>
    </row>
    <row r="902" spans="1:11" ht="15.75" customHeight="1">
      <c r="A902" s="58"/>
      <c r="B902" s="58"/>
      <c r="C902" s="59"/>
      <c r="D902" s="59"/>
      <c r="E902" s="59"/>
      <c r="F902" s="59"/>
      <c r="G902" s="60"/>
      <c r="H902" s="60"/>
      <c r="I902" s="59"/>
      <c r="J902" s="4"/>
      <c r="K902" s="4"/>
    </row>
    <row r="903" spans="1:11" ht="15.75" customHeight="1">
      <c r="A903" s="58"/>
      <c r="B903" s="58"/>
      <c r="C903" s="59"/>
      <c r="D903" s="59"/>
      <c r="E903" s="59"/>
      <c r="F903" s="59"/>
      <c r="G903" s="60"/>
      <c r="H903" s="60"/>
      <c r="I903" s="59"/>
      <c r="J903" s="4"/>
      <c r="K903" s="4"/>
    </row>
    <row r="904" spans="1:11" ht="15.75" customHeight="1">
      <c r="A904" s="58"/>
      <c r="B904" s="58"/>
      <c r="C904" s="59"/>
      <c r="D904" s="59"/>
      <c r="E904" s="59"/>
      <c r="F904" s="59"/>
      <c r="G904" s="60"/>
      <c r="H904" s="60"/>
      <c r="I904" s="59"/>
      <c r="J904" s="4"/>
      <c r="K904" s="4"/>
    </row>
    <row r="905" spans="1:11" ht="15.75" customHeight="1">
      <c r="A905" s="58"/>
      <c r="B905" s="58"/>
      <c r="C905" s="59"/>
      <c r="D905" s="59"/>
      <c r="E905" s="59"/>
      <c r="F905" s="59"/>
      <c r="G905" s="60"/>
      <c r="H905" s="60"/>
      <c r="I905" s="59"/>
      <c r="J905" s="4"/>
      <c r="K905" s="4"/>
    </row>
    <row r="906" spans="1:11" ht="15.75" customHeight="1">
      <c r="A906" s="58"/>
      <c r="B906" s="58"/>
      <c r="C906" s="59"/>
      <c r="D906" s="59"/>
      <c r="E906" s="59"/>
      <c r="F906" s="59"/>
      <c r="G906" s="60"/>
      <c r="H906" s="60"/>
      <c r="I906" s="59"/>
      <c r="J906" s="4"/>
      <c r="K906" s="4"/>
    </row>
    <row r="907" spans="1:11" ht="15.75" customHeight="1">
      <c r="A907" s="58"/>
      <c r="B907" s="58"/>
      <c r="C907" s="59"/>
      <c r="D907" s="59"/>
      <c r="E907" s="59"/>
      <c r="F907" s="59"/>
      <c r="G907" s="60"/>
      <c r="H907" s="60"/>
      <c r="I907" s="59"/>
      <c r="J907" s="4"/>
      <c r="K907" s="4"/>
    </row>
    <row r="908" spans="1:11" ht="15.75" customHeight="1">
      <c r="A908" s="58"/>
      <c r="B908" s="58"/>
      <c r="C908" s="59"/>
      <c r="D908" s="59"/>
      <c r="E908" s="59"/>
      <c r="F908" s="59"/>
      <c r="G908" s="60"/>
      <c r="H908" s="60"/>
      <c r="I908" s="59"/>
      <c r="J908" s="4"/>
      <c r="K908" s="4"/>
    </row>
    <row r="909" spans="1:11" ht="15.75" customHeight="1">
      <c r="A909" s="58"/>
      <c r="B909" s="58"/>
      <c r="C909" s="59"/>
      <c r="D909" s="59"/>
      <c r="E909" s="59"/>
      <c r="F909" s="59"/>
      <c r="G909" s="60"/>
      <c r="H909" s="60"/>
      <c r="I909" s="59"/>
      <c r="J909" s="4"/>
      <c r="K909" s="4"/>
    </row>
    <row r="910" spans="1:11" ht="15.75" customHeight="1">
      <c r="A910" s="58"/>
      <c r="B910" s="58"/>
      <c r="C910" s="59"/>
      <c r="D910" s="59"/>
      <c r="E910" s="59"/>
      <c r="F910" s="59"/>
      <c r="G910" s="60"/>
      <c r="H910" s="60"/>
      <c r="I910" s="59"/>
      <c r="J910" s="4"/>
      <c r="K910" s="4"/>
    </row>
    <row r="911" spans="1:11" ht="15.75" customHeight="1">
      <c r="A911" s="58"/>
      <c r="B911" s="58"/>
      <c r="C911" s="59"/>
      <c r="D911" s="59"/>
      <c r="E911" s="59"/>
      <c r="F911" s="59"/>
      <c r="G911" s="60"/>
      <c r="H911" s="60"/>
      <c r="I911" s="59"/>
      <c r="J911" s="4"/>
      <c r="K911" s="4"/>
    </row>
    <row r="912" spans="1:11" ht="15.75" customHeight="1">
      <c r="A912" s="58"/>
      <c r="B912" s="58"/>
      <c r="C912" s="59"/>
      <c r="D912" s="59"/>
      <c r="E912" s="59"/>
      <c r="F912" s="59"/>
      <c r="G912" s="60"/>
      <c r="H912" s="60"/>
      <c r="I912" s="59"/>
      <c r="J912" s="4"/>
      <c r="K912" s="4"/>
    </row>
    <row r="913" spans="1:11" ht="15.75" customHeight="1">
      <c r="A913" s="58"/>
      <c r="B913" s="58"/>
      <c r="C913" s="59"/>
      <c r="D913" s="59"/>
      <c r="E913" s="59"/>
      <c r="F913" s="59"/>
      <c r="G913" s="60"/>
      <c r="H913" s="60"/>
      <c r="I913" s="59"/>
      <c r="J913" s="4"/>
      <c r="K913" s="4"/>
    </row>
    <row r="914" spans="1:11" ht="15.75" customHeight="1">
      <c r="A914" s="58"/>
      <c r="B914" s="58"/>
      <c r="C914" s="59"/>
      <c r="D914" s="59"/>
      <c r="E914" s="59"/>
      <c r="F914" s="59"/>
      <c r="G914" s="60"/>
      <c r="H914" s="60"/>
      <c r="I914" s="59"/>
      <c r="J914" s="4"/>
      <c r="K914" s="4"/>
    </row>
    <row r="915" spans="1:11" ht="15.75" customHeight="1">
      <c r="A915" s="58"/>
      <c r="B915" s="58"/>
      <c r="C915" s="59"/>
      <c r="D915" s="59"/>
      <c r="E915" s="59"/>
      <c r="F915" s="59"/>
      <c r="G915" s="60"/>
      <c r="H915" s="60"/>
      <c r="I915" s="59"/>
      <c r="J915" s="4"/>
      <c r="K915" s="4"/>
    </row>
    <row r="916" spans="1:11" ht="15.75" customHeight="1">
      <c r="A916" s="58"/>
      <c r="B916" s="58"/>
      <c r="C916" s="59"/>
      <c r="D916" s="59"/>
      <c r="E916" s="59"/>
      <c r="F916" s="59"/>
      <c r="G916" s="60"/>
      <c r="H916" s="60"/>
      <c r="I916" s="59"/>
      <c r="J916" s="4"/>
      <c r="K916" s="4"/>
    </row>
    <row r="917" spans="1:11" ht="15.75" customHeight="1">
      <c r="A917" s="58"/>
      <c r="B917" s="58"/>
      <c r="C917" s="59"/>
      <c r="D917" s="59"/>
      <c r="E917" s="59"/>
      <c r="F917" s="59"/>
      <c r="G917" s="60"/>
      <c r="H917" s="60"/>
      <c r="I917" s="59"/>
      <c r="J917" s="4"/>
      <c r="K917" s="4"/>
    </row>
    <row r="918" spans="1:11" ht="15.75" customHeight="1">
      <c r="A918" s="58"/>
      <c r="B918" s="58"/>
      <c r="C918" s="59"/>
      <c r="D918" s="59"/>
      <c r="E918" s="59"/>
      <c r="F918" s="59"/>
      <c r="G918" s="60"/>
      <c r="H918" s="60"/>
      <c r="I918" s="59"/>
      <c r="J918" s="4"/>
      <c r="K918" s="4"/>
    </row>
    <row r="919" spans="1:11" ht="15.75" customHeight="1">
      <c r="A919" s="58"/>
      <c r="B919" s="58"/>
      <c r="C919" s="59"/>
      <c r="D919" s="59"/>
      <c r="E919" s="59"/>
      <c r="F919" s="59"/>
      <c r="G919" s="60"/>
      <c r="H919" s="60"/>
      <c r="I919" s="59"/>
      <c r="J919" s="4"/>
      <c r="K919" s="4"/>
    </row>
    <row r="920" spans="1:11" ht="15.75" customHeight="1">
      <c r="A920" s="58"/>
      <c r="B920" s="58"/>
      <c r="C920" s="59"/>
      <c r="D920" s="59"/>
      <c r="E920" s="59"/>
      <c r="F920" s="59"/>
      <c r="G920" s="60"/>
      <c r="H920" s="60"/>
      <c r="I920" s="59"/>
      <c r="J920" s="4"/>
      <c r="K920" s="4"/>
    </row>
    <row r="921" spans="1:11" ht="15.75" customHeight="1">
      <c r="A921" s="58"/>
      <c r="B921" s="58"/>
      <c r="C921" s="59"/>
      <c r="D921" s="59"/>
      <c r="E921" s="59"/>
      <c r="F921" s="59"/>
      <c r="G921" s="60"/>
      <c r="H921" s="60"/>
      <c r="I921" s="59"/>
      <c r="J921" s="4"/>
      <c r="K921" s="4"/>
    </row>
    <row r="922" spans="1:11" ht="15.75" customHeight="1">
      <c r="A922" s="58"/>
      <c r="B922" s="58"/>
      <c r="C922" s="59"/>
      <c r="D922" s="59"/>
      <c r="E922" s="59"/>
      <c r="F922" s="59"/>
      <c r="G922" s="60"/>
      <c r="H922" s="60"/>
      <c r="I922" s="59"/>
      <c r="J922" s="4"/>
      <c r="K922" s="4"/>
    </row>
    <row r="923" spans="1:11" ht="15.75" customHeight="1">
      <c r="A923" s="58"/>
      <c r="B923" s="58"/>
      <c r="C923" s="59"/>
      <c r="D923" s="59"/>
      <c r="E923" s="59"/>
      <c r="F923" s="59"/>
      <c r="G923" s="60"/>
      <c r="H923" s="60"/>
      <c r="I923" s="59"/>
      <c r="J923" s="4"/>
      <c r="K923" s="4"/>
    </row>
    <row r="924" spans="1:11" ht="15.75" customHeight="1">
      <c r="A924" s="58"/>
      <c r="B924" s="58"/>
      <c r="C924" s="59"/>
      <c r="D924" s="59"/>
      <c r="E924" s="59"/>
      <c r="F924" s="59"/>
      <c r="G924" s="60"/>
      <c r="H924" s="60"/>
      <c r="I924" s="59"/>
      <c r="J924" s="4"/>
      <c r="K924" s="4"/>
    </row>
    <row r="925" spans="1:11" ht="15.75" customHeight="1">
      <c r="A925" s="58"/>
      <c r="B925" s="58"/>
      <c r="C925" s="59"/>
      <c r="D925" s="59"/>
      <c r="E925" s="59"/>
      <c r="F925" s="59"/>
      <c r="G925" s="60"/>
      <c r="H925" s="60"/>
      <c r="I925" s="59"/>
      <c r="J925" s="4"/>
      <c r="K925" s="4"/>
    </row>
    <row r="926" spans="1:11" ht="15.75" customHeight="1">
      <c r="A926" s="58"/>
      <c r="B926" s="58"/>
      <c r="C926" s="59"/>
      <c r="D926" s="59"/>
      <c r="E926" s="59"/>
      <c r="F926" s="59"/>
      <c r="G926" s="60"/>
      <c r="H926" s="60"/>
      <c r="I926" s="59"/>
      <c r="J926" s="4"/>
      <c r="K926" s="4"/>
    </row>
    <row r="927" spans="1:11" ht="15.75" customHeight="1">
      <c r="A927" s="58"/>
      <c r="B927" s="58"/>
      <c r="C927" s="59"/>
      <c r="D927" s="59"/>
      <c r="E927" s="59"/>
      <c r="F927" s="59"/>
      <c r="G927" s="60"/>
      <c r="H927" s="60"/>
      <c r="I927" s="59"/>
      <c r="J927" s="4"/>
      <c r="K927" s="4"/>
    </row>
    <row r="928" spans="1:11" ht="15.75" customHeight="1">
      <c r="A928" s="58"/>
      <c r="B928" s="58"/>
      <c r="C928" s="59"/>
      <c r="D928" s="59"/>
      <c r="E928" s="59"/>
      <c r="F928" s="59"/>
      <c r="G928" s="60"/>
      <c r="H928" s="60"/>
      <c r="I928" s="59"/>
      <c r="J928" s="4"/>
      <c r="K928" s="4"/>
    </row>
    <row r="929" spans="1:11" ht="15.75" customHeight="1">
      <c r="A929" s="58"/>
      <c r="B929" s="58"/>
      <c r="C929" s="59"/>
      <c r="D929" s="59"/>
      <c r="E929" s="59"/>
      <c r="F929" s="59"/>
      <c r="G929" s="60"/>
      <c r="H929" s="60"/>
      <c r="I929" s="59"/>
      <c r="J929" s="4"/>
      <c r="K929" s="4"/>
    </row>
    <row r="930" spans="1:11" ht="15.75" customHeight="1">
      <c r="A930" s="58"/>
      <c r="B930" s="58"/>
      <c r="C930" s="59"/>
      <c r="D930" s="59"/>
      <c r="E930" s="59"/>
      <c r="F930" s="59"/>
      <c r="G930" s="60"/>
      <c r="H930" s="60"/>
      <c r="I930" s="59"/>
      <c r="J930" s="4"/>
      <c r="K930" s="4"/>
    </row>
    <row r="931" spans="1:11" ht="15.75" customHeight="1">
      <c r="A931" s="58"/>
      <c r="B931" s="58"/>
      <c r="C931" s="59"/>
      <c r="D931" s="59"/>
      <c r="E931" s="59"/>
      <c r="F931" s="59"/>
      <c r="G931" s="60"/>
      <c r="H931" s="60"/>
      <c r="I931" s="59"/>
      <c r="J931" s="4"/>
      <c r="K931" s="4"/>
    </row>
    <row r="932" spans="1:11" ht="15.75" customHeight="1">
      <c r="A932" s="58"/>
      <c r="B932" s="58"/>
      <c r="C932" s="59"/>
      <c r="D932" s="59"/>
      <c r="E932" s="59"/>
      <c r="F932" s="59"/>
      <c r="G932" s="60"/>
      <c r="H932" s="60"/>
      <c r="I932" s="59"/>
      <c r="J932" s="4"/>
      <c r="K932" s="4"/>
    </row>
    <row r="933" spans="1:11" ht="15.75" customHeight="1">
      <c r="A933" s="58"/>
      <c r="B933" s="58"/>
      <c r="C933" s="59"/>
      <c r="D933" s="59"/>
      <c r="E933" s="59"/>
      <c r="F933" s="59"/>
      <c r="G933" s="60"/>
      <c r="H933" s="60"/>
      <c r="I933" s="59"/>
      <c r="J933" s="4"/>
      <c r="K933" s="4"/>
    </row>
    <row r="934" spans="1:11" ht="15.75" customHeight="1">
      <c r="A934" s="58"/>
      <c r="B934" s="58"/>
      <c r="C934" s="59"/>
      <c r="D934" s="59"/>
      <c r="E934" s="59"/>
      <c r="F934" s="59"/>
      <c r="G934" s="60"/>
      <c r="H934" s="60"/>
      <c r="I934" s="59"/>
      <c r="J934" s="4"/>
      <c r="K934" s="4"/>
    </row>
    <row r="935" spans="1:11" ht="15.75" customHeight="1">
      <c r="A935" s="58"/>
      <c r="B935" s="58"/>
      <c r="C935" s="59"/>
      <c r="D935" s="59"/>
      <c r="E935" s="59"/>
      <c r="F935" s="59"/>
      <c r="G935" s="60"/>
      <c r="H935" s="60"/>
      <c r="I935" s="59"/>
      <c r="J935" s="4"/>
      <c r="K935" s="4"/>
    </row>
    <row r="936" spans="1:11" ht="15.75" customHeight="1">
      <c r="A936" s="58"/>
      <c r="B936" s="58"/>
      <c r="C936" s="59"/>
      <c r="D936" s="59"/>
      <c r="E936" s="59"/>
      <c r="F936" s="59"/>
      <c r="G936" s="60"/>
      <c r="H936" s="60"/>
      <c r="I936" s="59"/>
      <c r="J936" s="4"/>
      <c r="K936" s="4"/>
    </row>
    <row r="937" spans="1:11" ht="15.75" customHeight="1">
      <c r="A937" s="58"/>
      <c r="B937" s="58"/>
      <c r="C937" s="59"/>
      <c r="D937" s="59"/>
      <c r="E937" s="59"/>
      <c r="F937" s="59"/>
      <c r="G937" s="60"/>
      <c r="H937" s="60"/>
      <c r="I937" s="59"/>
      <c r="J937" s="4"/>
      <c r="K937" s="4"/>
    </row>
    <row r="938" spans="1:11" ht="15.75" customHeight="1">
      <c r="A938" s="58"/>
      <c r="B938" s="58"/>
      <c r="C938" s="59"/>
      <c r="D938" s="59"/>
      <c r="E938" s="59"/>
      <c r="F938" s="59"/>
      <c r="G938" s="60"/>
      <c r="H938" s="60"/>
      <c r="I938" s="59"/>
      <c r="J938" s="4"/>
      <c r="K938" s="4"/>
    </row>
    <row r="939" spans="1:11" ht="15.75" customHeight="1">
      <c r="A939" s="58"/>
      <c r="B939" s="58"/>
      <c r="C939" s="59"/>
      <c r="D939" s="59"/>
      <c r="E939" s="59"/>
      <c r="F939" s="59"/>
      <c r="G939" s="60"/>
      <c r="H939" s="60"/>
      <c r="I939" s="59"/>
      <c r="J939" s="4"/>
      <c r="K939" s="4"/>
    </row>
    <row r="940" spans="1:11" ht="15.75" customHeight="1">
      <c r="A940" s="58"/>
      <c r="B940" s="58"/>
      <c r="C940" s="59"/>
      <c r="D940" s="59"/>
      <c r="E940" s="59"/>
      <c r="F940" s="59"/>
      <c r="G940" s="60"/>
      <c r="H940" s="60"/>
      <c r="I940" s="59"/>
      <c r="J940" s="4"/>
      <c r="K940" s="4"/>
    </row>
    <row r="941" spans="1:11" ht="15.75" customHeight="1">
      <c r="A941" s="58"/>
      <c r="B941" s="58"/>
      <c r="C941" s="59"/>
      <c r="D941" s="59"/>
      <c r="E941" s="59"/>
      <c r="F941" s="59"/>
      <c r="G941" s="60"/>
      <c r="H941" s="60"/>
      <c r="I941" s="59"/>
      <c r="J941" s="4"/>
      <c r="K941" s="4"/>
    </row>
    <row r="942" spans="1:11" ht="15.75" customHeight="1">
      <c r="A942" s="58"/>
      <c r="B942" s="58"/>
      <c r="C942" s="59"/>
      <c r="D942" s="59"/>
      <c r="E942" s="59"/>
      <c r="F942" s="59"/>
      <c r="G942" s="60"/>
      <c r="H942" s="60"/>
      <c r="I942" s="59"/>
      <c r="J942" s="4"/>
      <c r="K942" s="4"/>
    </row>
    <row r="943" spans="1:11" ht="15.75" customHeight="1">
      <c r="A943" s="58"/>
      <c r="B943" s="58"/>
      <c r="C943" s="59"/>
      <c r="D943" s="59"/>
      <c r="E943" s="59"/>
      <c r="F943" s="59"/>
      <c r="G943" s="60"/>
      <c r="H943" s="60"/>
      <c r="I943" s="59"/>
      <c r="J943" s="4"/>
      <c r="K943" s="4"/>
    </row>
    <row r="944" spans="1:11" ht="15.75" customHeight="1">
      <c r="A944" s="58"/>
      <c r="B944" s="58"/>
      <c r="C944" s="59"/>
      <c r="D944" s="59"/>
      <c r="E944" s="59"/>
      <c r="F944" s="59"/>
      <c r="G944" s="60"/>
      <c r="H944" s="60"/>
      <c r="I944" s="59"/>
      <c r="J944" s="4"/>
      <c r="K944" s="4"/>
    </row>
    <row r="945" spans="1:11" ht="15.75" customHeight="1">
      <c r="A945" s="58"/>
      <c r="B945" s="58"/>
      <c r="C945" s="59"/>
      <c r="D945" s="59"/>
      <c r="E945" s="59"/>
      <c r="F945" s="59"/>
      <c r="G945" s="60"/>
      <c r="H945" s="60"/>
      <c r="I945" s="59"/>
      <c r="J945" s="4"/>
      <c r="K945" s="4"/>
    </row>
    <row r="946" spans="1:11" ht="15.75" customHeight="1">
      <c r="A946" s="58"/>
      <c r="B946" s="58"/>
      <c r="C946" s="59"/>
      <c r="D946" s="59"/>
      <c r="E946" s="59"/>
      <c r="F946" s="59"/>
      <c r="G946" s="60"/>
      <c r="H946" s="60"/>
      <c r="I946" s="59"/>
      <c r="J946" s="4"/>
      <c r="K946" s="4"/>
    </row>
    <row r="947" spans="1:11" ht="15.75" customHeight="1">
      <c r="A947" s="58"/>
      <c r="B947" s="58"/>
      <c r="C947" s="59"/>
      <c r="D947" s="59"/>
      <c r="E947" s="59"/>
      <c r="F947" s="59"/>
      <c r="G947" s="60"/>
      <c r="H947" s="60"/>
      <c r="I947" s="59"/>
      <c r="J947" s="4"/>
      <c r="K947" s="4"/>
    </row>
    <row r="948" spans="1:11" ht="15.75" customHeight="1">
      <c r="A948" s="58"/>
      <c r="B948" s="58"/>
      <c r="C948" s="59"/>
      <c r="D948" s="59"/>
      <c r="E948" s="59"/>
      <c r="F948" s="59"/>
      <c r="G948" s="60"/>
      <c r="H948" s="60"/>
      <c r="I948" s="59"/>
      <c r="J948" s="4"/>
      <c r="K948" s="4"/>
    </row>
    <row r="949" spans="1:11" ht="15.75" customHeight="1">
      <c r="A949" s="58"/>
      <c r="B949" s="58"/>
      <c r="C949" s="59"/>
      <c r="D949" s="59"/>
      <c r="E949" s="59"/>
      <c r="F949" s="59"/>
      <c r="G949" s="60"/>
      <c r="H949" s="60"/>
      <c r="I949" s="59"/>
      <c r="J949" s="4"/>
      <c r="K949" s="4"/>
    </row>
    <row r="950" spans="1:11" ht="15.75" customHeight="1">
      <c r="A950" s="58"/>
      <c r="B950" s="58"/>
      <c r="C950" s="59"/>
      <c r="D950" s="59"/>
      <c r="E950" s="59"/>
      <c r="F950" s="59"/>
      <c r="G950" s="60"/>
      <c r="H950" s="60"/>
      <c r="I950" s="59"/>
      <c r="J950" s="4"/>
      <c r="K950" s="4"/>
    </row>
    <row r="951" spans="1:11" ht="15.75" customHeight="1">
      <c r="A951" s="58"/>
      <c r="B951" s="58"/>
      <c r="C951" s="59"/>
      <c r="D951" s="59"/>
      <c r="E951" s="59"/>
      <c r="F951" s="59"/>
      <c r="G951" s="60"/>
      <c r="H951" s="60"/>
      <c r="I951" s="59"/>
      <c r="J951" s="4"/>
      <c r="K951" s="4"/>
    </row>
    <row r="952" spans="1:11" ht="15.75" customHeight="1">
      <c r="A952" s="58"/>
      <c r="B952" s="58"/>
      <c r="C952" s="59"/>
      <c r="D952" s="59"/>
      <c r="E952" s="59"/>
      <c r="F952" s="59"/>
      <c r="G952" s="60"/>
      <c r="H952" s="60"/>
      <c r="I952" s="59"/>
      <c r="J952" s="4"/>
      <c r="K952" s="4"/>
    </row>
    <row r="953" spans="1:11" ht="15.75" customHeight="1">
      <c r="A953" s="58"/>
      <c r="B953" s="58"/>
      <c r="C953" s="59"/>
      <c r="D953" s="59"/>
      <c r="E953" s="59"/>
      <c r="F953" s="59"/>
      <c r="G953" s="60"/>
      <c r="H953" s="60"/>
      <c r="I953" s="59"/>
      <c r="J953" s="4"/>
      <c r="K953" s="4"/>
    </row>
    <row r="954" spans="1:11" ht="15.75" customHeight="1">
      <c r="A954" s="58"/>
      <c r="B954" s="58"/>
      <c r="C954" s="59"/>
      <c r="D954" s="59"/>
      <c r="E954" s="59"/>
      <c r="F954" s="59"/>
      <c r="G954" s="60"/>
      <c r="H954" s="60"/>
      <c r="I954" s="59"/>
      <c r="J954" s="4"/>
      <c r="K954" s="4"/>
    </row>
    <row r="955" spans="1:11" ht="15.75" customHeight="1">
      <c r="A955" s="58"/>
      <c r="B955" s="58"/>
      <c r="C955" s="59"/>
      <c r="D955" s="59"/>
      <c r="E955" s="59"/>
      <c r="F955" s="59"/>
      <c r="G955" s="60"/>
      <c r="H955" s="60"/>
      <c r="I955" s="59"/>
      <c r="J955" s="4"/>
      <c r="K955" s="4"/>
    </row>
    <row r="956" spans="1:11" ht="15.75" customHeight="1">
      <c r="A956" s="58"/>
      <c r="B956" s="58"/>
      <c r="C956" s="59"/>
      <c r="D956" s="59"/>
      <c r="E956" s="59"/>
      <c r="F956" s="59"/>
      <c r="G956" s="60"/>
      <c r="H956" s="60"/>
      <c r="I956" s="59"/>
      <c r="J956" s="4"/>
      <c r="K956" s="4"/>
    </row>
    <row r="957" spans="1:11" ht="15.75" customHeight="1">
      <c r="A957" s="58"/>
      <c r="B957" s="58"/>
      <c r="C957" s="59"/>
      <c r="D957" s="59"/>
      <c r="E957" s="59"/>
      <c r="F957" s="59"/>
      <c r="G957" s="60"/>
      <c r="H957" s="60"/>
      <c r="I957" s="59"/>
      <c r="J957" s="4"/>
      <c r="K957" s="4"/>
    </row>
    <row r="958" spans="1:11" ht="15.75" customHeight="1">
      <c r="A958" s="58"/>
      <c r="B958" s="58"/>
      <c r="C958" s="59"/>
      <c r="D958" s="59"/>
      <c r="E958" s="59"/>
      <c r="F958" s="59"/>
      <c r="G958" s="60"/>
      <c r="H958" s="60"/>
      <c r="I958" s="59"/>
      <c r="J958" s="4"/>
      <c r="K958" s="4"/>
    </row>
    <row r="959" spans="1:11" ht="15.75" customHeight="1">
      <c r="A959" s="58"/>
      <c r="B959" s="58"/>
      <c r="C959" s="59"/>
      <c r="D959" s="59"/>
      <c r="E959" s="59"/>
      <c r="F959" s="59"/>
      <c r="G959" s="60"/>
      <c r="H959" s="60"/>
      <c r="I959" s="59"/>
      <c r="J959" s="4"/>
      <c r="K959" s="4"/>
    </row>
    <row r="960" spans="1:11" ht="15.75" customHeight="1">
      <c r="A960" s="58"/>
      <c r="B960" s="58"/>
      <c r="C960" s="59"/>
      <c r="D960" s="59"/>
      <c r="E960" s="59"/>
      <c r="F960" s="59"/>
      <c r="G960" s="60"/>
      <c r="H960" s="60"/>
      <c r="I960" s="59"/>
      <c r="J960" s="4"/>
      <c r="K960" s="4"/>
    </row>
    <row r="961" spans="1:11" ht="15.75" customHeight="1">
      <c r="A961" s="58"/>
      <c r="B961" s="58"/>
      <c r="C961" s="59"/>
      <c r="D961" s="59"/>
      <c r="E961" s="59"/>
      <c r="F961" s="59"/>
      <c r="G961" s="60"/>
      <c r="H961" s="60"/>
      <c r="I961" s="59"/>
      <c r="J961" s="4"/>
      <c r="K961" s="4"/>
    </row>
    <row r="962" spans="1:11" ht="15.75" customHeight="1">
      <c r="A962" s="58"/>
      <c r="B962" s="58"/>
      <c r="C962" s="59"/>
      <c r="D962" s="59"/>
      <c r="E962" s="59"/>
      <c r="F962" s="59"/>
      <c r="G962" s="60"/>
      <c r="H962" s="60"/>
      <c r="I962" s="59"/>
      <c r="J962" s="4"/>
      <c r="K962" s="4"/>
    </row>
    <row r="963" spans="1:11" ht="15.75" customHeight="1">
      <c r="A963" s="58"/>
      <c r="B963" s="58"/>
      <c r="C963" s="59"/>
      <c r="D963" s="59"/>
      <c r="E963" s="59"/>
      <c r="F963" s="59"/>
      <c r="G963" s="60"/>
      <c r="H963" s="60"/>
      <c r="I963" s="59"/>
      <c r="J963" s="4"/>
      <c r="K963" s="4"/>
    </row>
    <row r="964" spans="1:11" ht="15.75" customHeight="1">
      <c r="A964" s="58"/>
      <c r="B964" s="58"/>
      <c r="C964" s="59"/>
      <c r="D964" s="59"/>
      <c r="E964" s="59"/>
      <c r="F964" s="59"/>
      <c r="G964" s="60"/>
      <c r="H964" s="60"/>
      <c r="I964" s="59"/>
      <c r="J964" s="4"/>
      <c r="K964" s="4"/>
    </row>
    <row r="965" spans="1:11" ht="15.75" customHeight="1">
      <c r="A965" s="58"/>
      <c r="B965" s="58"/>
      <c r="C965" s="59"/>
      <c r="D965" s="59"/>
      <c r="E965" s="59"/>
      <c r="F965" s="59"/>
      <c r="G965" s="60"/>
      <c r="H965" s="60"/>
      <c r="I965" s="59"/>
      <c r="J965" s="4"/>
      <c r="K965" s="4"/>
    </row>
    <row r="966" spans="1:11" ht="15.75" customHeight="1">
      <c r="A966" s="58"/>
      <c r="B966" s="58"/>
      <c r="C966" s="59"/>
      <c r="D966" s="59"/>
      <c r="E966" s="59"/>
      <c r="F966" s="59"/>
      <c r="G966" s="60"/>
      <c r="H966" s="60"/>
      <c r="I966" s="59"/>
      <c r="J966" s="4"/>
      <c r="K966" s="4"/>
    </row>
    <row r="967" spans="1:11" ht="15.75" customHeight="1">
      <c r="A967" s="58"/>
      <c r="B967" s="58"/>
      <c r="C967" s="59"/>
      <c r="D967" s="59"/>
      <c r="E967" s="59"/>
      <c r="F967" s="59"/>
      <c r="G967" s="60"/>
      <c r="H967" s="60"/>
      <c r="I967" s="59"/>
      <c r="J967" s="4"/>
      <c r="K967" s="4"/>
    </row>
    <row r="968" spans="1:11" ht="15.75" customHeight="1">
      <c r="A968" s="58"/>
      <c r="B968" s="58"/>
      <c r="C968" s="59"/>
      <c r="D968" s="59"/>
      <c r="E968" s="59"/>
      <c r="F968" s="59"/>
      <c r="G968" s="60"/>
      <c r="H968" s="60"/>
      <c r="I968" s="59"/>
      <c r="J968" s="4"/>
      <c r="K968" s="4"/>
    </row>
    <row r="969" spans="1:11" ht="15.75" customHeight="1">
      <c r="A969" s="58"/>
      <c r="B969" s="58"/>
      <c r="C969" s="59"/>
      <c r="D969" s="59"/>
      <c r="E969" s="59"/>
      <c r="F969" s="59"/>
      <c r="G969" s="60"/>
      <c r="H969" s="60"/>
      <c r="I969" s="59"/>
      <c r="J969" s="4"/>
      <c r="K969" s="4"/>
    </row>
    <row r="970" spans="1:11" ht="15" customHeight="1">
      <c r="A970" s="58"/>
      <c r="B970" s="58"/>
      <c r="C970" s="59"/>
      <c r="D970" s="59"/>
      <c r="E970" s="59"/>
      <c r="F970" s="59"/>
      <c r="G970" s="60"/>
      <c r="H970" s="60"/>
      <c r="I970" s="59"/>
      <c r="J970" s="4"/>
      <c r="K970" s="4"/>
    </row>
  </sheetData>
  <mergeCells count="14">
    <mergeCell ref="F65:G67"/>
    <mergeCell ref="F68:G68"/>
    <mergeCell ref="F69:G69"/>
    <mergeCell ref="H65:I67"/>
    <mergeCell ref="F70:G70"/>
    <mergeCell ref="A69:A70"/>
    <mergeCell ref="B69:D70"/>
    <mergeCell ref="A6:B6"/>
    <mergeCell ref="C6:G6"/>
    <mergeCell ref="A7:H7"/>
    <mergeCell ref="A65:A67"/>
    <mergeCell ref="B65:D67"/>
    <mergeCell ref="E65:E67"/>
    <mergeCell ref="B68:D68"/>
  </mergeCells>
  <hyperlinks>
    <hyperlink ref="E9" r:id="rId1" xr:uid="{00000000-0004-0000-0000-000000000000}"/>
    <hyperlink ref="E10" r:id="rId2" xr:uid="{00000000-0004-0000-0000-000001000000}"/>
    <hyperlink ref="H10" r:id="rId3" xr:uid="{00000000-0004-0000-0000-000002000000}"/>
    <hyperlink ref="E11" r:id="rId4" display="https://www.alcaldiabogota.gov.co/sisjur/normas/Norma1.jsp?i=153903&amp;dt=S" xr:uid="{00000000-0004-0000-0000-000003000000}"/>
    <hyperlink ref="E12" r:id="rId5" location=":~:text=Circular%20052%20de%202024%20Secretar%C3%ADa%20Jur%C3%ADdica%20Distrital" display="https://www.alcaldiabogota.gov.co/sisjur/normas/Norma1.jsp?i=174659&amp;dt=S - :~:text=Circular%20052%20de%202024%20Secretar%C3%ADa%20Jur%C3%ADdica%20Distrital" xr:uid="{00000000-0004-0000-0000-000004000000}"/>
    <hyperlink ref="E13" r:id="rId6" xr:uid="{00000000-0004-0000-0000-000005000000}"/>
    <hyperlink ref="E14" r:id="rId7" display="https://www.alcaldiabogota.gov.co/sisjur/noDIRECTIVA 006 DE 2024,-Directiva 006 de 2024" xr:uid="{00000000-0004-0000-0000-000006000000}"/>
    <hyperlink ref="G14" r:id="rId8" xr:uid="{00000000-0004-0000-0000-000007000000}"/>
    <hyperlink ref="E15" r:id="rId9" xr:uid="{00000000-0004-0000-0000-000008000000}"/>
    <hyperlink ref="E17" r:id="rId10" display="https://www.funcionpublica.gov.co/eva/gestornormativo/norma.php?i=209510" xr:uid="{00000000-0004-0000-0000-000009000000}"/>
    <hyperlink ref="E18" r:id="rId11" location=":~:text=Objetivo%20general%3A%20Fortalecer%20la%20gesti%C3%B3n,y%20competencia%20efectiva%2C%20garantizando%20con" display="https://www.alcaldiabogota.gov.co/sisjur/normas/Norma1.jsp?i=136840 - :~:text=Objetivo%20general%3A%20Fortalecer%20la%20gesti%C3%B3n,y%20competencia%20efectiva%2C%20garantizando%20con" xr:uid="{00000000-0004-0000-0000-00000A000000}"/>
    <hyperlink ref="E19" r:id="rId12" display="https://sisjur.bogotajuridica.gov.co/sisjur/normas/Norma1.jsp?i=138963" xr:uid="{00000000-0004-0000-0000-00000B000000}"/>
    <hyperlink ref="E20" r:id="rId13" display="https://www.suin-juriscol.gov.co/viewDocument.asp?id=30045221" xr:uid="{00000000-0004-0000-0000-00000C000000}"/>
    <hyperlink ref="E21" r:id="rId14" display="https://www.procuraduria.gov.co/portal/media/file/20220930173207917.pdf" xr:uid="{00000000-0004-0000-0000-00000D000000}"/>
    <hyperlink ref="E22" r:id="rId15" display="https://www.procuraduria.gov.co/portal/media/file/DIRECTIVA 2022 ITA 30 DE AGOSTO DE 2022(1).pdf" xr:uid="{00000000-0004-0000-0000-00000E000000}"/>
    <hyperlink ref="E23" r:id="rId16" display="https://dapre.presidencia.gov.co/normativa/normativa/LEY 2195 DEL 18 DE ENERO DE 2022.pdf" xr:uid="{00000000-0004-0000-0000-00000F000000}"/>
    <hyperlink ref="E24" r:id="rId17" display="https://colaboracion.dnp.gov.co/CDT/Conpes/Econ%C3%B3micos/4070.pdf" xr:uid="{00000000-0004-0000-0000-000010000000}"/>
    <hyperlink ref="E25" r:id="rId18" xr:uid="{00000000-0004-0000-0000-000011000000}"/>
    <hyperlink ref="E26" r:id="rId19" display="https://www.alcaldiabogota.gov.co/sisjur/normas/Norma1.jsp?i=115368" xr:uid="{00000000-0004-0000-0000-000012000000}"/>
    <hyperlink ref="E27" r:id="rId20" display="https://www.funcionpublica.gov.co/eva/gestornormativo/norma.php?i=165113" xr:uid="{00000000-0004-0000-0000-000013000000}"/>
    <hyperlink ref="E28" r:id="rId21" display="https://www.alcaldiabogota.gov.co/sisjur/normas/Norma1.jsp?i=104207" xr:uid="{00000000-0004-0000-0000-000014000000}"/>
    <hyperlink ref="E30" r:id="rId22" display="http://www.gobiernobogota.gov.co/rendicion-de-cuentas/sites/default/files/documentos/Directiva 005 de 2020.pdf" xr:uid="{00000000-0004-0000-0000-000015000000}"/>
    <hyperlink ref="E31" r:id="rId23" display="https://www.funcionpublica.gov.co/eva/gestornormativo/norma.php?i=140250" xr:uid="{00000000-0004-0000-0000-000016000000}"/>
    <hyperlink ref="E33" r:id="rId24" display="https://www.alcaldiabogota.gov.co/sisjur/normas/Norma1.jsp?i=95985" xr:uid="{00000000-0004-0000-0000-000017000000}"/>
    <hyperlink ref="E34" r:id="rId25" display="https://dapre.presidencia.gov.co/normativa/normativa/LEY 2013 DEL 30 DE DICIEMBRE DE 2019.pdf" xr:uid="{00000000-0004-0000-0000-000018000000}"/>
    <hyperlink ref="E35" r:id="rId26" display="https://www.alcaldiabogota.gov.co/sisjur/normas/Norma1.jsp?i=87968&amp;dt=S" xr:uid="{00000000-0004-0000-0000-000019000000}"/>
    <hyperlink ref="E36" r:id="rId27" display="https://www.alcaldiabogota.gov.co/sisjur/normas/Norma1.jsp?i=82445" xr:uid="{00000000-0004-0000-0000-00001A000000}"/>
    <hyperlink ref="E37" r:id="rId28" display="https://www.alcaldiabogota.gov.co/sisjur/normas/Norma1.jsp?i=78551" xr:uid="{00000000-0004-0000-0000-00001B000000}"/>
    <hyperlink ref="E38" r:id="rId29" display="https://dapre.presidencia.gov.co/normativa/normativa/DECRETO 612 DEL 04 DE ABRIL DE 2018.pdf" xr:uid="{00000000-0004-0000-0000-00001C000000}"/>
    <hyperlink ref="E39" r:id="rId30" display="http://es.presidencia.gov.co/normativa/normativa/DECRETO 1499 DEL 11 DE SEPTIEMBRE DE 2017.pdf" xr:uid="{00000000-0004-0000-0000-00001D000000}"/>
    <hyperlink ref="E40" r:id="rId31" location="36" display="http://www.bogotajuridica.gov.co/sisjur/normas/Norma1.jsp?i=67103 - 36" xr:uid="{00000000-0004-0000-0000-00001E000000}"/>
    <hyperlink ref="E41" r:id="rId32" display="http://www.alcaldiabogota.gov.co/sisjur/normas/Norma1.jsp?i=64787" xr:uid="{00000000-0004-0000-0000-00001F000000}"/>
    <hyperlink ref="E42" r:id="rId33" display="http://www.secretariasenado.gov.co/senado/basedoc/ley_1755_2015.html" xr:uid="{00000000-0004-0000-0000-000020000000}"/>
    <hyperlink ref="E43" r:id="rId34" location=":~:text=La%20presente%20ley%20regula%20la,democr%C3%A1tica%20de%20las%20organizaciones%20civiles." display="https://www.funcionpublica.gov.co/eva/gestornormativo/norma.php?i=65335 - :~:text=La%20presente%20ley%20regula%20la,democr%C3%A1tica%20de%20las%20organizaciones%20civiles." xr:uid="{00000000-0004-0000-0000-000021000000}"/>
    <hyperlink ref="E45" r:id="rId35" display="https://www.alcaldiabogota.gov.co/sisjur/normas/Norma1.jsp?i=62515" xr:uid="{00000000-0004-0000-0000-000022000000}"/>
    <hyperlink ref="E47" r:id="rId36" display="http://www.alcaldiabogota.gov.co/sisjur/normas/Norma1.jsp?i=59048" xr:uid="{00000000-0004-0000-0000-000023000000}"/>
    <hyperlink ref="E48" r:id="rId37" display="http://www.alcaldiabogota.gov.co/sisjur/normas/Norma1.jsp?i=56882" xr:uid="{00000000-0004-0000-0000-000024000000}"/>
    <hyperlink ref="E49" r:id="rId38" display="http://www.secretariasenado.gov.co/senado/basedoc/ley_1581_2012.html" xr:uid="{00000000-0004-0000-0000-000025000000}"/>
    <hyperlink ref="E51" r:id="rId39" display="https://www.alcaldiabogota.gov.co/sisjur/normas/Norma1.jsp?i=48203&amp;dt=S" xr:uid="{00000000-0004-0000-0000-000026000000}"/>
    <hyperlink ref="E52" r:id="rId40" display="http://www.alcaldiabogota.gov.co/sisjur/normas/Norma1.jsp?i=45322" xr:uid="{00000000-0004-0000-0000-000027000000}"/>
    <hyperlink ref="E53" r:id="rId41" display="https://www.funcionpublica.gov.co/eva/gestornormativo/norma.php?i=43292" xr:uid="{00000000-0004-0000-0000-000028000000}"/>
    <hyperlink ref="E55" r:id="rId42" display="http://www.alcaldiabogota.gov.co/sisjur/normas/Norma1.jsp?i=41249" xr:uid="{00000000-0004-0000-0000-000029000000}"/>
    <hyperlink ref="E56" r:id="rId43" display="http://www.alcaldiabogota.gov.co/sisjur/normas/Norma1.jsp?i=22307" xr:uid="{00000000-0004-0000-0000-00002A000000}"/>
    <hyperlink ref="E57" r:id="rId44" display="https://www.alcaldiabogota.gov.co/sisjur/normas/Norma1.jsp?i=17004&amp;dt=S" xr:uid="{00000000-0004-0000-0000-00002B000000}"/>
    <hyperlink ref="E58" r:id="rId45" display="http://www.secretariasenado.gov.co/senado/basedoc/ley_0850_2003.html" xr:uid="{00000000-0004-0000-0000-00002C000000}"/>
    <hyperlink ref="E59" r:id="rId46" display="https://www.alcaldiabogota.gov.co/sisjur/normas/Norma1.jsp?i=4589" xr:uid="{00000000-0004-0000-0000-00002D000000}"/>
    <hyperlink ref="E60" r:id="rId47" display="https://www.alcaldiabogota.gov.co/sisjur/normas/Norma1.jsp?i=186&amp;dt=S" xr:uid="{00000000-0004-0000-0000-00002E000000}"/>
    <hyperlink ref="E61" r:id="rId48" display="http://www.bogotajuridica.gov.co/sisjur/normas/Norma1.jsp?i=304" xr:uid="{00000000-0004-0000-0000-00002F000000}"/>
    <hyperlink ref="E62" r:id="rId49" display="https://www.alcaldiabogota.gov.co/sisjur/normas/Norma1.jsp?i=9027" xr:uid="{00000000-0004-0000-0000-000030000000}"/>
    <hyperlink ref="E63" r:id="rId50" display="http://www.bogotajuridica.gov.co/sisjur/normas/Norma1.jsp?i=4125" xr:uid="{00000000-0004-0000-0000-000031000000}"/>
  </hyperlinks>
  <pageMargins left="0.70866141732283472" right="0.70866141732283472" top="0.74803149606299213" bottom="0.74803149606299213" header="0" footer="0"/>
  <pageSetup orientation="portrait"/>
  <headerFooter>
    <oddFooter>&amp;LV4- 21-02-2022</oddFooter>
  </headerFooter>
  <drawing r:id="rId51"/>
  <legacyDrawing r:id="rId52"/>
  <tableParts count="1">
    <tablePart r:id="rId5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2D69B"/>
  </sheetPr>
  <dimension ref="A1:Z998"/>
  <sheetViews>
    <sheetView topLeftCell="B40" workbookViewId="0">
      <selection activeCell="G53" sqref="G53"/>
    </sheetView>
  </sheetViews>
  <sheetFormatPr baseColWidth="10" defaultColWidth="12.5546875" defaultRowHeight="15" customHeight="1"/>
  <cols>
    <col min="1" max="1" width="63.44140625" customWidth="1"/>
    <col min="2" max="2" width="20" customWidth="1"/>
    <col min="3" max="3" width="19.44140625" customWidth="1"/>
    <col min="4" max="4" width="25.44140625" customWidth="1"/>
    <col min="5" max="5" width="37.88671875" customWidth="1"/>
    <col min="6" max="6" width="20" customWidth="1"/>
    <col min="7" max="7" width="54.44140625" customWidth="1"/>
    <col min="8" max="8" width="47.88671875" customWidth="1"/>
    <col min="9" max="9" width="68.6640625" customWidth="1"/>
    <col min="10" max="26" width="11.44140625" customWidth="1"/>
  </cols>
  <sheetData>
    <row r="1" spans="1:26" ht="87.75" customHeight="1">
      <c r="A1" s="84"/>
      <c r="B1" s="85"/>
      <c r="C1" s="85"/>
      <c r="D1" s="85"/>
      <c r="E1" s="279"/>
      <c r="F1" s="85"/>
      <c r="G1" s="85"/>
      <c r="H1" s="85"/>
      <c r="I1" s="85"/>
      <c r="J1" s="61"/>
      <c r="K1" s="61"/>
      <c r="L1" s="61"/>
      <c r="M1" s="61"/>
      <c r="N1" s="61"/>
      <c r="O1" s="61"/>
      <c r="P1" s="61"/>
      <c r="Q1" s="61"/>
      <c r="R1" s="61"/>
      <c r="S1" s="61"/>
      <c r="T1" s="61"/>
      <c r="U1" s="61"/>
      <c r="V1" s="61"/>
      <c r="W1" s="61"/>
      <c r="X1" s="61"/>
      <c r="Y1" s="61"/>
      <c r="Z1" s="61"/>
    </row>
    <row r="2" spans="1:26" ht="60" customHeight="1">
      <c r="A2" s="456" t="s">
        <v>0</v>
      </c>
      <c r="B2" s="367"/>
      <c r="C2" s="457" t="s">
        <v>1434</v>
      </c>
      <c r="D2" s="381"/>
      <c r="E2" s="381"/>
      <c r="F2" s="381"/>
      <c r="G2" s="367"/>
      <c r="H2" s="280" t="s">
        <v>2</v>
      </c>
      <c r="I2" s="281" t="s">
        <v>1435</v>
      </c>
      <c r="J2" s="61"/>
      <c r="K2" s="61"/>
      <c r="L2" s="61"/>
      <c r="M2" s="61"/>
      <c r="N2" s="61"/>
      <c r="O2" s="61"/>
      <c r="P2" s="61"/>
      <c r="Q2" s="61"/>
      <c r="R2" s="61"/>
      <c r="S2" s="61"/>
      <c r="T2" s="61"/>
      <c r="U2" s="61"/>
      <c r="V2" s="61"/>
      <c r="W2" s="61"/>
      <c r="X2" s="61"/>
      <c r="Y2" s="61"/>
      <c r="Z2" s="61"/>
    </row>
    <row r="3" spans="1:26" ht="48.75" customHeight="1">
      <c r="A3" s="394" t="s">
        <v>373</v>
      </c>
      <c r="B3" s="381"/>
      <c r="C3" s="381"/>
      <c r="D3" s="381"/>
      <c r="E3" s="381"/>
      <c r="F3" s="381"/>
      <c r="G3" s="381"/>
      <c r="H3" s="367"/>
      <c r="I3" s="282" t="s">
        <v>374</v>
      </c>
      <c r="J3" s="61"/>
      <c r="K3" s="61"/>
      <c r="L3" s="61"/>
      <c r="M3" s="61"/>
      <c r="N3" s="61"/>
      <c r="O3" s="61"/>
      <c r="P3" s="61"/>
      <c r="Q3" s="61"/>
      <c r="R3" s="61"/>
      <c r="S3" s="61"/>
      <c r="T3" s="61"/>
      <c r="U3" s="61"/>
      <c r="V3" s="61"/>
      <c r="W3" s="61"/>
      <c r="X3" s="61"/>
      <c r="Y3" s="61"/>
      <c r="Z3" s="61"/>
    </row>
    <row r="4" spans="1:26" ht="63.75" customHeight="1">
      <c r="A4" s="89" t="s">
        <v>6</v>
      </c>
      <c r="B4" s="89" t="s">
        <v>7</v>
      </c>
      <c r="C4" s="89" t="s">
        <v>375</v>
      </c>
      <c r="D4" s="89" t="s">
        <v>376</v>
      </c>
      <c r="E4" s="89" t="s">
        <v>10</v>
      </c>
      <c r="F4" s="89" t="s">
        <v>377</v>
      </c>
      <c r="G4" s="89" t="s">
        <v>12</v>
      </c>
      <c r="H4" s="89" t="s">
        <v>13</v>
      </c>
      <c r="I4" s="89" t="s">
        <v>14</v>
      </c>
      <c r="J4" s="61"/>
      <c r="K4" s="61"/>
      <c r="L4" s="61"/>
      <c r="M4" s="61"/>
      <c r="N4" s="61"/>
      <c r="O4" s="61"/>
      <c r="P4" s="61"/>
      <c r="Q4" s="61"/>
      <c r="R4" s="61"/>
      <c r="S4" s="61"/>
      <c r="T4" s="61"/>
      <c r="U4" s="61"/>
      <c r="V4" s="61"/>
      <c r="W4" s="61"/>
      <c r="X4" s="61"/>
      <c r="Y4" s="61"/>
      <c r="Z4" s="61"/>
    </row>
    <row r="5" spans="1:26" ht="55.5" customHeight="1">
      <c r="A5" s="90" t="s">
        <v>1436</v>
      </c>
      <c r="B5" s="156" t="s">
        <v>54</v>
      </c>
      <c r="C5" s="90" t="s">
        <v>1437</v>
      </c>
      <c r="D5" s="90" t="s">
        <v>1234</v>
      </c>
      <c r="E5" s="283" t="s">
        <v>1438</v>
      </c>
      <c r="F5" s="284">
        <v>1081</v>
      </c>
      <c r="G5" s="90" t="s">
        <v>1439</v>
      </c>
      <c r="H5" s="93" t="s">
        <v>1</v>
      </c>
      <c r="I5" s="93" t="s">
        <v>1440</v>
      </c>
      <c r="J5" s="61"/>
      <c r="K5" s="61"/>
      <c r="L5" s="61"/>
      <c r="M5" s="61"/>
      <c r="N5" s="61"/>
      <c r="O5" s="61"/>
      <c r="P5" s="61"/>
      <c r="Q5" s="61"/>
      <c r="R5" s="61"/>
      <c r="S5" s="61"/>
      <c r="T5" s="61"/>
      <c r="U5" s="61"/>
      <c r="V5" s="61"/>
      <c r="W5" s="61"/>
      <c r="X5" s="61"/>
      <c r="Y5" s="61"/>
      <c r="Z5" s="61"/>
    </row>
    <row r="6" spans="1:26" ht="55.5" customHeight="1">
      <c r="A6" s="97" t="s">
        <v>1441</v>
      </c>
      <c r="B6" s="158" t="s">
        <v>16</v>
      </c>
      <c r="C6" s="94" t="s">
        <v>1442</v>
      </c>
      <c r="D6" s="94" t="s">
        <v>43</v>
      </c>
      <c r="E6" s="285" t="s">
        <v>1443</v>
      </c>
      <c r="F6" s="96">
        <v>44319</v>
      </c>
      <c r="G6" s="97" t="s">
        <v>1444</v>
      </c>
      <c r="H6" s="97" t="s">
        <v>38</v>
      </c>
      <c r="I6" s="97" t="s">
        <v>1440</v>
      </c>
      <c r="J6" s="61"/>
      <c r="K6" s="61"/>
      <c r="L6" s="61"/>
      <c r="M6" s="61"/>
      <c r="N6" s="61"/>
      <c r="O6" s="61"/>
      <c r="P6" s="61"/>
      <c r="Q6" s="61"/>
      <c r="R6" s="61"/>
      <c r="S6" s="61"/>
      <c r="T6" s="61"/>
      <c r="U6" s="61"/>
      <c r="V6" s="61"/>
      <c r="W6" s="61"/>
      <c r="X6" s="61"/>
      <c r="Y6" s="61"/>
      <c r="Z6" s="61"/>
    </row>
    <row r="7" spans="1:26" ht="55.5" customHeight="1">
      <c r="A7" s="93" t="s">
        <v>1445</v>
      </c>
      <c r="B7" s="156" t="s">
        <v>54</v>
      </c>
      <c r="C7" s="90" t="s">
        <v>413</v>
      </c>
      <c r="D7" s="90" t="s">
        <v>56</v>
      </c>
      <c r="E7" s="283" t="s">
        <v>1446</v>
      </c>
      <c r="F7" s="92">
        <v>44221</v>
      </c>
      <c r="G7" s="93" t="s">
        <v>836</v>
      </c>
      <c r="H7" s="93" t="s">
        <v>38</v>
      </c>
      <c r="I7" s="93" t="s">
        <v>1445</v>
      </c>
      <c r="J7" s="61"/>
      <c r="K7" s="61"/>
      <c r="L7" s="61"/>
      <c r="M7" s="61"/>
      <c r="N7" s="61"/>
      <c r="O7" s="61"/>
      <c r="P7" s="61"/>
      <c r="Q7" s="61"/>
      <c r="R7" s="61"/>
      <c r="S7" s="61"/>
      <c r="T7" s="61"/>
      <c r="U7" s="61"/>
      <c r="V7" s="61"/>
      <c r="W7" s="61"/>
      <c r="X7" s="61"/>
      <c r="Y7" s="61"/>
      <c r="Z7" s="61"/>
    </row>
    <row r="8" spans="1:26" ht="55.5" customHeight="1">
      <c r="A8" s="97" t="s">
        <v>1447</v>
      </c>
      <c r="B8" s="158" t="s">
        <v>16</v>
      </c>
      <c r="C8" s="94" t="s">
        <v>1448</v>
      </c>
      <c r="D8" s="94" t="s">
        <v>93</v>
      </c>
      <c r="E8" s="285" t="s">
        <v>1449</v>
      </c>
      <c r="F8" s="96">
        <v>43980</v>
      </c>
      <c r="G8" s="97" t="s">
        <v>1450</v>
      </c>
      <c r="H8" s="97" t="s">
        <v>38</v>
      </c>
      <c r="I8" s="97" t="s">
        <v>1440</v>
      </c>
      <c r="J8" s="61"/>
      <c r="K8" s="61"/>
      <c r="L8" s="61"/>
      <c r="M8" s="61"/>
      <c r="N8" s="61"/>
      <c r="O8" s="61"/>
      <c r="P8" s="61"/>
      <c r="Q8" s="61"/>
      <c r="R8" s="61"/>
      <c r="S8" s="61"/>
      <c r="T8" s="61"/>
      <c r="U8" s="61"/>
      <c r="V8" s="61"/>
      <c r="W8" s="61"/>
      <c r="X8" s="61"/>
      <c r="Y8" s="61"/>
      <c r="Z8" s="61"/>
    </row>
    <row r="9" spans="1:26" ht="55.5" customHeight="1">
      <c r="A9" s="93" t="s">
        <v>1451</v>
      </c>
      <c r="B9" s="156" t="s">
        <v>54</v>
      </c>
      <c r="C9" s="90" t="s">
        <v>1437</v>
      </c>
      <c r="D9" s="90" t="s">
        <v>86</v>
      </c>
      <c r="E9" s="283" t="s">
        <v>1452</v>
      </c>
      <c r="F9" s="92">
        <v>43921</v>
      </c>
      <c r="G9" s="93" t="s">
        <v>1453</v>
      </c>
      <c r="H9" s="93" t="s">
        <v>38</v>
      </c>
      <c r="I9" s="93" t="s">
        <v>1440</v>
      </c>
      <c r="J9" s="61"/>
      <c r="K9" s="61"/>
      <c r="L9" s="61"/>
      <c r="M9" s="61"/>
      <c r="N9" s="61"/>
      <c r="O9" s="61"/>
      <c r="P9" s="61"/>
      <c r="Q9" s="61"/>
      <c r="R9" s="61"/>
      <c r="S9" s="61"/>
      <c r="T9" s="61"/>
      <c r="U9" s="61"/>
      <c r="V9" s="61"/>
      <c r="W9" s="61"/>
      <c r="X9" s="61"/>
      <c r="Y9" s="61"/>
      <c r="Z9" s="61"/>
    </row>
    <row r="10" spans="1:26" ht="55.5" customHeight="1">
      <c r="A10" s="97" t="s">
        <v>1454</v>
      </c>
      <c r="B10" s="158" t="s">
        <v>54</v>
      </c>
      <c r="C10" s="94" t="s">
        <v>1455</v>
      </c>
      <c r="D10" s="94" t="s">
        <v>18</v>
      </c>
      <c r="E10" s="286" t="s">
        <v>1456</v>
      </c>
      <c r="F10" s="96">
        <v>43791</v>
      </c>
      <c r="G10" s="97" t="s">
        <v>121</v>
      </c>
      <c r="H10" s="97" t="s">
        <v>1</v>
      </c>
      <c r="I10" s="97" t="s">
        <v>1440</v>
      </c>
      <c r="J10" s="61"/>
      <c r="K10" s="61"/>
      <c r="L10" s="61"/>
      <c r="M10" s="61"/>
      <c r="N10" s="61"/>
      <c r="O10" s="61"/>
      <c r="P10" s="61"/>
      <c r="Q10" s="61"/>
      <c r="R10" s="61"/>
      <c r="S10" s="61"/>
      <c r="T10" s="61"/>
      <c r="U10" s="61"/>
      <c r="V10" s="61"/>
      <c r="W10" s="61"/>
      <c r="X10" s="61"/>
      <c r="Y10" s="61"/>
      <c r="Z10" s="61"/>
    </row>
    <row r="11" spans="1:26" ht="55.5" customHeight="1">
      <c r="A11" s="93" t="s">
        <v>1457</v>
      </c>
      <c r="B11" s="156" t="s">
        <v>54</v>
      </c>
      <c r="C11" s="90" t="s">
        <v>1437</v>
      </c>
      <c r="D11" s="90" t="s">
        <v>157</v>
      </c>
      <c r="E11" s="287" t="s">
        <v>1458</v>
      </c>
      <c r="F11" s="92">
        <v>43630</v>
      </c>
      <c r="G11" s="93" t="s">
        <v>1459</v>
      </c>
      <c r="H11" s="93" t="s">
        <v>1</v>
      </c>
      <c r="I11" s="93" t="s">
        <v>1440</v>
      </c>
      <c r="J11" s="61"/>
      <c r="K11" s="61"/>
      <c r="L11" s="61"/>
      <c r="M11" s="61"/>
      <c r="N11" s="61"/>
      <c r="O11" s="61"/>
      <c r="P11" s="61"/>
      <c r="Q11" s="61"/>
      <c r="R11" s="61"/>
      <c r="S11" s="61"/>
      <c r="T11" s="61"/>
      <c r="U11" s="61"/>
      <c r="V11" s="61"/>
      <c r="W11" s="61"/>
      <c r="X11" s="61"/>
      <c r="Y11" s="61"/>
      <c r="Z11" s="61"/>
    </row>
    <row r="12" spans="1:26" ht="55.5" customHeight="1">
      <c r="A12" s="97" t="s">
        <v>1460</v>
      </c>
      <c r="B12" s="158" t="s">
        <v>16</v>
      </c>
      <c r="C12" s="94" t="s">
        <v>50</v>
      </c>
      <c r="D12" s="94" t="s">
        <v>589</v>
      </c>
      <c r="E12" s="285" t="s">
        <v>1461</v>
      </c>
      <c r="F12" s="96">
        <v>43461</v>
      </c>
      <c r="G12" s="97" t="s">
        <v>1462</v>
      </c>
      <c r="H12" s="97" t="s">
        <v>1</v>
      </c>
      <c r="I12" s="97" t="s">
        <v>1440</v>
      </c>
      <c r="J12" s="61"/>
      <c r="K12" s="61"/>
      <c r="L12" s="61"/>
      <c r="M12" s="61"/>
      <c r="N12" s="61"/>
      <c r="O12" s="61"/>
      <c r="P12" s="61"/>
      <c r="Q12" s="61"/>
      <c r="R12" s="61"/>
      <c r="S12" s="61"/>
      <c r="T12" s="61"/>
      <c r="U12" s="61"/>
      <c r="V12" s="61"/>
      <c r="W12" s="61"/>
      <c r="X12" s="61"/>
      <c r="Y12" s="61"/>
      <c r="Z12" s="61"/>
    </row>
    <row r="13" spans="1:26" ht="55.5" customHeight="1">
      <c r="A13" s="93" t="s">
        <v>1463</v>
      </c>
      <c r="B13" s="156" t="s">
        <v>54</v>
      </c>
      <c r="C13" s="90" t="s">
        <v>1437</v>
      </c>
      <c r="D13" s="90" t="s">
        <v>43</v>
      </c>
      <c r="E13" s="287" t="s">
        <v>1452</v>
      </c>
      <c r="F13" s="92">
        <v>43306</v>
      </c>
      <c r="G13" s="93" t="s">
        <v>1464</v>
      </c>
      <c r="H13" s="93" t="s">
        <v>38</v>
      </c>
      <c r="I13" s="93" t="s">
        <v>1440</v>
      </c>
      <c r="J13" s="61"/>
      <c r="K13" s="61"/>
      <c r="L13" s="61"/>
      <c r="M13" s="61"/>
      <c r="N13" s="61"/>
      <c r="O13" s="61"/>
      <c r="P13" s="61"/>
      <c r="Q13" s="61"/>
      <c r="R13" s="61"/>
      <c r="S13" s="61"/>
      <c r="T13" s="61"/>
      <c r="U13" s="61"/>
      <c r="V13" s="61"/>
      <c r="W13" s="61"/>
      <c r="X13" s="61"/>
      <c r="Y13" s="61"/>
      <c r="Z13" s="61"/>
    </row>
    <row r="14" spans="1:26" ht="55.5" customHeight="1">
      <c r="A14" s="97" t="s">
        <v>1465</v>
      </c>
      <c r="B14" s="158" t="s">
        <v>16</v>
      </c>
      <c r="C14" s="94" t="s">
        <v>1448</v>
      </c>
      <c r="D14" s="94" t="s">
        <v>93</v>
      </c>
      <c r="E14" s="286" t="s">
        <v>1452</v>
      </c>
      <c r="F14" s="96">
        <v>43265</v>
      </c>
      <c r="G14" s="97" t="s">
        <v>1466</v>
      </c>
      <c r="H14" s="97" t="s">
        <v>38</v>
      </c>
      <c r="I14" s="210"/>
      <c r="J14" s="61"/>
      <c r="K14" s="61"/>
      <c r="L14" s="61"/>
      <c r="M14" s="61"/>
      <c r="N14" s="61"/>
      <c r="O14" s="61"/>
      <c r="P14" s="61"/>
      <c r="Q14" s="61"/>
      <c r="R14" s="61"/>
      <c r="S14" s="61"/>
      <c r="T14" s="61"/>
      <c r="U14" s="61"/>
      <c r="V14" s="61"/>
      <c r="W14" s="61"/>
      <c r="X14" s="61"/>
      <c r="Y14" s="61"/>
      <c r="Z14" s="61"/>
    </row>
    <row r="15" spans="1:26" ht="55.5" customHeight="1">
      <c r="A15" s="93" t="s">
        <v>1467</v>
      </c>
      <c r="B15" s="156" t="s">
        <v>54</v>
      </c>
      <c r="C15" s="90" t="s">
        <v>802</v>
      </c>
      <c r="D15" s="90" t="s">
        <v>18</v>
      </c>
      <c r="E15" s="283">
        <v>2199</v>
      </c>
      <c r="F15" s="92">
        <v>42319</v>
      </c>
      <c r="G15" s="93" t="s">
        <v>1468</v>
      </c>
      <c r="H15" s="93" t="s">
        <v>38</v>
      </c>
      <c r="I15" s="93" t="s">
        <v>1440</v>
      </c>
      <c r="J15" s="61"/>
      <c r="K15" s="61"/>
      <c r="L15" s="61"/>
      <c r="M15" s="61"/>
      <c r="N15" s="61"/>
      <c r="O15" s="61"/>
      <c r="P15" s="61"/>
      <c r="Q15" s="61"/>
      <c r="R15" s="61"/>
      <c r="S15" s="61"/>
      <c r="T15" s="61"/>
      <c r="U15" s="61"/>
      <c r="V15" s="61"/>
      <c r="W15" s="61"/>
      <c r="X15" s="61"/>
      <c r="Y15" s="61"/>
      <c r="Z15" s="61"/>
    </row>
    <row r="16" spans="1:26" ht="55.5" customHeight="1">
      <c r="A16" s="97" t="s">
        <v>1469</v>
      </c>
      <c r="B16" s="158" t="s">
        <v>54</v>
      </c>
      <c r="C16" s="94" t="s">
        <v>802</v>
      </c>
      <c r="D16" s="94" t="s">
        <v>18</v>
      </c>
      <c r="E16" s="285">
        <v>1862</v>
      </c>
      <c r="F16" s="96">
        <v>42263</v>
      </c>
      <c r="G16" s="97" t="s">
        <v>1468</v>
      </c>
      <c r="H16" s="97" t="s">
        <v>38</v>
      </c>
      <c r="I16" s="97" t="s">
        <v>1440</v>
      </c>
      <c r="J16" s="61"/>
      <c r="K16" s="61"/>
      <c r="L16" s="61"/>
      <c r="M16" s="61"/>
      <c r="N16" s="61"/>
      <c r="O16" s="61"/>
      <c r="P16" s="61"/>
      <c r="Q16" s="61"/>
      <c r="R16" s="61"/>
      <c r="S16" s="61"/>
      <c r="T16" s="61"/>
      <c r="U16" s="61"/>
      <c r="V16" s="61"/>
      <c r="W16" s="61"/>
      <c r="X16" s="61"/>
      <c r="Y16" s="61"/>
      <c r="Z16" s="61"/>
    </row>
    <row r="17" spans="1:26" ht="55.5" customHeight="1">
      <c r="A17" s="93" t="s">
        <v>1469</v>
      </c>
      <c r="B17" s="156" t="s">
        <v>54</v>
      </c>
      <c r="C17" s="90" t="s">
        <v>802</v>
      </c>
      <c r="D17" s="90" t="s">
        <v>18</v>
      </c>
      <c r="E17" s="283">
        <v>1494</v>
      </c>
      <c r="F17" s="92">
        <v>42198</v>
      </c>
      <c r="G17" s="93" t="s">
        <v>1470</v>
      </c>
      <c r="H17" s="93" t="s">
        <v>38</v>
      </c>
      <c r="I17" s="93" t="s">
        <v>1440</v>
      </c>
      <c r="J17" s="61"/>
      <c r="K17" s="61"/>
      <c r="L17" s="61"/>
      <c r="M17" s="61"/>
      <c r="N17" s="61"/>
      <c r="O17" s="61"/>
      <c r="P17" s="61"/>
      <c r="Q17" s="61"/>
      <c r="R17" s="61"/>
      <c r="S17" s="61"/>
      <c r="T17" s="61"/>
      <c r="U17" s="61"/>
      <c r="V17" s="61"/>
      <c r="W17" s="61"/>
      <c r="X17" s="61"/>
      <c r="Y17" s="61"/>
      <c r="Z17" s="61"/>
    </row>
    <row r="18" spans="1:26" ht="55.5" customHeight="1">
      <c r="A18" s="97" t="s">
        <v>1471</v>
      </c>
      <c r="B18" s="158" t="s">
        <v>54</v>
      </c>
      <c r="C18" s="94" t="s">
        <v>413</v>
      </c>
      <c r="D18" s="94" t="s">
        <v>56</v>
      </c>
      <c r="E18" s="285">
        <v>1755</v>
      </c>
      <c r="F18" s="96">
        <v>42185</v>
      </c>
      <c r="G18" s="97" t="s">
        <v>1472</v>
      </c>
      <c r="H18" s="97" t="s">
        <v>38</v>
      </c>
      <c r="I18" s="97" t="s">
        <v>1440</v>
      </c>
      <c r="J18" s="61"/>
      <c r="K18" s="61"/>
      <c r="L18" s="61"/>
      <c r="M18" s="61"/>
      <c r="N18" s="61"/>
      <c r="O18" s="61"/>
      <c r="P18" s="61"/>
      <c r="Q18" s="61"/>
      <c r="R18" s="61"/>
      <c r="S18" s="61"/>
      <c r="T18" s="61"/>
      <c r="U18" s="61"/>
      <c r="V18" s="61"/>
      <c r="W18" s="61"/>
      <c r="X18" s="61"/>
      <c r="Y18" s="61"/>
      <c r="Z18" s="61"/>
    </row>
    <row r="19" spans="1:26" ht="55.5" customHeight="1">
      <c r="A19" s="93" t="s">
        <v>1473</v>
      </c>
      <c r="B19" s="156" t="s">
        <v>54</v>
      </c>
      <c r="C19" s="90" t="s">
        <v>802</v>
      </c>
      <c r="D19" s="90" t="s">
        <v>18</v>
      </c>
      <c r="E19" s="283">
        <v>1080</v>
      </c>
      <c r="F19" s="92">
        <v>42150</v>
      </c>
      <c r="G19" s="93" t="s">
        <v>138</v>
      </c>
      <c r="H19" s="93" t="s">
        <v>38</v>
      </c>
      <c r="I19" s="93" t="s">
        <v>1440</v>
      </c>
      <c r="J19" s="61"/>
      <c r="K19" s="61"/>
      <c r="L19" s="61"/>
      <c r="M19" s="61"/>
      <c r="N19" s="61"/>
      <c r="O19" s="61"/>
      <c r="P19" s="61"/>
      <c r="Q19" s="61"/>
      <c r="R19" s="61"/>
      <c r="S19" s="61"/>
      <c r="T19" s="61"/>
      <c r="U19" s="61"/>
      <c r="V19" s="61"/>
      <c r="W19" s="61"/>
      <c r="X19" s="61"/>
      <c r="Y19" s="61"/>
      <c r="Z19" s="61"/>
    </row>
    <row r="20" spans="1:26" ht="55.5" customHeight="1">
      <c r="A20" s="97" t="s">
        <v>1474</v>
      </c>
      <c r="B20" s="158" t="s">
        <v>54</v>
      </c>
      <c r="C20" s="94" t="s">
        <v>1437</v>
      </c>
      <c r="D20" s="94" t="s">
        <v>157</v>
      </c>
      <c r="E20" s="285" t="s">
        <v>1443</v>
      </c>
      <c r="F20" s="96">
        <v>42052</v>
      </c>
      <c r="G20" s="97" t="s">
        <v>1475</v>
      </c>
      <c r="H20" s="97" t="s">
        <v>38</v>
      </c>
      <c r="I20" s="97" t="s">
        <v>1440</v>
      </c>
      <c r="J20" s="61"/>
      <c r="K20" s="61"/>
      <c r="L20" s="61"/>
      <c r="M20" s="61"/>
      <c r="N20" s="61"/>
      <c r="O20" s="61"/>
      <c r="P20" s="61"/>
      <c r="Q20" s="61"/>
      <c r="R20" s="61"/>
      <c r="S20" s="61"/>
      <c r="T20" s="61"/>
      <c r="U20" s="61"/>
      <c r="V20" s="61"/>
      <c r="W20" s="61"/>
      <c r="X20" s="61"/>
      <c r="Y20" s="61"/>
      <c r="Z20" s="61"/>
    </row>
    <row r="21" spans="1:26" ht="55.5" customHeight="1">
      <c r="A21" s="93" t="s">
        <v>1476</v>
      </c>
      <c r="B21" s="156" t="s">
        <v>54</v>
      </c>
      <c r="C21" s="90" t="s">
        <v>802</v>
      </c>
      <c r="D21" s="90" t="s">
        <v>18</v>
      </c>
      <c r="E21" s="283">
        <v>106</v>
      </c>
      <c r="F21" s="92">
        <v>42025</v>
      </c>
      <c r="G21" s="93" t="s">
        <v>1477</v>
      </c>
      <c r="H21" s="93" t="s">
        <v>38</v>
      </c>
      <c r="I21" s="93" t="s">
        <v>1440</v>
      </c>
      <c r="J21" s="61"/>
      <c r="K21" s="61"/>
      <c r="L21" s="61"/>
      <c r="M21" s="61"/>
      <c r="N21" s="61"/>
      <c r="O21" s="61"/>
      <c r="P21" s="61"/>
      <c r="Q21" s="61"/>
      <c r="R21" s="61"/>
      <c r="S21" s="61"/>
      <c r="T21" s="61"/>
      <c r="U21" s="61"/>
      <c r="V21" s="61"/>
      <c r="W21" s="61"/>
      <c r="X21" s="61"/>
      <c r="Y21" s="61"/>
      <c r="Z21" s="61"/>
    </row>
    <row r="22" spans="1:26" ht="55.5" customHeight="1">
      <c r="A22" s="97" t="s">
        <v>1478</v>
      </c>
      <c r="B22" s="158" t="s">
        <v>54</v>
      </c>
      <c r="C22" s="94" t="s">
        <v>802</v>
      </c>
      <c r="D22" s="94" t="s">
        <v>18</v>
      </c>
      <c r="E22" s="285" t="s">
        <v>1479</v>
      </c>
      <c r="F22" s="96">
        <v>42024</v>
      </c>
      <c r="G22" s="97" t="s">
        <v>1480</v>
      </c>
      <c r="H22" s="97" t="s">
        <v>1481</v>
      </c>
      <c r="I22" s="97" t="s">
        <v>1440</v>
      </c>
      <c r="J22" s="61"/>
      <c r="K22" s="61"/>
      <c r="L22" s="61"/>
      <c r="M22" s="61"/>
      <c r="N22" s="61"/>
      <c r="O22" s="61"/>
      <c r="P22" s="61"/>
      <c r="Q22" s="61"/>
      <c r="R22" s="61"/>
      <c r="S22" s="61"/>
      <c r="T22" s="61"/>
      <c r="U22" s="61"/>
      <c r="V22" s="61"/>
      <c r="W22" s="61"/>
      <c r="X22" s="61"/>
      <c r="Y22" s="61"/>
      <c r="Z22" s="61"/>
    </row>
    <row r="23" spans="1:26" ht="55.5" customHeight="1">
      <c r="A23" s="93" t="s">
        <v>1463</v>
      </c>
      <c r="B23" s="156" t="s">
        <v>54</v>
      </c>
      <c r="C23" s="90" t="s">
        <v>1437</v>
      </c>
      <c r="D23" s="90" t="s">
        <v>157</v>
      </c>
      <c r="E23" s="283" t="s">
        <v>1482</v>
      </c>
      <c r="F23" s="92">
        <v>41943</v>
      </c>
      <c r="G23" s="93" t="s">
        <v>1483</v>
      </c>
      <c r="H23" s="93" t="s">
        <v>38</v>
      </c>
      <c r="I23" s="93" t="s">
        <v>1440</v>
      </c>
      <c r="J23" s="61"/>
      <c r="K23" s="61"/>
      <c r="L23" s="61"/>
      <c r="M23" s="61"/>
      <c r="N23" s="61"/>
      <c r="O23" s="61"/>
      <c r="P23" s="61"/>
      <c r="Q23" s="61"/>
      <c r="R23" s="61"/>
      <c r="S23" s="61"/>
      <c r="T23" s="61"/>
      <c r="U23" s="61"/>
      <c r="V23" s="61"/>
      <c r="W23" s="61"/>
      <c r="X23" s="61"/>
      <c r="Y23" s="61"/>
      <c r="Z23" s="61"/>
    </row>
    <row r="24" spans="1:26" ht="55.5" customHeight="1">
      <c r="A24" s="97" t="s">
        <v>1484</v>
      </c>
      <c r="B24" s="158" t="s">
        <v>54</v>
      </c>
      <c r="C24" s="94" t="s">
        <v>1437</v>
      </c>
      <c r="D24" s="94" t="s">
        <v>157</v>
      </c>
      <c r="E24" s="285" t="s">
        <v>1458</v>
      </c>
      <c r="F24" s="96">
        <v>41927</v>
      </c>
      <c r="G24" s="97" t="s">
        <v>1485</v>
      </c>
      <c r="H24" s="97" t="s">
        <v>38</v>
      </c>
      <c r="I24" s="97" t="s">
        <v>1440</v>
      </c>
      <c r="J24" s="61"/>
      <c r="K24" s="61"/>
      <c r="L24" s="61"/>
      <c r="M24" s="61"/>
      <c r="N24" s="61"/>
      <c r="O24" s="61"/>
      <c r="P24" s="61"/>
      <c r="Q24" s="61"/>
      <c r="R24" s="61"/>
      <c r="S24" s="61"/>
      <c r="T24" s="61"/>
      <c r="U24" s="61"/>
      <c r="V24" s="61"/>
      <c r="W24" s="61"/>
      <c r="X24" s="61"/>
      <c r="Y24" s="61"/>
      <c r="Z24" s="61"/>
    </row>
    <row r="25" spans="1:26" ht="55.5" customHeight="1">
      <c r="A25" s="93" t="s">
        <v>1457</v>
      </c>
      <c r="B25" s="156" t="s">
        <v>54</v>
      </c>
      <c r="C25" s="90" t="s">
        <v>802</v>
      </c>
      <c r="D25" s="90" t="s">
        <v>18</v>
      </c>
      <c r="E25" s="283">
        <v>1100</v>
      </c>
      <c r="F25" s="92">
        <v>41807</v>
      </c>
      <c r="G25" s="93" t="s">
        <v>1486</v>
      </c>
      <c r="H25" s="93" t="s">
        <v>38</v>
      </c>
      <c r="I25" s="93" t="s">
        <v>1440</v>
      </c>
      <c r="J25" s="61"/>
      <c r="K25" s="61"/>
      <c r="L25" s="61"/>
      <c r="M25" s="61"/>
      <c r="N25" s="61"/>
      <c r="O25" s="61"/>
      <c r="P25" s="61"/>
      <c r="Q25" s="61"/>
      <c r="R25" s="61"/>
      <c r="S25" s="61"/>
      <c r="T25" s="61"/>
      <c r="U25" s="61"/>
      <c r="V25" s="61"/>
      <c r="W25" s="61"/>
      <c r="X25" s="61"/>
      <c r="Y25" s="61"/>
      <c r="Z25" s="61"/>
    </row>
    <row r="26" spans="1:26" ht="55.5" customHeight="1">
      <c r="A26" s="97" t="s">
        <v>1487</v>
      </c>
      <c r="B26" s="158" t="s">
        <v>54</v>
      </c>
      <c r="C26" s="94" t="s">
        <v>413</v>
      </c>
      <c r="D26" s="94" t="s">
        <v>56</v>
      </c>
      <c r="E26" s="285" t="s">
        <v>986</v>
      </c>
      <c r="F26" s="96">
        <v>41704</v>
      </c>
      <c r="G26" s="97" t="s">
        <v>1488</v>
      </c>
      <c r="H26" s="97" t="s">
        <v>1489</v>
      </c>
      <c r="I26" s="97" t="s">
        <v>1440</v>
      </c>
      <c r="J26" s="61"/>
      <c r="K26" s="61"/>
      <c r="L26" s="61"/>
      <c r="M26" s="61"/>
      <c r="N26" s="61"/>
      <c r="O26" s="61"/>
      <c r="P26" s="61"/>
      <c r="Q26" s="61"/>
      <c r="R26" s="61"/>
      <c r="S26" s="61"/>
      <c r="T26" s="61"/>
      <c r="U26" s="61"/>
      <c r="V26" s="61"/>
      <c r="W26" s="61"/>
      <c r="X26" s="61"/>
      <c r="Y26" s="61"/>
      <c r="Z26" s="61"/>
    </row>
    <row r="27" spans="1:26" ht="55.5" customHeight="1">
      <c r="A27" s="93" t="s">
        <v>1457</v>
      </c>
      <c r="B27" s="156" t="s">
        <v>54</v>
      </c>
      <c r="C27" s="90" t="s">
        <v>802</v>
      </c>
      <c r="D27" s="90" t="s">
        <v>18</v>
      </c>
      <c r="E27" s="283">
        <v>2758</v>
      </c>
      <c r="F27" s="92">
        <v>41604</v>
      </c>
      <c r="G27" s="93" t="s">
        <v>1490</v>
      </c>
      <c r="H27" s="93" t="s">
        <v>38</v>
      </c>
      <c r="I27" s="93" t="s">
        <v>1440</v>
      </c>
      <c r="J27" s="61"/>
      <c r="K27" s="61"/>
      <c r="L27" s="61"/>
      <c r="M27" s="61"/>
      <c r="N27" s="61"/>
      <c r="O27" s="61"/>
      <c r="P27" s="61"/>
      <c r="Q27" s="61"/>
      <c r="R27" s="61"/>
      <c r="S27" s="61"/>
      <c r="T27" s="61"/>
      <c r="U27" s="61"/>
      <c r="V27" s="61"/>
      <c r="W27" s="61"/>
      <c r="X27" s="61"/>
      <c r="Y27" s="61"/>
      <c r="Z27" s="61"/>
    </row>
    <row r="28" spans="1:26" ht="55.5" customHeight="1">
      <c r="A28" s="97" t="s">
        <v>1491</v>
      </c>
      <c r="B28" s="158" t="s">
        <v>54</v>
      </c>
      <c r="C28" s="94" t="s">
        <v>802</v>
      </c>
      <c r="D28" s="94" t="s">
        <v>18</v>
      </c>
      <c r="E28" s="285">
        <v>1515</v>
      </c>
      <c r="F28" s="96">
        <v>41474</v>
      </c>
      <c r="G28" s="97" t="s">
        <v>1492</v>
      </c>
      <c r="H28" s="97" t="s">
        <v>38</v>
      </c>
      <c r="I28" s="97" t="s">
        <v>1440</v>
      </c>
      <c r="J28" s="61"/>
      <c r="K28" s="61"/>
      <c r="L28" s="61"/>
      <c r="M28" s="61"/>
      <c r="N28" s="61"/>
      <c r="O28" s="61"/>
      <c r="P28" s="61"/>
      <c r="Q28" s="61"/>
      <c r="R28" s="61"/>
      <c r="S28" s="61"/>
      <c r="T28" s="61"/>
      <c r="U28" s="61"/>
      <c r="V28" s="61"/>
      <c r="W28" s="61"/>
      <c r="X28" s="61"/>
      <c r="Y28" s="61"/>
      <c r="Z28" s="61"/>
    </row>
    <row r="29" spans="1:26" ht="55.5" customHeight="1">
      <c r="A29" s="93" t="s">
        <v>1493</v>
      </c>
      <c r="B29" s="156" t="s">
        <v>54</v>
      </c>
      <c r="C29" s="90" t="s">
        <v>1437</v>
      </c>
      <c r="D29" s="90" t="s">
        <v>157</v>
      </c>
      <c r="E29" s="283" t="s">
        <v>1494</v>
      </c>
      <c r="F29" s="92">
        <v>41348</v>
      </c>
      <c r="G29" s="93" t="s">
        <v>1495</v>
      </c>
      <c r="H29" s="93" t="s">
        <v>38</v>
      </c>
      <c r="I29" s="93" t="s">
        <v>1440</v>
      </c>
      <c r="J29" s="61"/>
      <c r="K29" s="61"/>
      <c r="L29" s="61"/>
      <c r="M29" s="61"/>
      <c r="N29" s="61"/>
      <c r="O29" s="61"/>
      <c r="P29" s="61"/>
      <c r="Q29" s="61"/>
      <c r="R29" s="61"/>
      <c r="S29" s="61"/>
      <c r="T29" s="61"/>
      <c r="U29" s="61"/>
      <c r="V29" s="61"/>
      <c r="W29" s="61"/>
      <c r="X29" s="61"/>
      <c r="Y29" s="61"/>
      <c r="Z29" s="61"/>
    </row>
    <row r="30" spans="1:26" ht="55.5" customHeight="1">
      <c r="A30" s="97" t="s">
        <v>1473</v>
      </c>
      <c r="B30" s="158" t="s">
        <v>54</v>
      </c>
      <c r="C30" s="94" t="s">
        <v>1437</v>
      </c>
      <c r="D30" s="94" t="s">
        <v>157</v>
      </c>
      <c r="E30" s="285" t="s">
        <v>1496</v>
      </c>
      <c r="F30" s="96">
        <v>41348</v>
      </c>
      <c r="G30" s="97" t="s">
        <v>1497</v>
      </c>
      <c r="H30" s="97" t="s">
        <v>38</v>
      </c>
      <c r="I30" s="97" t="s">
        <v>1440</v>
      </c>
      <c r="J30" s="61"/>
      <c r="K30" s="61"/>
      <c r="L30" s="61"/>
      <c r="M30" s="61"/>
      <c r="N30" s="61"/>
      <c r="O30" s="61"/>
      <c r="P30" s="61"/>
      <c r="Q30" s="61"/>
      <c r="R30" s="61"/>
      <c r="S30" s="61"/>
      <c r="T30" s="61"/>
      <c r="U30" s="61"/>
      <c r="V30" s="61"/>
      <c r="W30" s="61"/>
      <c r="X30" s="61"/>
      <c r="Y30" s="61"/>
      <c r="Z30" s="61"/>
    </row>
    <row r="31" spans="1:26" ht="55.5" customHeight="1">
      <c r="A31" s="93" t="s">
        <v>1498</v>
      </c>
      <c r="B31" s="156" t="s">
        <v>54</v>
      </c>
      <c r="C31" s="90" t="s">
        <v>306</v>
      </c>
      <c r="D31" s="90" t="s">
        <v>18</v>
      </c>
      <c r="E31" s="283" t="s">
        <v>1499</v>
      </c>
      <c r="F31" s="92">
        <v>41256</v>
      </c>
      <c r="G31" s="93" t="s">
        <v>1500</v>
      </c>
      <c r="H31" s="93" t="s">
        <v>38</v>
      </c>
      <c r="I31" s="207"/>
      <c r="J31" s="61"/>
      <c r="K31" s="61"/>
      <c r="L31" s="61"/>
      <c r="M31" s="61"/>
      <c r="N31" s="61"/>
      <c r="O31" s="61"/>
      <c r="P31" s="61"/>
      <c r="Q31" s="61"/>
      <c r="R31" s="61"/>
      <c r="S31" s="61"/>
      <c r="T31" s="61"/>
      <c r="U31" s="61"/>
      <c r="V31" s="61"/>
      <c r="W31" s="61"/>
      <c r="X31" s="61"/>
      <c r="Y31" s="61"/>
      <c r="Z31" s="61"/>
    </row>
    <row r="32" spans="1:26" ht="55.5" customHeight="1">
      <c r="A32" s="97" t="s">
        <v>1473</v>
      </c>
      <c r="B32" s="158" t="s">
        <v>54</v>
      </c>
      <c r="C32" s="94" t="s">
        <v>306</v>
      </c>
      <c r="D32" s="94" t="s">
        <v>18</v>
      </c>
      <c r="E32" s="285" t="s">
        <v>1501</v>
      </c>
      <c r="F32" s="96">
        <v>41255</v>
      </c>
      <c r="G32" s="97" t="s">
        <v>1502</v>
      </c>
      <c r="H32" s="97" t="s">
        <v>38</v>
      </c>
      <c r="I32" s="97" t="s">
        <v>1440</v>
      </c>
      <c r="J32" s="61"/>
      <c r="K32" s="61"/>
      <c r="L32" s="61"/>
      <c r="M32" s="61"/>
      <c r="N32" s="61"/>
      <c r="O32" s="61"/>
      <c r="P32" s="61"/>
      <c r="Q32" s="61"/>
      <c r="R32" s="61"/>
      <c r="S32" s="61"/>
      <c r="T32" s="61"/>
      <c r="U32" s="61"/>
      <c r="V32" s="61"/>
      <c r="W32" s="61"/>
      <c r="X32" s="61"/>
      <c r="Y32" s="61"/>
      <c r="Z32" s="61"/>
    </row>
    <row r="33" spans="1:26" ht="55.5" customHeight="1">
      <c r="A33" s="93" t="s">
        <v>1471</v>
      </c>
      <c r="B33" s="156" t="s">
        <v>54</v>
      </c>
      <c r="C33" s="90" t="s">
        <v>802</v>
      </c>
      <c r="D33" s="90" t="s">
        <v>43</v>
      </c>
      <c r="E33" s="283" t="s">
        <v>1494</v>
      </c>
      <c r="F33" s="92">
        <v>41001</v>
      </c>
      <c r="G33" s="93" t="s">
        <v>1503</v>
      </c>
      <c r="H33" s="93" t="s">
        <v>38</v>
      </c>
      <c r="I33" s="93" t="s">
        <v>1440</v>
      </c>
      <c r="J33" s="61"/>
      <c r="K33" s="61"/>
      <c r="L33" s="61"/>
      <c r="M33" s="61"/>
      <c r="N33" s="61"/>
      <c r="O33" s="61"/>
      <c r="P33" s="61"/>
      <c r="Q33" s="61"/>
      <c r="R33" s="61"/>
      <c r="S33" s="61"/>
      <c r="T33" s="61"/>
      <c r="U33" s="61"/>
      <c r="V33" s="61"/>
      <c r="W33" s="61"/>
      <c r="X33" s="61"/>
      <c r="Y33" s="61"/>
      <c r="Z33" s="61"/>
    </row>
    <row r="34" spans="1:26" ht="55.5" customHeight="1">
      <c r="A34" s="97" t="s">
        <v>1504</v>
      </c>
      <c r="B34" s="158" t="s">
        <v>16</v>
      </c>
      <c r="C34" s="94" t="s">
        <v>50</v>
      </c>
      <c r="D34" s="94" t="s">
        <v>18</v>
      </c>
      <c r="E34" s="285">
        <v>514</v>
      </c>
      <c r="F34" s="96">
        <v>39071</v>
      </c>
      <c r="G34" s="97" t="s">
        <v>1505</v>
      </c>
      <c r="H34" s="97" t="s">
        <v>38</v>
      </c>
      <c r="I34" s="97" t="s">
        <v>1440</v>
      </c>
      <c r="J34" s="61"/>
      <c r="K34" s="61"/>
      <c r="L34" s="61"/>
      <c r="M34" s="61"/>
      <c r="N34" s="61"/>
      <c r="O34" s="61"/>
      <c r="P34" s="61"/>
      <c r="Q34" s="61"/>
      <c r="R34" s="61"/>
      <c r="S34" s="61"/>
      <c r="T34" s="61"/>
      <c r="U34" s="61"/>
      <c r="V34" s="61"/>
      <c r="W34" s="61"/>
      <c r="X34" s="61"/>
      <c r="Y34" s="61"/>
      <c r="Z34" s="61"/>
    </row>
    <row r="35" spans="1:26" ht="55.5" customHeight="1">
      <c r="A35" s="93" t="s">
        <v>1476</v>
      </c>
      <c r="B35" s="156" t="s">
        <v>54</v>
      </c>
      <c r="C35" s="90" t="s">
        <v>1437</v>
      </c>
      <c r="D35" s="90" t="s">
        <v>157</v>
      </c>
      <c r="E35" s="283" t="s">
        <v>1506</v>
      </c>
      <c r="F35" s="92">
        <v>38009</v>
      </c>
      <c r="G35" s="93" t="s">
        <v>1507</v>
      </c>
      <c r="H35" s="93" t="s">
        <v>38</v>
      </c>
      <c r="I35" s="93" t="s">
        <v>1440</v>
      </c>
      <c r="J35" s="61"/>
      <c r="K35" s="61"/>
      <c r="L35" s="61"/>
      <c r="M35" s="61"/>
      <c r="N35" s="61"/>
      <c r="O35" s="61"/>
      <c r="P35" s="61"/>
      <c r="Q35" s="61"/>
      <c r="R35" s="61"/>
      <c r="S35" s="61"/>
      <c r="T35" s="61"/>
      <c r="U35" s="61"/>
      <c r="V35" s="61"/>
      <c r="W35" s="61"/>
      <c r="X35" s="61"/>
      <c r="Y35" s="61"/>
      <c r="Z35" s="61"/>
    </row>
    <row r="36" spans="1:26" ht="55.5" customHeight="1">
      <c r="A36" s="97" t="s">
        <v>1476</v>
      </c>
      <c r="B36" s="158" t="s">
        <v>54</v>
      </c>
      <c r="C36" s="94" t="s">
        <v>1508</v>
      </c>
      <c r="D36" s="94" t="s">
        <v>93</v>
      </c>
      <c r="E36" s="285" t="s">
        <v>1494</v>
      </c>
      <c r="F36" s="96">
        <v>37775</v>
      </c>
      <c r="G36" s="97" t="s">
        <v>1509</v>
      </c>
      <c r="H36" s="97" t="s">
        <v>38</v>
      </c>
      <c r="I36" s="97" t="s">
        <v>1440</v>
      </c>
      <c r="J36" s="61"/>
      <c r="K36" s="61"/>
      <c r="L36" s="61"/>
      <c r="M36" s="61"/>
      <c r="N36" s="61"/>
      <c r="O36" s="61"/>
      <c r="P36" s="61"/>
      <c r="Q36" s="61"/>
      <c r="R36" s="61"/>
      <c r="S36" s="61"/>
      <c r="T36" s="61"/>
      <c r="U36" s="61"/>
      <c r="V36" s="61"/>
      <c r="W36" s="61"/>
      <c r="X36" s="61"/>
      <c r="Y36" s="61"/>
      <c r="Z36" s="61"/>
    </row>
    <row r="37" spans="1:26" ht="55.5" customHeight="1">
      <c r="A37" s="93" t="s">
        <v>1476</v>
      </c>
      <c r="B37" s="156" t="s">
        <v>54</v>
      </c>
      <c r="C37" s="90" t="s">
        <v>1437</v>
      </c>
      <c r="D37" s="90" t="s">
        <v>157</v>
      </c>
      <c r="E37" s="283" t="s">
        <v>1510</v>
      </c>
      <c r="F37" s="92">
        <v>37560</v>
      </c>
      <c r="G37" s="93" t="s">
        <v>1511</v>
      </c>
      <c r="H37" s="93" t="s">
        <v>38</v>
      </c>
      <c r="I37" s="93" t="s">
        <v>1440</v>
      </c>
      <c r="J37" s="61"/>
      <c r="K37" s="61"/>
      <c r="L37" s="61"/>
      <c r="M37" s="61"/>
      <c r="N37" s="61"/>
      <c r="O37" s="61"/>
      <c r="P37" s="61"/>
      <c r="Q37" s="61"/>
      <c r="R37" s="61"/>
      <c r="S37" s="61"/>
      <c r="T37" s="61"/>
      <c r="U37" s="61"/>
      <c r="V37" s="61"/>
      <c r="W37" s="61"/>
      <c r="X37" s="61"/>
      <c r="Y37" s="61"/>
      <c r="Z37" s="61"/>
    </row>
    <row r="38" spans="1:26" ht="55.5" customHeight="1">
      <c r="A38" s="97" t="s">
        <v>1512</v>
      </c>
      <c r="B38" s="158" t="s">
        <v>54</v>
      </c>
      <c r="C38" s="94" t="s">
        <v>1437</v>
      </c>
      <c r="D38" s="94" t="s">
        <v>157</v>
      </c>
      <c r="E38" s="285" t="s">
        <v>1513</v>
      </c>
      <c r="F38" s="96">
        <v>37194</v>
      </c>
      <c r="G38" s="97" t="s">
        <v>1514</v>
      </c>
      <c r="H38" s="97" t="s">
        <v>38</v>
      </c>
      <c r="I38" s="97" t="s">
        <v>1440</v>
      </c>
      <c r="J38" s="61"/>
      <c r="K38" s="61"/>
      <c r="L38" s="61"/>
      <c r="M38" s="61"/>
      <c r="N38" s="61"/>
      <c r="O38" s="61"/>
      <c r="P38" s="61"/>
      <c r="Q38" s="61"/>
      <c r="R38" s="61"/>
      <c r="S38" s="61"/>
      <c r="T38" s="61"/>
      <c r="U38" s="61"/>
      <c r="V38" s="61"/>
      <c r="W38" s="61"/>
      <c r="X38" s="61"/>
      <c r="Y38" s="61"/>
      <c r="Z38" s="61"/>
    </row>
    <row r="39" spans="1:26" ht="55.5" customHeight="1">
      <c r="A39" s="93" t="s">
        <v>1515</v>
      </c>
      <c r="B39" s="156" t="s">
        <v>54</v>
      </c>
      <c r="C39" s="90" t="s">
        <v>413</v>
      </c>
      <c r="D39" s="90" t="s">
        <v>56</v>
      </c>
      <c r="E39" s="283" t="s">
        <v>1516</v>
      </c>
      <c r="F39" s="92">
        <v>36721</v>
      </c>
      <c r="G39" s="93" t="s">
        <v>1517</v>
      </c>
      <c r="H39" s="93" t="s">
        <v>1518</v>
      </c>
      <c r="I39" s="93" t="s">
        <v>1440</v>
      </c>
      <c r="J39" s="61"/>
      <c r="K39" s="61"/>
      <c r="L39" s="61"/>
      <c r="M39" s="61"/>
      <c r="N39" s="61"/>
      <c r="O39" s="61"/>
      <c r="P39" s="61"/>
      <c r="Q39" s="61"/>
      <c r="R39" s="61"/>
      <c r="S39" s="61"/>
      <c r="T39" s="61"/>
      <c r="U39" s="61"/>
      <c r="V39" s="61"/>
      <c r="W39" s="61"/>
      <c r="X39" s="61"/>
      <c r="Y39" s="61"/>
      <c r="Z39" s="61"/>
    </row>
    <row r="40" spans="1:26" ht="55.5" customHeight="1">
      <c r="A40" s="97" t="s">
        <v>1519</v>
      </c>
      <c r="B40" s="158" t="s">
        <v>54</v>
      </c>
      <c r="C40" s="94" t="s">
        <v>413</v>
      </c>
      <c r="D40" s="94" t="s">
        <v>56</v>
      </c>
      <c r="E40" s="285">
        <v>527</v>
      </c>
      <c r="F40" s="96">
        <v>36390</v>
      </c>
      <c r="G40" s="97" t="s">
        <v>1520</v>
      </c>
      <c r="H40" s="97" t="s">
        <v>1521</v>
      </c>
      <c r="I40" s="97" t="s">
        <v>1440</v>
      </c>
      <c r="J40" s="61"/>
      <c r="K40" s="61"/>
      <c r="L40" s="61"/>
      <c r="M40" s="61"/>
      <c r="N40" s="61"/>
      <c r="O40" s="61"/>
      <c r="P40" s="61"/>
      <c r="Q40" s="61"/>
      <c r="R40" s="61"/>
      <c r="S40" s="61"/>
      <c r="T40" s="61"/>
      <c r="U40" s="61"/>
      <c r="V40" s="61"/>
      <c r="W40" s="61"/>
      <c r="X40" s="61"/>
      <c r="Y40" s="61"/>
      <c r="Z40" s="61"/>
    </row>
    <row r="41" spans="1:26" ht="55.5" customHeight="1">
      <c r="A41" s="93" t="s">
        <v>1522</v>
      </c>
      <c r="B41" s="156" t="s">
        <v>54</v>
      </c>
      <c r="C41" s="90" t="s">
        <v>1437</v>
      </c>
      <c r="D41" s="90" t="s">
        <v>157</v>
      </c>
      <c r="E41" s="283" t="s">
        <v>1523</v>
      </c>
      <c r="F41" s="92">
        <v>34483</v>
      </c>
      <c r="G41" s="93" t="s">
        <v>1524</v>
      </c>
      <c r="H41" s="93" t="s">
        <v>38</v>
      </c>
      <c r="I41" s="93" t="s">
        <v>1440</v>
      </c>
      <c r="J41" s="61"/>
      <c r="K41" s="61"/>
      <c r="L41" s="61"/>
      <c r="M41" s="61"/>
      <c r="N41" s="61"/>
      <c r="O41" s="61"/>
      <c r="P41" s="61"/>
      <c r="Q41" s="61"/>
      <c r="R41" s="61"/>
      <c r="S41" s="61"/>
      <c r="T41" s="61"/>
      <c r="U41" s="61"/>
      <c r="V41" s="61"/>
      <c r="W41" s="61"/>
      <c r="X41" s="61"/>
      <c r="Y41" s="61"/>
      <c r="Z41" s="61"/>
    </row>
    <row r="42" spans="1:26" ht="12.75" customHeight="1">
      <c r="A42" s="288"/>
      <c r="B42" s="288"/>
      <c r="C42" s="288"/>
      <c r="D42" s="288"/>
      <c r="E42" s="289"/>
      <c r="F42" s="290"/>
      <c r="G42" s="291"/>
      <c r="H42" s="288"/>
      <c r="I42" s="291"/>
      <c r="J42" s="61"/>
      <c r="K42" s="61"/>
      <c r="L42" s="61"/>
      <c r="M42" s="61"/>
      <c r="N42" s="61"/>
      <c r="O42" s="61"/>
      <c r="P42" s="61"/>
      <c r="Q42" s="61"/>
      <c r="R42" s="61"/>
      <c r="S42" s="61"/>
      <c r="T42" s="61"/>
      <c r="U42" s="61"/>
      <c r="V42" s="61"/>
      <c r="W42" s="61"/>
      <c r="X42" s="61"/>
      <c r="Y42" s="61"/>
      <c r="Z42" s="61"/>
    </row>
    <row r="43" spans="1:26" ht="12.75" customHeight="1">
      <c r="A43" s="403" t="s">
        <v>365</v>
      </c>
      <c r="B43" s="416" t="s">
        <v>1525</v>
      </c>
      <c r="C43" s="371"/>
      <c r="D43" s="372"/>
      <c r="E43" s="403" t="s">
        <v>178</v>
      </c>
      <c r="F43" s="405" t="s">
        <v>2133</v>
      </c>
      <c r="G43" s="372"/>
      <c r="H43" s="404" t="s">
        <v>179</v>
      </c>
      <c r="I43" s="372"/>
      <c r="J43" s="61"/>
      <c r="K43" s="61"/>
      <c r="L43" s="61"/>
      <c r="M43" s="61"/>
      <c r="N43" s="61"/>
      <c r="O43" s="61"/>
      <c r="P43" s="61"/>
      <c r="Q43" s="61"/>
      <c r="R43" s="61"/>
      <c r="S43" s="61"/>
      <c r="T43" s="61"/>
      <c r="U43" s="61"/>
      <c r="V43" s="61"/>
      <c r="W43" s="61"/>
      <c r="X43" s="61"/>
      <c r="Y43" s="61"/>
      <c r="Z43" s="61"/>
    </row>
    <row r="44" spans="1:26" ht="0.75" customHeight="1">
      <c r="A44" s="382"/>
      <c r="B44" s="384"/>
      <c r="C44" s="385"/>
      <c r="D44" s="386"/>
      <c r="E44" s="382"/>
      <c r="F44" s="384"/>
      <c r="G44" s="386"/>
      <c r="H44" s="384"/>
      <c r="I44" s="386"/>
      <c r="J44" s="61"/>
      <c r="K44" s="61"/>
      <c r="L44" s="61"/>
      <c r="M44" s="61"/>
      <c r="N44" s="61"/>
      <c r="O44" s="61"/>
      <c r="P44" s="61"/>
      <c r="Q44" s="61"/>
      <c r="R44" s="61"/>
      <c r="S44" s="61"/>
      <c r="T44" s="61"/>
      <c r="U44" s="61"/>
      <c r="V44" s="61"/>
      <c r="W44" s="61"/>
      <c r="X44" s="61"/>
      <c r="Y44" s="61"/>
      <c r="Z44" s="61"/>
    </row>
    <row r="45" spans="1:26" ht="12.75" hidden="1" customHeight="1">
      <c r="A45" s="369"/>
      <c r="B45" s="373"/>
      <c r="C45" s="374"/>
      <c r="D45" s="375"/>
      <c r="E45" s="369"/>
      <c r="F45" s="373"/>
      <c r="G45" s="375"/>
      <c r="H45" s="373"/>
      <c r="I45" s="375"/>
      <c r="J45" s="61"/>
      <c r="K45" s="61"/>
      <c r="L45" s="61"/>
      <c r="M45" s="61"/>
      <c r="N45" s="61"/>
      <c r="O45" s="61"/>
      <c r="P45" s="61"/>
      <c r="Q45" s="61"/>
      <c r="R45" s="61"/>
      <c r="S45" s="61"/>
      <c r="T45" s="61"/>
      <c r="U45" s="61"/>
      <c r="V45" s="61"/>
      <c r="W45" s="61"/>
      <c r="X45" s="61"/>
      <c r="Y45" s="61"/>
      <c r="Z45" s="61"/>
    </row>
    <row r="46" spans="1:26" ht="14.25" customHeight="1">
      <c r="A46" s="109" t="s">
        <v>929</v>
      </c>
      <c r="B46" s="458" t="s">
        <v>1526</v>
      </c>
      <c r="C46" s="381"/>
      <c r="D46" s="367"/>
      <c r="E46" s="109" t="s">
        <v>472</v>
      </c>
      <c r="F46" s="458" t="s">
        <v>2134</v>
      </c>
      <c r="G46" s="367"/>
      <c r="H46" s="406" t="s">
        <v>474</v>
      </c>
      <c r="I46" s="367"/>
      <c r="J46" s="61"/>
      <c r="K46" s="61"/>
      <c r="L46" s="61"/>
      <c r="M46" s="61"/>
      <c r="N46" s="61"/>
      <c r="O46" s="61"/>
      <c r="P46" s="61"/>
      <c r="Q46" s="61"/>
      <c r="R46" s="61"/>
      <c r="S46" s="61"/>
      <c r="T46" s="61"/>
      <c r="U46" s="61"/>
      <c r="V46" s="61"/>
      <c r="W46" s="61"/>
      <c r="X46" s="61"/>
      <c r="Y46" s="61"/>
      <c r="Z46" s="61"/>
    </row>
    <row r="47" spans="1:26" ht="18.75" customHeight="1">
      <c r="A47" s="403" t="s">
        <v>475</v>
      </c>
      <c r="B47" s="418">
        <v>45996</v>
      </c>
      <c r="C47" s="371"/>
      <c r="D47" s="372"/>
      <c r="E47" s="109" t="s">
        <v>476</v>
      </c>
      <c r="F47" s="458" t="s">
        <v>2132</v>
      </c>
      <c r="G47" s="367"/>
      <c r="H47" s="406" t="s">
        <v>477</v>
      </c>
      <c r="I47" s="367"/>
      <c r="J47" s="61"/>
      <c r="K47" s="61"/>
      <c r="L47" s="61"/>
      <c r="M47" s="61"/>
      <c r="N47" s="61"/>
      <c r="O47" s="61"/>
      <c r="P47" s="61"/>
      <c r="Q47" s="61"/>
      <c r="R47" s="61"/>
      <c r="S47" s="61"/>
      <c r="T47" s="61"/>
      <c r="U47" s="61"/>
      <c r="V47" s="61"/>
      <c r="W47" s="61"/>
      <c r="X47" s="61"/>
      <c r="Y47" s="61"/>
      <c r="Z47" s="61"/>
    </row>
    <row r="48" spans="1:26" ht="12.75" customHeight="1">
      <c r="A48" s="369"/>
      <c r="B48" s="373"/>
      <c r="C48" s="374"/>
      <c r="D48" s="375"/>
      <c r="E48" s="109" t="s">
        <v>478</v>
      </c>
      <c r="F48" s="459">
        <v>46003</v>
      </c>
      <c r="G48" s="367"/>
      <c r="H48" s="406" t="s">
        <v>931</v>
      </c>
      <c r="I48" s="367"/>
      <c r="J48" s="61"/>
      <c r="K48" s="61"/>
      <c r="L48" s="61"/>
      <c r="M48" s="61"/>
      <c r="N48" s="61"/>
      <c r="O48" s="61"/>
      <c r="P48" s="61"/>
      <c r="Q48" s="61"/>
      <c r="R48" s="61"/>
      <c r="S48" s="61"/>
      <c r="T48" s="61"/>
      <c r="U48" s="61"/>
      <c r="V48" s="61"/>
      <c r="W48" s="61"/>
      <c r="X48" s="61"/>
      <c r="Y48" s="61"/>
      <c r="Z48" s="61"/>
    </row>
    <row r="49" spans="1:26" ht="12.75" customHeight="1">
      <c r="A49" s="61"/>
      <c r="B49" s="61"/>
      <c r="C49" s="61"/>
      <c r="D49" s="61"/>
      <c r="E49" s="292"/>
      <c r="F49" s="61"/>
      <c r="G49" s="61"/>
      <c r="H49" s="61"/>
      <c r="I49" s="61"/>
      <c r="J49" s="61"/>
      <c r="K49" s="61"/>
      <c r="L49" s="61"/>
      <c r="M49" s="61"/>
      <c r="N49" s="61"/>
      <c r="O49" s="61"/>
      <c r="P49" s="61"/>
      <c r="Q49" s="61"/>
      <c r="R49" s="61"/>
      <c r="S49" s="61"/>
      <c r="T49" s="61"/>
      <c r="U49" s="61"/>
      <c r="V49" s="61"/>
      <c r="W49" s="61"/>
      <c r="X49" s="61"/>
      <c r="Y49" s="61"/>
      <c r="Z49" s="61"/>
    </row>
    <row r="50" spans="1:26" ht="12.75" customHeight="1">
      <c r="A50" s="61"/>
      <c r="B50" s="61"/>
      <c r="C50" s="61"/>
      <c r="D50" s="61"/>
      <c r="E50" s="292"/>
      <c r="F50" s="61"/>
      <c r="G50" s="61"/>
      <c r="H50" s="61"/>
      <c r="I50" s="61"/>
      <c r="J50" s="61"/>
      <c r="K50" s="61"/>
      <c r="L50" s="61"/>
      <c r="M50" s="61"/>
      <c r="N50" s="61"/>
      <c r="O50" s="61"/>
      <c r="P50" s="61"/>
      <c r="Q50" s="61"/>
      <c r="R50" s="61"/>
      <c r="S50" s="61"/>
      <c r="T50" s="61"/>
      <c r="U50" s="61"/>
      <c r="V50" s="61"/>
      <c r="W50" s="61"/>
      <c r="X50" s="61"/>
      <c r="Y50" s="61"/>
      <c r="Z50" s="61"/>
    </row>
    <row r="51" spans="1:26" ht="12.75" customHeight="1">
      <c r="A51" s="61"/>
      <c r="B51" s="61"/>
      <c r="C51" s="61"/>
      <c r="D51" s="61"/>
      <c r="E51" s="292"/>
      <c r="F51" s="61"/>
      <c r="G51" s="61"/>
      <c r="H51" s="61"/>
      <c r="I51" s="61"/>
      <c r="J51" s="61"/>
      <c r="K51" s="61"/>
      <c r="L51" s="61"/>
      <c r="M51" s="61"/>
      <c r="N51" s="61"/>
      <c r="O51" s="61"/>
      <c r="P51" s="61"/>
      <c r="Q51" s="61"/>
      <c r="R51" s="61"/>
      <c r="S51" s="61"/>
      <c r="T51" s="61"/>
      <c r="U51" s="61"/>
      <c r="V51" s="61"/>
      <c r="W51" s="61"/>
      <c r="X51" s="61"/>
      <c r="Y51" s="61"/>
      <c r="Z51" s="61"/>
    </row>
    <row r="52" spans="1:26" ht="12.75" customHeight="1">
      <c r="A52" s="61"/>
      <c r="B52" s="61"/>
      <c r="C52" s="61"/>
      <c r="D52" s="61"/>
      <c r="E52" s="292"/>
      <c r="F52" s="61"/>
      <c r="G52" s="61"/>
      <c r="H52" s="61"/>
      <c r="I52" s="61"/>
      <c r="J52" s="61"/>
      <c r="K52" s="61"/>
      <c r="L52" s="61"/>
      <c r="M52" s="61"/>
      <c r="N52" s="61"/>
      <c r="O52" s="61"/>
      <c r="P52" s="61"/>
      <c r="Q52" s="61"/>
      <c r="R52" s="61"/>
      <c r="S52" s="61"/>
      <c r="T52" s="61"/>
      <c r="U52" s="61"/>
      <c r="V52" s="61"/>
      <c r="W52" s="61"/>
      <c r="X52" s="61"/>
      <c r="Y52" s="61"/>
      <c r="Z52" s="61"/>
    </row>
    <row r="53" spans="1:26" ht="12.75" customHeight="1">
      <c r="A53" s="61"/>
      <c r="B53" s="61"/>
      <c r="C53" s="61"/>
      <c r="D53" s="61"/>
      <c r="E53" s="292"/>
      <c r="F53" s="61"/>
      <c r="G53" s="61"/>
      <c r="H53" s="61"/>
      <c r="I53" s="61"/>
      <c r="J53" s="61"/>
      <c r="K53" s="61"/>
      <c r="L53" s="61"/>
      <c r="M53" s="61"/>
      <c r="N53" s="61"/>
      <c r="O53" s="61"/>
      <c r="P53" s="61"/>
      <c r="Q53" s="61"/>
      <c r="R53" s="61"/>
      <c r="S53" s="61"/>
      <c r="T53" s="61"/>
      <c r="U53" s="61"/>
      <c r="V53" s="61"/>
      <c r="W53" s="61"/>
      <c r="X53" s="61"/>
      <c r="Y53" s="61"/>
      <c r="Z53" s="61"/>
    </row>
    <row r="54" spans="1:26" ht="12.75" customHeight="1">
      <c r="A54" s="61"/>
      <c r="B54" s="61"/>
      <c r="C54" s="61"/>
      <c r="D54" s="61"/>
      <c r="E54" s="292"/>
      <c r="F54" s="61"/>
      <c r="G54" s="61"/>
      <c r="H54" s="61"/>
      <c r="I54" s="61"/>
      <c r="J54" s="61"/>
      <c r="K54" s="61"/>
      <c r="L54" s="61"/>
      <c r="M54" s="61"/>
      <c r="N54" s="61"/>
      <c r="O54" s="61"/>
      <c r="P54" s="61"/>
      <c r="Q54" s="61"/>
      <c r="R54" s="61"/>
      <c r="S54" s="61"/>
      <c r="T54" s="61"/>
      <c r="U54" s="61"/>
      <c r="V54" s="61"/>
      <c r="W54" s="61"/>
      <c r="X54" s="61"/>
      <c r="Y54" s="61"/>
      <c r="Z54" s="61"/>
    </row>
    <row r="55" spans="1:26" ht="12.75" customHeight="1">
      <c r="A55" s="61"/>
      <c r="B55" s="61"/>
      <c r="C55" s="61"/>
      <c r="D55" s="61"/>
      <c r="E55" s="292"/>
      <c r="F55" s="61"/>
      <c r="G55" s="61"/>
      <c r="H55" s="61"/>
      <c r="I55" s="61"/>
      <c r="J55" s="61"/>
      <c r="K55" s="61"/>
      <c r="L55" s="61"/>
      <c r="M55" s="61"/>
      <c r="N55" s="61"/>
      <c r="O55" s="61"/>
      <c r="P55" s="61"/>
      <c r="Q55" s="61"/>
      <c r="R55" s="61"/>
      <c r="S55" s="61"/>
      <c r="T55" s="61"/>
      <c r="U55" s="61"/>
      <c r="V55" s="61"/>
      <c r="W55" s="61"/>
      <c r="X55" s="61"/>
      <c r="Y55" s="61"/>
      <c r="Z55" s="61"/>
    </row>
    <row r="56" spans="1:26" ht="12.75" customHeight="1">
      <c r="A56" s="61"/>
      <c r="B56" s="61"/>
      <c r="C56" s="61"/>
      <c r="D56" s="61"/>
      <c r="E56" s="292"/>
      <c r="F56" s="61"/>
      <c r="G56" s="61"/>
      <c r="H56" s="61"/>
      <c r="I56" s="61"/>
      <c r="J56" s="61"/>
      <c r="K56" s="61"/>
      <c r="L56" s="61"/>
      <c r="M56" s="61"/>
      <c r="N56" s="61"/>
      <c r="O56" s="61"/>
      <c r="P56" s="61"/>
      <c r="Q56" s="61"/>
      <c r="R56" s="61"/>
      <c r="S56" s="61"/>
      <c r="T56" s="61"/>
      <c r="U56" s="61"/>
      <c r="V56" s="61"/>
      <c r="W56" s="61"/>
      <c r="X56" s="61"/>
      <c r="Y56" s="61"/>
      <c r="Z56" s="61"/>
    </row>
    <row r="57" spans="1:26" ht="12.75" customHeight="1">
      <c r="A57" s="61"/>
      <c r="B57" s="61"/>
      <c r="C57" s="61"/>
      <c r="D57" s="61"/>
      <c r="E57" s="292"/>
      <c r="F57" s="61"/>
      <c r="G57" s="61"/>
      <c r="H57" s="61"/>
      <c r="I57" s="61"/>
      <c r="J57" s="61"/>
      <c r="K57" s="61"/>
      <c r="L57" s="61"/>
      <c r="M57" s="61"/>
      <c r="N57" s="61"/>
      <c r="O57" s="61"/>
      <c r="P57" s="61"/>
      <c r="Q57" s="61"/>
      <c r="R57" s="61"/>
      <c r="S57" s="61"/>
      <c r="T57" s="61"/>
      <c r="U57" s="61"/>
      <c r="V57" s="61"/>
      <c r="W57" s="61"/>
      <c r="X57" s="61"/>
      <c r="Y57" s="61"/>
      <c r="Z57" s="61"/>
    </row>
    <row r="58" spans="1:26" ht="12.75" customHeight="1">
      <c r="A58" s="61"/>
      <c r="B58" s="61"/>
      <c r="C58" s="61"/>
      <c r="D58" s="61"/>
      <c r="E58" s="292"/>
      <c r="F58" s="61"/>
      <c r="G58" s="61"/>
      <c r="H58" s="61"/>
      <c r="I58" s="61"/>
      <c r="J58" s="61"/>
      <c r="K58" s="61"/>
      <c r="L58" s="61"/>
      <c r="M58" s="61"/>
      <c r="N58" s="61"/>
      <c r="O58" s="61"/>
      <c r="P58" s="61"/>
      <c r="Q58" s="61"/>
      <c r="R58" s="61"/>
      <c r="S58" s="61"/>
      <c r="T58" s="61"/>
      <c r="U58" s="61"/>
      <c r="V58" s="61"/>
      <c r="W58" s="61"/>
      <c r="X58" s="61"/>
      <c r="Y58" s="61"/>
      <c r="Z58" s="61"/>
    </row>
    <row r="59" spans="1:26" ht="12.75" customHeight="1">
      <c r="A59" s="61"/>
      <c r="B59" s="61"/>
      <c r="C59" s="61"/>
      <c r="D59" s="61"/>
      <c r="E59" s="292"/>
      <c r="F59" s="61"/>
      <c r="G59" s="61"/>
      <c r="H59" s="61"/>
      <c r="I59" s="61"/>
      <c r="J59" s="61"/>
      <c r="K59" s="61"/>
      <c r="L59" s="61"/>
      <c r="M59" s="61"/>
      <c r="N59" s="61"/>
      <c r="O59" s="61"/>
      <c r="P59" s="61"/>
      <c r="Q59" s="61"/>
      <c r="R59" s="61"/>
      <c r="S59" s="61"/>
      <c r="T59" s="61"/>
      <c r="U59" s="61"/>
      <c r="V59" s="61"/>
      <c r="W59" s="61"/>
      <c r="X59" s="61"/>
      <c r="Y59" s="61"/>
      <c r="Z59" s="61"/>
    </row>
    <row r="60" spans="1:26" ht="12.75" customHeight="1">
      <c r="A60" s="61"/>
      <c r="B60" s="61"/>
      <c r="C60" s="61"/>
      <c r="D60" s="61"/>
      <c r="E60" s="292"/>
      <c r="F60" s="61"/>
      <c r="G60" s="61"/>
      <c r="H60" s="61"/>
      <c r="I60" s="61"/>
      <c r="J60" s="61"/>
      <c r="K60" s="61"/>
      <c r="L60" s="61"/>
      <c r="M60" s="61"/>
      <c r="N60" s="61"/>
      <c r="O60" s="61"/>
      <c r="P60" s="61"/>
      <c r="Q60" s="61"/>
      <c r="R60" s="61"/>
      <c r="S60" s="61"/>
      <c r="T60" s="61"/>
      <c r="U60" s="61"/>
      <c r="V60" s="61"/>
      <c r="W60" s="61"/>
      <c r="X60" s="61"/>
      <c r="Y60" s="61"/>
      <c r="Z60" s="61"/>
    </row>
    <row r="61" spans="1:26" ht="12.75" customHeight="1">
      <c r="A61" s="61"/>
      <c r="B61" s="61"/>
      <c r="C61" s="61"/>
      <c r="D61" s="61"/>
      <c r="E61" s="292"/>
      <c r="F61" s="61"/>
      <c r="G61" s="61"/>
      <c r="H61" s="61"/>
      <c r="I61" s="61"/>
      <c r="J61" s="61"/>
      <c r="K61" s="61"/>
      <c r="L61" s="61"/>
      <c r="M61" s="61"/>
      <c r="N61" s="61"/>
      <c r="O61" s="61"/>
      <c r="P61" s="61"/>
      <c r="Q61" s="61"/>
      <c r="R61" s="61"/>
      <c r="S61" s="61"/>
      <c r="T61" s="61"/>
      <c r="U61" s="61"/>
      <c r="V61" s="61"/>
      <c r="W61" s="61"/>
      <c r="X61" s="61"/>
      <c r="Y61" s="61"/>
      <c r="Z61" s="61"/>
    </row>
    <row r="62" spans="1:26" ht="12.75" customHeight="1">
      <c r="A62" s="61"/>
      <c r="B62" s="61"/>
      <c r="C62" s="61"/>
      <c r="D62" s="61"/>
      <c r="E62" s="292"/>
      <c r="F62" s="61"/>
      <c r="G62" s="61"/>
      <c r="H62" s="61"/>
      <c r="I62" s="61"/>
      <c r="J62" s="61"/>
      <c r="K62" s="61"/>
      <c r="L62" s="61"/>
      <c r="M62" s="61"/>
      <c r="N62" s="61"/>
      <c r="O62" s="61"/>
      <c r="P62" s="61"/>
      <c r="Q62" s="61"/>
      <c r="R62" s="61"/>
      <c r="S62" s="61"/>
      <c r="T62" s="61"/>
      <c r="U62" s="61"/>
      <c r="V62" s="61"/>
      <c r="W62" s="61"/>
      <c r="X62" s="61"/>
      <c r="Y62" s="61"/>
      <c r="Z62" s="61"/>
    </row>
    <row r="63" spans="1:26" ht="12.75" customHeight="1">
      <c r="A63" s="61"/>
      <c r="B63" s="61"/>
      <c r="C63" s="61"/>
      <c r="D63" s="61"/>
      <c r="E63" s="292"/>
      <c r="F63" s="61"/>
      <c r="G63" s="61"/>
      <c r="H63" s="61"/>
      <c r="I63" s="61"/>
      <c r="J63" s="61"/>
      <c r="K63" s="61"/>
      <c r="L63" s="61"/>
      <c r="M63" s="61"/>
      <c r="N63" s="61"/>
      <c r="O63" s="61"/>
      <c r="P63" s="61"/>
      <c r="Q63" s="61"/>
      <c r="R63" s="61"/>
      <c r="S63" s="61"/>
      <c r="T63" s="61"/>
      <c r="U63" s="61"/>
      <c r="V63" s="61"/>
      <c r="W63" s="61"/>
      <c r="X63" s="61"/>
      <c r="Y63" s="61"/>
      <c r="Z63" s="61"/>
    </row>
    <row r="64" spans="1:26" ht="12.75" customHeight="1">
      <c r="A64" s="61"/>
      <c r="B64" s="61"/>
      <c r="C64" s="61"/>
      <c r="D64" s="61"/>
      <c r="E64" s="292"/>
      <c r="F64" s="61"/>
      <c r="G64" s="61"/>
      <c r="H64" s="61"/>
      <c r="I64" s="61"/>
      <c r="J64" s="61"/>
      <c r="K64" s="61"/>
      <c r="L64" s="61"/>
      <c r="M64" s="61"/>
      <c r="N64" s="61"/>
      <c r="O64" s="61"/>
      <c r="P64" s="61"/>
      <c r="Q64" s="61"/>
      <c r="R64" s="61"/>
      <c r="S64" s="61"/>
      <c r="T64" s="61"/>
      <c r="U64" s="61"/>
      <c r="V64" s="61"/>
      <c r="W64" s="61"/>
      <c r="X64" s="61"/>
      <c r="Y64" s="61"/>
      <c r="Z64" s="61"/>
    </row>
    <row r="65" spans="1:26" ht="12.75" customHeight="1">
      <c r="A65" s="61"/>
      <c r="B65" s="61"/>
      <c r="C65" s="61"/>
      <c r="D65" s="61"/>
      <c r="E65" s="292"/>
      <c r="F65" s="61"/>
      <c r="G65" s="61"/>
      <c r="H65" s="61"/>
      <c r="I65" s="61"/>
      <c r="J65" s="61"/>
      <c r="K65" s="61"/>
      <c r="L65" s="61"/>
      <c r="M65" s="61"/>
      <c r="N65" s="61"/>
      <c r="O65" s="61"/>
      <c r="P65" s="61"/>
      <c r="Q65" s="61"/>
      <c r="R65" s="61"/>
      <c r="S65" s="61"/>
      <c r="T65" s="61"/>
      <c r="U65" s="61"/>
      <c r="V65" s="61"/>
      <c r="W65" s="61"/>
      <c r="X65" s="61"/>
      <c r="Y65" s="61"/>
      <c r="Z65" s="61"/>
    </row>
    <row r="66" spans="1:26" ht="12.75" customHeight="1">
      <c r="A66" s="61"/>
      <c r="B66" s="61"/>
      <c r="C66" s="61"/>
      <c r="D66" s="61"/>
      <c r="E66" s="292"/>
      <c r="F66" s="61"/>
      <c r="G66" s="61"/>
      <c r="H66" s="61"/>
      <c r="I66" s="61"/>
      <c r="J66" s="61"/>
      <c r="K66" s="61"/>
      <c r="L66" s="61"/>
      <c r="M66" s="61"/>
      <c r="N66" s="61"/>
      <c r="O66" s="61"/>
      <c r="P66" s="61"/>
      <c r="Q66" s="61"/>
      <c r="R66" s="61"/>
      <c r="S66" s="61"/>
      <c r="T66" s="61"/>
      <c r="U66" s="61"/>
      <c r="V66" s="61"/>
      <c r="W66" s="61"/>
      <c r="X66" s="61"/>
      <c r="Y66" s="61"/>
      <c r="Z66" s="61"/>
    </row>
    <row r="67" spans="1:26" ht="12.75" customHeight="1">
      <c r="A67" s="61"/>
      <c r="B67" s="61"/>
      <c r="C67" s="61"/>
      <c r="D67" s="61"/>
      <c r="E67" s="292"/>
      <c r="F67" s="61"/>
      <c r="G67" s="61"/>
      <c r="H67" s="61"/>
      <c r="I67" s="61"/>
      <c r="J67" s="61"/>
      <c r="K67" s="61"/>
      <c r="L67" s="61"/>
      <c r="M67" s="61"/>
      <c r="N67" s="61"/>
      <c r="O67" s="61"/>
      <c r="P67" s="61"/>
      <c r="Q67" s="61"/>
      <c r="R67" s="61"/>
      <c r="S67" s="61"/>
      <c r="T67" s="61"/>
      <c r="U67" s="61"/>
      <c r="V67" s="61"/>
      <c r="W67" s="61"/>
      <c r="X67" s="61"/>
      <c r="Y67" s="61"/>
      <c r="Z67" s="61"/>
    </row>
    <row r="68" spans="1:26" ht="12.75" customHeight="1">
      <c r="A68" s="61"/>
      <c r="B68" s="61"/>
      <c r="C68" s="61"/>
      <c r="D68" s="61"/>
      <c r="E68" s="292"/>
      <c r="F68" s="61"/>
      <c r="G68" s="61"/>
      <c r="H68" s="61"/>
      <c r="I68" s="61"/>
      <c r="J68" s="61"/>
      <c r="K68" s="61"/>
      <c r="L68" s="61"/>
      <c r="M68" s="61"/>
      <c r="N68" s="61"/>
      <c r="O68" s="61"/>
      <c r="P68" s="61"/>
      <c r="Q68" s="61"/>
      <c r="R68" s="61"/>
      <c r="S68" s="61"/>
      <c r="T68" s="61"/>
      <c r="U68" s="61"/>
      <c r="V68" s="61"/>
      <c r="W68" s="61"/>
      <c r="X68" s="61"/>
      <c r="Y68" s="61"/>
      <c r="Z68" s="61"/>
    </row>
    <row r="69" spans="1:26" ht="12.75" customHeight="1">
      <c r="A69" s="61"/>
      <c r="B69" s="61"/>
      <c r="C69" s="61"/>
      <c r="D69" s="61"/>
      <c r="E69" s="292"/>
      <c r="F69" s="61"/>
      <c r="G69" s="61"/>
      <c r="H69" s="61"/>
      <c r="I69" s="61"/>
      <c r="J69" s="61"/>
      <c r="K69" s="61"/>
      <c r="L69" s="61"/>
      <c r="M69" s="61"/>
      <c r="N69" s="61"/>
      <c r="O69" s="61"/>
      <c r="P69" s="61"/>
      <c r="Q69" s="61"/>
      <c r="R69" s="61"/>
      <c r="S69" s="61"/>
      <c r="T69" s="61"/>
      <c r="U69" s="61"/>
      <c r="V69" s="61"/>
      <c r="W69" s="61"/>
      <c r="X69" s="61"/>
      <c r="Y69" s="61"/>
      <c r="Z69" s="61"/>
    </row>
    <row r="70" spans="1:26" ht="12.75" customHeight="1">
      <c r="A70" s="61"/>
      <c r="B70" s="61"/>
      <c r="C70" s="61"/>
      <c r="D70" s="61"/>
      <c r="E70" s="292"/>
      <c r="F70" s="61"/>
      <c r="G70" s="61"/>
      <c r="H70" s="61"/>
      <c r="I70" s="61"/>
      <c r="J70" s="61"/>
      <c r="K70" s="61"/>
      <c r="L70" s="61"/>
      <c r="M70" s="61"/>
      <c r="N70" s="61"/>
      <c r="O70" s="61"/>
      <c r="P70" s="61"/>
      <c r="Q70" s="61"/>
      <c r="R70" s="61"/>
      <c r="S70" s="61"/>
      <c r="T70" s="61"/>
      <c r="U70" s="61"/>
      <c r="V70" s="61"/>
      <c r="W70" s="61"/>
      <c r="X70" s="61"/>
      <c r="Y70" s="61"/>
      <c r="Z70" s="61"/>
    </row>
    <row r="71" spans="1:26" ht="12.75" customHeight="1">
      <c r="A71" s="61"/>
      <c r="B71" s="61"/>
      <c r="C71" s="61"/>
      <c r="D71" s="61"/>
      <c r="E71" s="292"/>
      <c r="F71" s="61"/>
      <c r="G71" s="61"/>
      <c r="H71" s="61"/>
      <c r="I71" s="61"/>
      <c r="J71" s="61"/>
      <c r="K71" s="61"/>
      <c r="L71" s="61"/>
      <c r="M71" s="61"/>
      <c r="N71" s="61"/>
      <c r="O71" s="61"/>
      <c r="P71" s="61"/>
      <c r="Q71" s="61"/>
      <c r="R71" s="61"/>
      <c r="S71" s="61"/>
      <c r="T71" s="61"/>
      <c r="U71" s="61"/>
      <c r="V71" s="61"/>
      <c r="W71" s="61"/>
      <c r="X71" s="61"/>
      <c r="Y71" s="61"/>
      <c r="Z71" s="61"/>
    </row>
    <row r="72" spans="1:26" ht="12.75" customHeight="1">
      <c r="A72" s="61"/>
      <c r="B72" s="61"/>
      <c r="C72" s="61"/>
      <c r="D72" s="61"/>
      <c r="E72" s="292"/>
      <c r="F72" s="61"/>
      <c r="G72" s="61"/>
      <c r="H72" s="61"/>
      <c r="I72" s="61"/>
      <c r="J72" s="61"/>
      <c r="K72" s="61"/>
      <c r="L72" s="61"/>
      <c r="M72" s="61"/>
      <c r="N72" s="61"/>
      <c r="O72" s="61"/>
      <c r="P72" s="61"/>
      <c r="Q72" s="61"/>
      <c r="R72" s="61"/>
      <c r="S72" s="61"/>
      <c r="T72" s="61"/>
      <c r="U72" s="61"/>
      <c r="V72" s="61"/>
      <c r="W72" s="61"/>
      <c r="X72" s="61"/>
      <c r="Y72" s="61"/>
      <c r="Z72" s="61"/>
    </row>
    <row r="73" spans="1:26" ht="12.75" customHeight="1">
      <c r="A73" s="61"/>
      <c r="B73" s="61"/>
      <c r="C73" s="61"/>
      <c r="D73" s="61"/>
      <c r="E73" s="292"/>
      <c r="F73" s="61"/>
      <c r="G73" s="61"/>
      <c r="H73" s="61"/>
      <c r="I73" s="61"/>
      <c r="J73" s="61"/>
      <c r="K73" s="61"/>
      <c r="L73" s="61"/>
      <c r="M73" s="61"/>
      <c r="N73" s="61"/>
      <c r="O73" s="61"/>
      <c r="P73" s="61"/>
      <c r="Q73" s="61"/>
      <c r="R73" s="61"/>
      <c r="S73" s="61"/>
      <c r="T73" s="61"/>
      <c r="U73" s="61"/>
      <c r="V73" s="61"/>
      <c r="W73" s="61"/>
      <c r="X73" s="61"/>
      <c r="Y73" s="61"/>
      <c r="Z73" s="61"/>
    </row>
    <row r="74" spans="1:26" ht="12.75" customHeight="1">
      <c r="A74" s="61"/>
      <c r="B74" s="61"/>
      <c r="C74" s="61"/>
      <c r="D74" s="61"/>
      <c r="E74" s="292"/>
      <c r="F74" s="61"/>
      <c r="G74" s="61"/>
      <c r="H74" s="61"/>
      <c r="I74" s="61"/>
      <c r="J74" s="61"/>
      <c r="K74" s="61"/>
      <c r="L74" s="61"/>
      <c r="M74" s="61"/>
      <c r="N74" s="61"/>
      <c r="O74" s="61"/>
      <c r="P74" s="61"/>
      <c r="Q74" s="61"/>
      <c r="R74" s="61"/>
      <c r="S74" s="61"/>
      <c r="T74" s="61"/>
      <c r="U74" s="61"/>
      <c r="V74" s="61"/>
      <c r="W74" s="61"/>
      <c r="X74" s="61"/>
      <c r="Y74" s="61"/>
      <c r="Z74" s="61"/>
    </row>
    <row r="75" spans="1:26" ht="12.75" customHeight="1">
      <c r="A75" s="61"/>
      <c r="B75" s="61"/>
      <c r="C75" s="61"/>
      <c r="D75" s="61"/>
      <c r="E75" s="292"/>
      <c r="F75" s="61"/>
      <c r="G75" s="61"/>
      <c r="H75" s="61"/>
      <c r="I75" s="61"/>
      <c r="J75" s="61"/>
      <c r="K75" s="61"/>
      <c r="L75" s="61"/>
      <c r="M75" s="61"/>
      <c r="N75" s="61"/>
      <c r="O75" s="61"/>
      <c r="P75" s="61"/>
      <c r="Q75" s="61"/>
      <c r="R75" s="61"/>
      <c r="S75" s="61"/>
      <c r="T75" s="61"/>
      <c r="U75" s="61"/>
      <c r="V75" s="61"/>
      <c r="W75" s="61"/>
      <c r="X75" s="61"/>
      <c r="Y75" s="61"/>
      <c r="Z75" s="61"/>
    </row>
    <row r="76" spans="1:26" ht="12.75" customHeight="1">
      <c r="A76" s="61"/>
      <c r="B76" s="61"/>
      <c r="C76" s="61"/>
      <c r="D76" s="61"/>
      <c r="E76" s="292"/>
      <c r="F76" s="61"/>
      <c r="G76" s="61"/>
      <c r="H76" s="61"/>
      <c r="I76" s="61"/>
      <c r="J76" s="61"/>
      <c r="K76" s="61"/>
      <c r="L76" s="61"/>
      <c r="M76" s="61"/>
      <c r="N76" s="61"/>
      <c r="O76" s="61"/>
      <c r="P76" s="61"/>
      <c r="Q76" s="61"/>
      <c r="R76" s="61"/>
      <c r="S76" s="61"/>
      <c r="T76" s="61"/>
      <c r="U76" s="61"/>
      <c r="V76" s="61"/>
      <c r="W76" s="61"/>
      <c r="X76" s="61"/>
      <c r="Y76" s="61"/>
      <c r="Z76" s="61"/>
    </row>
    <row r="77" spans="1:26" ht="12.75" customHeight="1">
      <c r="A77" s="61"/>
      <c r="B77" s="61"/>
      <c r="C77" s="61"/>
      <c r="D77" s="61"/>
      <c r="E77" s="292"/>
      <c r="F77" s="61"/>
      <c r="G77" s="61"/>
      <c r="H77" s="61"/>
      <c r="I77" s="61"/>
      <c r="J77" s="61"/>
      <c r="K77" s="61"/>
      <c r="L77" s="61"/>
      <c r="M77" s="61"/>
      <c r="N77" s="61"/>
      <c r="O77" s="61"/>
      <c r="P77" s="61"/>
      <c r="Q77" s="61"/>
      <c r="R77" s="61"/>
      <c r="S77" s="61"/>
      <c r="T77" s="61"/>
      <c r="U77" s="61"/>
      <c r="V77" s="61"/>
      <c r="W77" s="61"/>
      <c r="X77" s="61"/>
      <c r="Y77" s="61"/>
      <c r="Z77" s="61"/>
    </row>
    <row r="78" spans="1:26" ht="12.75" customHeight="1">
      <c r="A78" s="61"/>
      <c r="B78" s="61"/>
      <c r="C78" s="61"/>
      <c r="D78" s="61"/>
      <c r="E78" s="292"/>
      <c r="F78" s="61"/>
      <c r="G78" s="61"/>
      <c r="H78" s="61"/>
      <c r="I78" s="61"/>
      <c r="J78" s="61"/>
      <c r="K78" s="61"/>
      <c r="L78" s="61"/>
      <c r="M78" s="61"/>
      <c r="N78" s="61"/>
      <c r="O78" s="61"/>
      <c r="P78" s="61"/>
      <c r="Q78" s="61"/>
      <c r="R78" s="61"/>
      <c r="S78" s="61"/>
      <c r="T78" s="61"/>
      <c r="U78" s="61"/>
      <c r="V78" s="61"/>
      <c r="W78" s="61"/>
      <c r="X78" s="61"/>
      <c r="Y78" s="61"/>
      <c r="Z78" s="61"/>
    </row>
    <row r="79" spans="1:26" ht="12.75" customHeight="1">
      <c r="A79" s="61"/>
      <c r="B79" s="61"/>
      <c r="C79" s="61"/>
      <c r="D79" s="61"/>
      <c r="E79" s="292"/>
      <c r="F79" s="61"/>
      <c r="G79" s="61"/>
      <c r="H79" s="61"/>
      <c r="I79" s="61"/>
      <c r="J79" s="61"/>
      <c r="K79" s="61"/>
      <c r="L79" s="61"/>
      <c r="M79" s="61"/>
      <c r="N79" s="61"/>
      <c r="O79" s="61"/>
      <c r="P79" s="61"/>
      <c r="Q79" s="61"/>
      <c r="R79" s="61"/>
      <c r="S79" s="61"/>
      <c r="T79" s="61"/>
      <c r="U79" s="61"/>
      <c r="V79" s="61"/>
      <c r="W79" s="61"/>
      <c r="X79" s="61"/>
      <c r="Y79" s="61"/>
      <c r="Z79" s="61"/>
    </row>
    <row r="80" spans="1:26" ht="12.75" customHeight="1">
      <c r="A80" s="61"/>
      <c r="B80" s="61"/>
      <c r="C80" s="61"/>
      <c r="D80" s="61"/>
      <c r="E80" s="292"/>
      <c r="F80" s="61"/>
      <c r="G80" s="61"/>
      <c r="H80" s="61"/>
      <c r="I80" s="61"/>
      <c r="J80" s="61"/>
      <c r="K80" s="61"/>
      <c r="L80" s="61"/>
      <c r="M80" s="61"/>
      <c r="N80" s="61"/>
      <c r="O80" s="61"/>
      <c r="P80" s="61"/>
      <c r="Q80" s="61"/>
      <c r="R80" s="61"/>
      <c r="S80" s="61"/>
      <c r="T80" s="61"/>
      <c r="U80" s="61"/>
      <c r="V80" s="61"/>
      <c r="W80" s="61"/>
      <c r="X80" s="61"/>
      <c r="Y80" s="61"/>
      <c r="Z80" s="61"/>
    </row>
    <row r="81" spans="1:26" ht="12.75" customHeight="1">
      <c r="A81" s="61"/>
      <c r="B81" s="61"/>
      <c r="C81" s="61"/>
      <c r="D81" s="61"/>
      <c r="E81" s="292"/>
      <c r="F81" s="61"/>
      <c r="G81" s="61"/>
      <c r="H81" s="61"/>
      <c r="I81" s="61"/>
      <c r="J81" s="61"/>
      <c r="K81" s="61"/>
      <c r="L81" s="61"/>
      <c r="M81" s="61"/>
      <c r="N81" s="61"/>
      <c r="O81" s="61"/>
      <c r="P81" s="61"/>
      <c r="Q81" s="61"/>
      <c r="R81" s="61"/>
      <c r="S81" s="61"/>
      <c r="T81" s="61"/>
      <c r="U81" s="61"/>
      <c r="V81" s="61"/>
      <c r="W81" s="61"/>
      <c r="X81" s="61"/>
      <c r="Y81" s="61"/>
      <c r="Z81" s="61"/>
    </row>
    <row r="82" spans="1:26" ht="12.75" customHeight="1">
      <c r="A82" s="61"/>
      <c r="B82" s="61"/>
      <c r="C82" s="61"/>
      <c r="D82" s="61"/>
      <c r="E82" s="292"/>
      <c r="F82" s="61"/>
      <c r="G82" s="61"/>
      <c r="H82" s="61"/>
      <c r="I82" s="61"/>
      <c r="J82" s="61"/>
      <c r="K82" s="61"/>
      <c r="L82" s="61"/>
      <c r="M82" s="61"/>
      <c r="N82" s="61"/>
      <c r="O82" s="61"/>
      <c r="P82" s="61"/>
      <c r="Q82" s="61"/>
      <c r="R82" s="61"/>
      <c r="S82" s="61"/>
      <c r="T82" s="61"/>
      <c r="U82" s="61"/>
      <c r="V82" s="61"/>
      <c r="W82" s="61"/>
      <c r="X82" s="61"/>
      <c r="Y82" s="61"/>
      <c r="Z82" s="61"/>
    </row>
    <row r="83" spans="1:26" ht="12.75" customHeight="1">
      <c r="A83" s="61"/>
      <c r="B83" s="61"/>
      <c r="C83" s="61"/>
      <c r="D83" s="61"/>
      <c r="E83" s="292"/>
      <c r="F83" s="61"/>
      <c r="G83" s="61"/>
      <c r="H83" s="61"/>
      <c r="I83" s="61"/>
      <c r="J83" s="61"/>
      <c r="K83" s="61"/>
      <c r="L83" s="61"/>
      <c r="M83" s="61"/>
      <c r="N83" s="61"/>
      <c r="O83" s="61"/>
      <c r="P83" s="61"/>
      <c r="Q83" s="61"/>
      <c r="R83" s="61"/>
      <c r="S83" s="61"/>
      <c r="T83" s="61"/>
      <c r="U83" s="61"/>
      <c r="V83" s="61"/>
      <c r="W83" s="61"/>
      <c r="X83" s="61"/>
      <c r="Y83" s="61"/>
      <c r="Z83" s="61"/>
    </row>
    <row r="84" spans="1:26" ht="12.75" customHeight="1">
      <c r="A84" s="61"/>
      <c r="B84" s="61"/>
      <c r="C84" s="61"/>
      <c r="D84" s="61"/>
      <c r="E84" s="292"/>
      <c r="F84" s="61"/>
      <c r="G84" s="61"/>
      <c r="H84" s="61"/>
      <c r="I84" s="61"/>
      <c r="J84" s="61"/>
      <c r="K84" s="61"/>
      <c r="L84" s="61"/>
      <c r="M84" s="61"/>
      <c r="N84" s="61"/>
      <c r="O84" s="61"/>
      <c r="P84" s="61"/>
      <c r="Q84" s="61"/>
      <c r="R84" s="61"/>
      <c r="S84" s="61"/>
      <c r="T84" s="61"/>
      <c r="U84" s="61"/>
      <c r="V84" s="61"/>
      <c r="W84" s="61"/>
      <c r="X84" s="61"/>
      <c r="Y84" s="61"/>
      <c r="Z84" s="61"/>
    </row>
    <row r="85" spans="1:26" ht="12.75" customHeight="1">
      <c r="A85" s="61"/>
      <c r="B85" s="61"/>
      <c r="C85" s="61"/>
      <c r="D85" s="61"/>
      <c r="E85" s="292"/>
      <c r="F85" s="61"/>
      <c r="G85" s="61"/>
      <c r="H85" s="61"/>
      <c r="I85" s="61"/>
      <c r="J85" s="61"/>
      <c r="K85" s="61"/>
      <c r="L85" s="61"/>
      <c r="M85" s="61"/>
      <c r="N85" s="61"/>
      <c r="O85" s="61"/>
      <c r="P85" s="61"/>
      <c r="Q85" s="61"/>
      <c r="R85" s="61"/>
      <c r="S85" s="61"/>
      <c r="T85" s="61"/>
      <c r="U85" s="61"/>
      <c r="V85" s="61"/>
      <c r="W85" s="61"/>
      <c r="X85" s="61"/>
      <c r="Y85" s="61"/>
      <c r="Z85" s="61"/>
    </row>
    <row r="86" spans="1:26" ht="12.75" customHeight="1">
      <c r="A86" s="61"/>
      <c r="B86" s="61"/>
      <c r="C86" s="61"/>
      <c r="D86" s="61"/>
      <c r="E86" s="292"/>
      <c r="F86" s="61"/>
      <c r="G86" s="61"/>
      <c r="H86" s="61"/>
      <c r="I86" s="61"/>
      <c r="J86" s="61"/>
      <c r="K86" s="61"/>
      <c r="L86" s="61"/>
      <c r="M86" s="61"/>
      <c r="N86" s="61"/>
      <c r="O86" s="61"/>
      <c r="P86" s="61"/>
      <c r="Q86" s="61"/>
      <c r="R86" s="61"/>
      <c r="S86" s="61"/>
      <c r="T86" s="61"/>
      <c r="U86" s="61"/>
      <c r="V86" s="61"/>
      <c r="W86" s="61"/>
      <c r="X86" s="61"/>
      <c r="Y86" s="61"/>
      <c r="Z86" s="61"/>
    </row>
    <row r="87" spans="1:26" ht="12.75" customHeight="1">
      <c r="A87" s="61"/>
      <c r="B87" s="61"/>
      <c r="C87" s="61"/>
      <c r="D87" s="61"/>
      <c r="E87" s="292"/>
      <c r="F87" s="61"/>
      <c r="G87" s="61"/>
      <c r="H87" s="61"/>
      <c r="I87" s="61"/>
      <c r="J87" s="61"/>
      <c r="K87" s="61"/>
      <c r="L87" s="61"/>
      <c r="M87" s="61"/>
      <c r="N87" s="61"/>
      <c r="O87" s="61"/>
      <c r="P87" s="61"/>
      <c r="Q87" s="61"/>
      <c r="R87" s="61"/>
      <c r="S87" s="61"/>
      <c r="T87" s="61"/>
      <c r="U87" s="61"/>
      <c r="V87" s="61"/>
      <c r="W87" s="61"/>
      <c r="X87" s="61"/>
      <c r="Y87" s="61"/>
      <c r="Z87" s="61"/>
    </row>
    <row r="88" spans="1:26" ht="12.75" customHeight="1">
      <c r="A88" s="61"/>
      <c r="B88" s="61"/>
      <c r="C88" s="61"/>
      <c r="D88" s="61"/>
      <c r="E88" s="292"/>
      <c r="F88" s="61"/>
      <c r="G88" s="61"/>
      <c r="H88" s="61"/>
      <c r="I88" s="61"/>
      <c r="J88" s="61"/>
      <c r="K88" s="61"/>
      <c r="L88" s="61"/>
      <c r="M88" s="61"/>
      <c r="N88" s="61"/>
      <c r="O88" s="61"/>
      <c r="P88" s="61"/>
      <c r="Q88" s="61"/>
      <c r="R88" s="61"/>
      <c r="S88" s="61"/>
      <c r="T88" s="61"/>
      <c r="U88" s="61"/>
      <c r="V88" s="61"/>
      <c r="W88" s="61"/>
      <c r="X88" s="61"/>
      <c r="Y88" s="61"/>
      <c r="Z88" s="61"/>
    </row>
    <row r="89" spans="1:26" ht="12.75" customHeight="1">
      <c r="A89" s="61"/>
      <c r="B89" s="61"/>
      <c r="C89" s="61"/>
      <c r="D89" s="61"/>
      <c r="E89" s="292"/>
      <c r="F89" s="61"/>
      <c r="G89" s="61"/>
      <c r="H89" s="61"/>
      <c r="I89" s="61"/>
      <c r="J89" s="61"/>
      <c r="K89" s="61"/>
      <c r="L89" s="61"/>
      <c r="M89" s="61"/>
      <c r="N89" s="61"/>
      <c r="O89" s="61"/>
      <c r="P89" s="61"/>
      <c r="Q89" s="61"/>
      <c r="R89" s="61"/>
      <c r="S89" s="61"/>
      <c r="T89" s="61"/>
      <c r="U89" s="61"/>
      <c r="V89" s="61"/>
      <c r="W89" s="61"/>
      <c r="X89" s="61"/>
      <c r="Y89" s="61"/>
      <c r="Z89" s="61"/>
    </row>
    <row r="90" spans="1:26" ht="12.75" customHeight="1">
      <c r="A90" s="61"/>
      <c r="B90" s="61"/>
      <c r="C90" s="61"/>
      <c r="D90" s="61"/>
      <c r="E90" s="292"/>
      <c r="F90" s="61"/>
      <c r="G90" s="61"/>
      <c r="H90" s="61"/>
      <c r="I90" s="61"/>
      <c r="J90" s="61"/>
      <c r="K90" s="61"/>
      <c r="L90" s="61"/>
      <c r="M90" s="61"/>
      <c r="N90" s="61"/>
      <c r="O90" s="61"/>
      <c r="P90" s="61"/>
      <c r="Q90" s="61"/>
      <c r="R90" s="61"/>
      <c r="S90" s="61"/>
      <c r="T90" s="61"/>
      <c r="U90" s="61"/>
      <c r="V90" s="61"/>
      <c r="W90" s="61"/>
      <c r="X90" s="61"/>
      <c r="Y90" s="61"/>
      <c r="Z90" s="61"/>
    </row>
    <row r="91" spans="1:26" ht="12.75" customHeight="1">
      <c r="A91" s="61"/>
      <c r="B91" s="61"/>
      <c r="C91" s="61"/>
      <c r="D91" s="61"/>
      <c r="E91" s="292"/>
      <c r="F91" s="61"/>
      <c r="G91" s="61"/>
      <c r="H91" s="61"/>
      <c r="I91" s="61"/>
      <c r="J91" s="61"/>
      <c r="K91" s="61"/>
      <c r="L91" s="61"/>
      <c r="M91" s="61"/>
      <c r="N91" s="61"/>
      <c r="O91" s="61"/>
      <c r="P91" s="61"/>
      <c r="Q91" s="61"/>
      <c r="R91" s="61"/>
      <c r="S91" s="61"/>
      <c r="T91" s="61"/>
      <c r="U91" s="61"/>
      <c r="V91" s="61"/>
      <c r="W91" s="61"/>
      <c r="X91" s="61"/>
      <c r="Y91" s="61"/>
      <c r="Z91" s="61"/>
    </row>
    <row r="92" spans="1:26" ht="12.75" customHeight="1">
      <c r="A92" s="61"/>
      <c r="B92" s="61"/>
      <c r="C92" s="61"/>
      <c r="D92" s="61"/>
      <c r="E92" s="292"/>
      <c r="F92" s="61"/>
      <c r="G92" s="61"/>
      <c r="H92" s="61"/>
      <c r="I92" s="61"/>
      <c r="J92" s="61"/>
      <c r="K92" s="61"/>
      <c r="L92" s="61"/>
      <c r="M92" s="61"/>
      <c r="N92" s="61"/>
      <c r="O92" s="61"/>
      <c r="P92" s="61"/>
      <c r="Q92" s="61"/>
      <c r="R92" s="61"/>
      <c r="S92" s="61"/>
      <c r="T92" s="61"/>
      <c r="U92" s="61"/>
      <c r="V92" s="61"/>
      <c r="W92" s="61"/>
      <c r="X92" s="61"/>
      <c r="Y92" s="61"/>
      <c r="Z92" s="61"/>
    </row>
    <row r="93" spans="1:26" ht="12.75" customHeight="1">
      <c r="A93" s="61"/>
      <c r="B93" s="61"/>
      <c r="C93" s="61"/>
      <c r="D93" s="61"/>
      <c r="E93" s="292"/>
      <c r="F93" s="61"/>
      <c r="G93" s="61"/>
      <c r="H93" s="61"/>
      <c r="I93" s="61"/>
      <c r="J93" s="61"/>
      <c r="K93" s="61"/>
      <c r="L93" s="61"/>
      <c r="M93" s="61"/>
      <c r="N93" s="61"/>
      <c r="O93" s="61"/>
      <c r="P93" s="61"/>
      <c r="Q93" s="61"/>
      <c r="R93" s="61"/>
      <c r="S93" s="61"/>
      <c r="T93" s="61"/>
      <c r="U93" s="61"/>
      <c r="V93" s="61"/>
      <c r="W93" s="61"/>
      <c r="X93" s="61"/>
      <c r="Y93" s="61"/>
      <c r="Z93" s="61"/>
    </row>
    <row r="94" spans="1:26" ht="12.75" customHeight="1">
      <c r="A94" s="61"/>
      <c r="B94" s="61"/>
      <c r="C94" s="61"/>
      <c r="D94" s="61"/>
      <c r="E94" s="292"/>
      <c r="F94" s="61"/>
      <c r="G94" s="61"/>
      <c r="H94" s="61"/>
      <c r="I94" s="61"/>
      <c r="J94" s="61"/>
      <c r="K94" s="61"/>
      <c r="L94" s="61"/>
      <c r="M94" s="61"/>
      <c r="N94" s="61"/>
      <c r="O94" s="61"/>
      <c r="P94" s="61"/>
      <c r="Q94" s="61"/>
      <c r="R94" s="61"/>
      <c r="S94" s="61"/>
      <c r="T94" s="61"/>
      <c r="U94" s="61"/>
      <c r="V94" s="61"/>
      <c r="W94" s="61"/>
      <c r="X94" s="61"/>
      <c r="Y94" s="61"/>
      <c r="Z94" s="61"/>
    </row>
    <row r="95" spans="1:26" ht="12.75" customHeight="1">
      <c r="A95" s="61"/>
      <c r="B95" s="61"/>
      <c r="C95" s="61"/>
      <c r="D95" s="61"/>
      <c r="E95" s="292"/>
      <c r="F95" s="61"/>
      <c r="G95" s="61"/>
      <c r="H95" s="61"/>
      <c r="I95" s="61"/>
      <c r="J95" s="61"/>
      <c r="K95" s="61"/>
      <c r="L95" s="61"/>
      <c r="M95" s="61"/>
      <c r="N95" s="61"/>
      <c r="O95" s="61"/>
      <c r="P95" s="61"/>
      <c r="Q95" s="61"/>
      <c r="R95" s="61"/>
      <c r="S95" s="61"/>
      <c r="T95" s="61"/>
      <c r="U95" s="61"/>
      <c r="V95" s="61"/>
      <c r="W95" s="61"/>
      <c r="X95" s="61"/>
      <c r="Y95" s="61"/>
      <c r="Z95" s="61"/>
    </row>
    <row r="96" spans="1:26" ht="12.75" customHeight="1">
      <c r="A96" s="61"/>
      <c r="B96" s="61"/>
      <c r="C96" s="61"/>
      <c r="D96" s="61"/>
      <c r="E96" s="292"/>
      <c r="F96" s="61"/>
      <c r="G96" s="61"/>
      <c r="H96" s="61"/>
      <c r="I96" s="61"/>
      <c r="J96" s="61"/>
      <c r="K96" s="61"/>
      <c r="L96" s="61"/>
      <c r="M96" s="61"/>
      <c r="N96" s="61"/>
      <c r="O96" s="61"/>
      <c r="P96" s="61"/>
      <c r="Q96" s="61"/>
      <c r="R96" s="61"/>
      <c r="S96" s="61"/>
      <c r="T96" s="61"/>
      <c r="U96" s="61"/>
      <c r="V96" s="61"/>
      <c r="W96" s="61"/>
      <c r="X96" s="61"/>
      <c r="Y96" s="61"/>
      <c r="Z96" s="61"/>
    </row>
    <row r="97" spans="1:26" ht="12.75" customHeight="1">
      <c r="A97" s="61"/>
      <c r="B97" s="61"/>
      <c r="C97" s="61"/>
      <c r="D97" s="61"/>
      <c r="E97" s="292"/>
      <c r="F97" s="61"/>
      <c r="G97" s="61"/>
      <c r="H97" s="61"/>
      <c r="I97" s="61"/>
      <c r="J97" s="61"/>
      <c r="K97" s="61"/>
      <c r="L97" s="61"/>
      <c r="M97" s="61"/>
      <c r="N97" s="61"/>
      <c r="O97" s="61"/>
      <c r="P97" s="61"/>
      <c r="Q97" s="61"/>
      <c r="R97" s="61"/>
      <c r="S97" s="61"/>
      <c r="T97" s="61"/>
      <c r="U97" s="61"/>
      <c r="V97" s="61"/>
      <c r="W97" s="61"/>
      <c r="X97" s="61"/>
      <c r="Y97" s="61"/>
      <c r="Z97" s="61"/>
    </row>
    <row r="98" spans="1:26" ht="12.75" customHeight="1">
      <c r="A98" s="61"/>
      <c r="B98" s="61"/>
      <c r="C98" s="61"/>
      <c r="D98" s="61"/>
      <c r="E98" s="292"/>
      <c r="F98" s="61"/>
      <c r="G98" s="61"/>
      <c r="H98" s="61"/>
      <c r="I98" s="61"/>
      <c r="J98" s="61"/>
      <c r="K98" s="61"/>
      <c r="L98" s="61"/>
      <c r="M98" s="61"/>
      <c r="N98" s="61"/>
      <c r="O98" s="61"/>
      <c r="P98" s="61"/>
      <c r="Q98" s="61"/>
      <c r="R98" s="61"/>
      <c r="S98" s="61"/>
      <c r="T98" s="61"/>
      <c r="U98" s="61"/>
      <c r="V98" s="61"/>
      <c r="W98" s="61"/>
      <c r="X98" s="61"/>
      <c r="Y98" s="61"/>
      <c r="Z98" s="61"/>
    </row>
    <row r="99" spans="1:26" ht="12.75" customHeight="1">
      <c r="A99" s="61"/>
      <c r="B99" s="61"/>
      <c r="C99" s="61"/>
      <c r="D99" s="61"/>
      <c r="E99" s="292"/>
      <c r="F99" s="61"/>
      <c r="G99" s="61"/>
      <c r="H99" s="61"/>
      <c r="I99" s="61"/>
      <c r="J99" s="61"/>
      <c r="K99" s="61"/>
      <c r="L99" s="61"/>
      <c r="M99" s="61"/>
      <c r="N99" s="61"/>
      <c r="O99" s="61"/>
      <c r="P99" s="61"/>
      <c r="Q99" s="61"/>
      <c r="R99" s="61"/>
      <c r="S99" s="61"/>
      <c r="T99" s="61"/>
      <c r="U99" s="61"/>
      <c r="V99" s="61"/>
      <c r="W99" s="61"/>
      <c r="X99" s="61"/>
      <c r="Y99" s="61"/>
      <c r="Z99" s="61"/>
    </row>
    <row r="100" spans="1:26" ht="12.75" customHeight="1">
      <c r="A100" s="61"/>
      <c r="B100" s="61"/>
      <c r="C100" s="61"/>
      <c r="D100" s="61"/>
      <c r="E100" s="292"/>
      <c r="F100" s="61"/>
      <c r="G100" s="61"/>
      <c r="H100" s="61"/>
      <c r="I100" s="61"/>
      <c r="J100" s="61"/>
      <c r="K100" s="61"/>
      <c r="L100" s="61"/>
      <c r="M100" s="61"/>
      <c r="N100" s="61"/>
      <c r="O100" s="61"/>
      <c r="P100" s="61"/>
      <c r="Q100" s="61"/>
      <c r="R100" s="61"/>
      <c r="S100" s="61"/>
      <c r="T100" s="61"/>
      <c r="U100" s="61"/>
      <c r="V100" s="61"/>
      <c r="W100" s="61"/>
      <c r="X100" s="61"/>
      <c r="Y100" s="61"/>
      <c r="Z100" s="61"/>
    </row>
    <row r="101" spans="1:26" ht="12.75" customHeight="1">
      <c r="A101" s="61"/>
      <c r="B101" s="61"/>
      <c r="C101" s="61"/>
      <c r="D101" s="61"/>
      <c r="E101" s="292"/>
      <c r="F101" s="61"/>
      <c r="G101" s="61"/>
      <c r="H101" s="61"/>
      <c r="I101" s="61"/>
      <c r="J101" s="61"/>
      <c r="K101" s="61"/>
      <c r="L101" s="61"/>
      <c r="M101" s="61"/>
      <c r="N101" s="61"/>
      <c r="O101" s="61"/>
      <c r="P101" s="61"/>
      <c r="Q101" s="61"/>
      <c r="R101" s="61"/>
      <c r="S101" s="61"/>
      <c r="T101" s="61"/>
      <c r="U101" s="61"/>
      <c r="V101" s="61"/>
      <c r="W101" s="61"/>
      <c r="X101" s="61"/>
      <c r="Y101" s="61"/>
      <c r="Z101" s="61"/>
    </row>
    <row r="102" spans="1:26" ht="12.75" customHeight="1">
      <c r="A102" s="61"/>
      <c r="B102" s="61"/>
      <c r="C102" s="61"/>
      <c r="D102" s="61"/>
      <c r="E102" s="292"/>
      <c r="F102" s="61"/>
      <c r="G102" s="61"/>
      <c r="H102" s="61"/>
      <c r="I102" s="61"/>
      <c r="J102" s="61"/>
      <c r="K102" s="61"/>
      <c r="L102" s="61"/>
      <c r="M102" s="61"/>
      <c r="N102" s="61"/>
      <c r="O102" s="61"/>
      <c r="P102" s="61"/>
      <c r="Q102" s="61"/>
      <c r="R102" s="61"/>
      <c r="S102" s="61"/>
      <c r="T102" s="61"/>
      <c r="U102" s="61"/>
      <c r="V102" s="61"/>
      <c r="W102" s="61"/>
      <c r="X102" s="61"/>
      <c r="Y102" s="61"/>
      <c r="Z102" s="61"/>
    </row>
    <row r="103" spans="1:26" ht="12.75" customHeight="1">
      <c r="A103" s="61"/>
      <c r="B103" s="61"/>
      <c r="C103" s="61"/>
      <c r="D103" s="61"/>
      <c r="E103" s="292"/>
      <c r="F103" s="61"/>
      <c r="G103" s="61"/>
      <c r="H103" s="61"/>
      <c r="I103" s="61"/>
      <c r="J103" s="61"/>
      <c r="K103" s="61"/>
      <c r="L103" s="61"/>
      <c r="M103" s="61"/>
      <c r="N103" s="61"/>
      <c r="O103" s="61"/>
      <c r="P103" s="61"/>
      <c r="Q103" s="61"/>
      <c r="R103" s="61"/>
      <c r="S103" s="61"/>
      <c r="T103" s="61"/>
      <c r="U103" s="61"/>
      <c r="V103" s="61"/>
      <c r="W103" s="61"/>
      <c r="X103" s="61"/>
      <c r="Y103" s="61"/>
      <c r="Z103" s="61"/>
    </row>
    <row r="104" spans="1:26" ht="12.75" customHeight="1">
      <c r="A104" s="61"/>
      <c r="B104" s="61"/>
      <c r="C104" s="61"/>
      <c r="D104" s="61"/>
      <c r="E104" s="292"/>
      <c r="F104" s="61"/>
      <c r="G104" s="61"/>
      <c r="H104" s="61"/>
      <c r="I104" s="61"/>
      <c r="J104" s="61"/>
      <c r="K104" s="61"/>
      <c r="L104" s="61"/>
      <c r="M104" s="61"/>
      <c r="N104" s="61"/>
      <c r="O104" s="61"/>
      <c r="P104" s="61"/>
      <c r="Q104" s="61"/>
      <c r="R104" s="61"/>
      <c r="S104" s="61"/>
      <c r="T104" s="61"/>
      <c r="U104" s="61"/>
      <c r="V104" s="61"/>
      <c r="W104" s="61"/>
      <c r="X104" s="61"/>
      <c r="Y104" s="61"/>
      <c r="Z104" s="61"/>
    </row>
    <row r="105" spans="1:26" ht="12.75" customHeight="1">
      <c r="A105" s="61"/>
      <c r="B105" s="61"/>
      <c r="C105" s="61"/>
      <c r="D105" s="61"/>
      <c r="E105" s="292"/>
      <c r="F105" s="61"/>
      <c r="G105" s="61"/>
      <c r="H105" s="61"/>
      <c r="I105" s="61"/>
      <c r="J105" s="61"/>
      <c r="K105" s="61"/>
      <c r="L105" s="61"/>
      <c r="M105" s="61"/>
      <c r="N105" s="61"/>
      <c r="O105" s="61"/>
      <c r="P105" s="61"/>
      <c r="Q105" s="61"/>
      <c r="R105" s="61"/>
      <c r="S105" s="61"/>
      <c r="T105" s="61"/>
      <c r="U105" s="61"/>
      <c r="V105" s="61"/>
      <c r="W105" s="61"/>
      <c r="X105" s="61"/>
      <c r="Y105" s="61"/>
      <c r="Z105" s="61"/>
    </row>
    <row r="106" spans="1:26" ht="12.75" customHeight="1">
      <c r="A106" s="61"/>
      <c r="B106" s="61"/>
      <c r="C106" s="61"/>
      <c r="D106" s="61"/>
      <c r="E106" s="292"/>
      <c r="F106" s="61"/>
      <c r="G106" s="61"/>
      <c r="H106" s="61"/>
      <c r="I106" s="61"/>
      <c r="J106" s="61"/>
      <c r="K106" s="61"/>
      <c r="L106" s="61"/>
      <c r="M106" s="61"/>
      <c r="N106" s="61"/>
      <c r="O106" s="61"/>
      <c r="P106" s="61"/>
      <c r="Q106" s="61"/>
      <c r="R106" s="61"/>
      <c r="S106" s="61"/>
      <c r="T106" s="61"/>
      <c r="U106" s="61"/>
      <c r="V106" s="61"/>
      <c r="W106" s="61"/>
      <c r="X106" s="61"/>
      <c r="Y106" s="61"/>
      <c r="Z106" s="61"/>
    </row>
    <row r="107" spans="1:26" ht="12.75" customHeight="1">
      <c r="A107" s="61"/>
      <c r="B107" s="61"/>
      <c r="C107" s="61"/>
      <c r="D107" s="61"/>
      <c r="E107" s="292"/>
      <c r="F107" s="61"/>
      <c r="G107" s="61"/>
      <c r="H107" s="61"/>
      <c r="I107" s="61"/>
      <c r="J107" s="61"/>
      <c r="K107" s="61"/>
      <c r="L107" s="61"/>
      <c r="M107" s="61"/>
      <c r="N107" s="61"/>
      <c r="O107" s="61"/>
      <c r="P107" s="61"/>
      <c r="Q107" s="61"/>
      <c r="R107" s="61"/>
      <c r="S107" s="61"/>
      <c r="T107" s="61"/>
      <c r="U107" s="61"/>
      <c r="V107" s="61"/>
      <c r="W107" s="61"/>
      <c r="X107" s="61"/>
      <c r="Y107" s="61"/>
      <c r="Z107" s="61"/>
    </row>
    <row r="108" spans="1:26" ht="12.75" customHeight="1">
      <c r="A108" s="61"/>
      <c r="B108" s="61"/>
      <c r="C108" s="61"/>
      <c r="D108" s="61"/>
      <c r="E108" s="292"/>
      <c r="F108" s="61"/>
      <c r="G108" s="61"/>
      <c r="H108" s="61"/>
      <c r="I108" s="61"/>
      <c r="J108" s="61"/>
      <c r="K108" s="61"/>
      <c r="L108" s="61"/>
      <c r="M108" s="61"/>
      <c r="N108" s="61"/>
      <c r="O108" s="61"/>
      <c r="P108" s="61"/>
      <c r="Q108" s="61"/>
      <c r="R108" s="61"/>
      <c r="S108" s="61"/>
      <c r="T108" s="61"/>
      <c r="U108" s="61"/>
      <c r="V108" s="61"/>
      <c r="W108" s="61"/>
      <c r="X108" s="61"/>
      <c r="Y108" s="61"/>
      <c r="Z108" s="61"/>
    </row>
    <row r="109" spans="1:26" ht="12.75" customHeight="1">
      <c r="A109" s="61"/>
      <c r="B109" s="61"/>
      <c r="C109" s="61"/>
      <c r="D109" s="61"/>
      <c r="E109" s="292"/>
      <c r="F109" s="61"/>
      <c r="G109" s="61"/>
      <c r="H109" s="61"/>
      <c r="I109" s="61"/>
      <c r="J109" s="61"/>
      <c r="K109" s="61"/>
      <c r="L109" s="61"/>
      <c r="M109" s="61"/>
      <c r="N109" s="61"/>
      <c r="O109" s="61"/>
      <c r="P109" s="61"/>
      <c r="Q109" s="61"/>
      <c r="R109" s="61"/>
      <c r="S109" s="61"/>
      <c r="T109" s="61"/>
      <c r="U109" s="61"/>
      <c r="V109" s="61"/>
      <c r="W109" s="61"/>
      <c r="X109" s="61"/>
      <c r="Y109" s="61"/>
      <c r="Z109" s="61"/>
    </row>
    <row r="110" spans="1:26" ht="12.75" customHeight="1">
      <c r="A110" s="61"/>
      <c r="B110" s="61"/>
      <c r="C110" s="61"/>
      <c r="D110" s="61"/>
      <c r="E110" s="292"/>
      <c r="F110" s="61"/>
      <c r="G110" s="61"/>
      <c r="H110" s="61"/>
      <c r="I110" s="61"/>
      <c r="J110" s="61"/>
      <c r="K110" s="61"/>
      <c r="L110" s="61"/>
      <c r="M110" s="61"/>
      <c r="N110" s="61"/>
      <c r="O110" s="61"/>
      <c r="P110" s="61"/>
      <c r="Q110" s="61"/>
      <c r="R110" s="61"/>
      <c r="S110" s="61"/>
      <c r="T110" s="61"/>
      <c r="U110" s="61"/>
      <c r="V110" s="61"/>
      <c r="W110" s="61"/>
      <c r="X110" s="61"/>
      <c r="Y110" s="61"/>
      <c r="Z110" s="61"/>
    </row>
    <row r="111" spans="1:26" ht="12.75" customHeight="1">
      <c r="A111" s="61"/>
      <c r="B111" s="61"/>
      <c r="C111" s="61"/>
      <c r="D111" s="61"/>
      <c r="E111" s="292"/>
      <c r="F111" s="61"/>
      <c r="G111" s="61"/>
      <c r="H111" s="61"/>
      <c r="I111" s="61"/>
      <c r="J111" s="61"/>
      <c r="K111" s="61"/>
      <c r="L111" s="61"/>
      <c r="M111" s="61"/>
      <c r="N111" s="61"/>
      <c r="O111" s="61"/>
      <c r="P111" s="61"/>
      <c r="Q111" s="61"/>
      <c r="R111" s="61"/>
      <c r="S111" s="61"/>
      <c r="T111" s="61"/>
      <c r="U111" s="61"/>
      <c r="V111" s="61"/>
      <c r="W111" s="61"/>
      <c r="X111" s="61"/>
      <c r="Y111" s="61"/>
      <c r="Z111" s="61"/>
    </row>
    <row r="112" spans="1:26" ht="12.75" customHeight="1">
      <c r="A112" s="61"/>
      <c r="B112" s="61"/>
      <c r="C112" s="61"/>
      <c r="D112" s="61"/>
      <c r="E112" s="292"/>
      <c r="F112" s="61"/>
      <c r="G112" s="61"/>
      <c r="H112" s="61"/>
      <c r="I112" s="61"/>
      <c r="J112" s="61"/>
      <c r="K112" s="61"/>
      <c r="L112" s="61"/>
      <c r="M112" s="61"/>
      <c r="N112" s="61"/>
      <c r="O112" s="61"/>
      <c r="P112" s="61"/>
      <c r="Q112" s="61"/>
      <c r="R112" s="61"/>
      <c r="S112" s="61"/>
      <c r="T112" s="61"/>
      <c r="U112" s="61"/>
      <c r="V112" s="61"/>
      <c r="W112" s="61"/>
      <c r="X112" s="61"/>
      <c r="Y112" s="61"/>
      <c r="Z112" s="61"/>
    </row>
    <row r="113" spans="1:26" ht="12.75" customHeight="1">
      <c r="A113" s="61"/>
      <c r="B113" s="61"/>
      <c r="C113" s="61"/>
      <c r="D113" s="61"/>
      <c r="E113" s="292"/>
      <c r="F113" s="61"/>
      <c r="G113" s="61"/>
      <c r="H113" s="61"/>
      <c r="I113" s="61"/>
      <c r="J113" s="61"/>
      <c r="K113" s="61"/>
      <c r="L113" s="61"/>
      <c r="M113" s="61"/>
      <c r="N113" s="61"/>
      <c r="O113" s="61"/>
      <c r="P113" s="61"/>
      <c r="Q113" s="61"/>
      <c r="R113" s="61"/>
      <c r="S113" s="61"/>
      <c r="T113" s="61"/>
      <c r="U113" s="61"/>
      <c r="V113" s="61"/>
      <c r="W113" s="61"/>
      <c r="X113" s="61"/>
      <c r="Y113" s="61"/>
      <c r="Z113" s="61"/>
    </row>
    <row r="114" spans="1:26" ht="12.75" customHeight="1">
      <c r="A114" s="61"/>
      <c r="B114" s="61"/>
      <c r="C114" s="61"/>
      <c r="D114" s="61"/>
      <c r="E114" s="292"/>
      <c r="F114" s="61"/>
      <c r="G114" s="61"/>
      <c r="H114" s="61"/>
      <c r="I114" s="61"/>
      <c r="J114" s="61"/>
      <c r="K114" s="61"/>
      <c r="L114" s="61"/>
      <c r="M114" s="61"/>
      <c r="N114" s="61"/>
      <c r="O114" s="61"/>
      <c r="P114" s="61"/>
      <c r="Q114" s="61"/>
      <c r="R114" s="61"/>
      <c r="S114" s="61"/>
      <c r="T114" s="61"/>
      <c r="U114" s="61"/>
      <c r="V114" s="61"/>
      <c r="W114" s="61"/>
      <c r="X114" s="61"/>
      <c r="Y114" s="61"/>
      <c r="Z114" s="61"/>
    </row>
    <row r="115" spans="1:26" ht="12.75" customHeight="1">
      <c r="A115" s="61"/>
      <c r="B115" s="61"/>
      <c r="C115" s="61"/>
      <c r="D115" s="61"/>
      <c r="E115" s="292"/>
      <c r="F115" s="61"/>
      <c r="G115" s="61"/>
      <c r="H115" s="61"/>
      <c r="I115" s="61"/>
      <c r="J115" s="61"/>
      <c r="K115" s="61"/>
      <c r="L115" s="61"/>
      <c r="M115" s="61"/>
      <c r="N115" s="61"/>
      <c r="O115" s="61"/>
      <c r="P115" s="61"/>
      <c r="Q115" s="61"/>
      <c r="R115" s="61"/>
      <c r="S115" s="61"/>
      <c r="T115" s="61"/>
      <c r="U115" s="61"/>
      <c r="V115" s="61"/>
      <c r="W115" s="61"/>
      <c r="X115" s="61"/>
      <c r="Y115" s="61"/>
      <c r="Z115" s="61"/>
    </row>
    <row r="116" spans="1:26" ht="12.75" customHeight="1">
      <c r="A116" s="61"/>
      <c r="B116" s="61"/>
      <c r="C116" s="61"/>
      <c r="D116" s="61"/>
      <c r="E116" s="292"/>
      <c r="F116" s="61"/>
      <c r="G116" s="61"/>
      <c r="H116" s="61"/>
      <c r="I116" s="61"/>
      <c r="J116" s="61"/>
      <c r="K116" s="61"/>
      <c r="L116" s="61"/>
      <c r="M116" s="61"/>
      <c r="N116" s="61"/>
      <c r="O116" s="61"/>
      <c r="P116" s="61"/>
      <c r="Q116" s="61"/>
      <c r="R116" s="61"/>
      <c r="S116" s="61"/>
      <c r="T116" s="61"/>
      <c r="U116" s="61"/>
      <c r="V116" s="61"/>
      <c r="W116" s="61"/>
      <c r="X116" s="61"/>
      <c r="Y116" s="61"/>
      <c r="Z116" s="61"/>
    </row>
    <row r="117" spans="1:26" ht="12.75" customHeight="1">
      <c r="A117" s="61"/>
      <c r="B117" s="61"/>
      <c r="C117" s="61"/>
      <c r="D117" s="61"/>
      <c r="E117" s="292"/>
      <c r="F117" s="61"/>
      <c r="G117" s="61"/>
      <c r="H117" s="61"/>
      <c r="I117" s="61"/>
      <c r="J117" s="61"/>
      <c r="K117" s="61"/>
      <c r="L117" s="61"/>
      <c r="M117" s="61"/>
      <c r="N117" s="61"/>
      <c r="O117" s="61"/>
      <c r="P117" s="61"/>
      <c r="Q117" s="61"/>
      <c r="R117" s="61"/>
      <c r="S117" s="61"/>
      <c r="T117" s="61"/>
      <c r="U117" s="61"/>
      <c r="V117" s="61"/>
      <c r="W117" s="61"/>
      <c r="X117" s="61"/>
      <c r="Y117" s="61"/>
      <c r="Z117" s="61"/>
    </row>
    <row r="118" spans="1:26" ht="12.75" customHeight="1">
      <c r="A118" s="61"/>
      <c r="B118" s="61"/>
      <c r="C118" s="61"/>
      <c r="D118" s="61"/>
      <c r="E118" s="292"/>
      <c r="F118" s="61"/>
      <c r="G118" s="61"/>
      <c r="H118" s="61"/>
      <c r="I118" s="61"/>
      <c r="J118" s="61"/>
      <c r="K118" s="61"/>
      <c r="L118" s="61"/>
      <c r="M118" s="61"/>
      <c r="N118" s="61"/>
      <c r="O118" s="61"/>
      <c r="P118" s="61"/>
      <c r="Q118" s="61"/>
      <c r="R118" s="61"/>
      <c r="S118" s="61"/>
      <c r="T118" s="61"/>
      <c r="U118" s="61"/>
      <c r="V118" s="61"/>
      <c r="W118" s="61"/>
      <c r="X118" s="61"/>
      <c r="Y118" s="61"/>
      <c r="Z118" s="61"/>
    </row>
    <row r="119" spans="1:26" ht="12.75" customHeight="1">
      <c r="A119" s="61"/>
      <c r="B119" s="61"/>
      <c r="C119" s="61"/>
      <c r="D119" s="61"/>
      <c r="E119" s="292"/>
      <c r="F119" s="61"/>
      <c r="G119" s="61"/>
      <c r="H119" s="61"/>
      <c r="I119" s="61"/>
      <c r="J119" s="61"/>
      <c r="K119" s="61"/>
      <c r="L119" s="61"/>
      <c r="M119" s="61"/>
      <c r="N119" s="61"/>
      <c r="O119" s="61"/>
      <c r="P119" s="61"/>
      <c r="Q119" s="61"/>
      <c r="R119" s="61"/>
      <c r="S119" s="61"/>
      <c r="T119" s="61"/>
      <c r="U119" s="61"/>
      <c r="V119" s="61"/>
      <c r="W119" s="61"/>
      <c r="X119" s="61"/>
      <c r="Y119" s="61"/>
      <c r="Z119" s="61"/>
    </row>
    <row r="120" spans="1:26" ht="12.75" customHeight="1">
      <c r="A120" s="61"/>
      <c r="B120" s="61"/>
      <c r="C120" s="61"/>
      <c r="D120" s="61"/>
      <c r="E120" s="292"/>
      <c r="F120" s="61"/>
      <c r="G120" s="61"/>
      <c r="H120" s="61"/>
      <c r="I120" s="61"/>
      <c r="J120" s="61"/>
      <c r="K120" s="61"/>
      <c r="L120" s="61"/>
      <c r="M120" s="61"/>
      <c r="N120" s="61"/>
      <c r="O120" s="61"/>
      <c r="P120" s="61"/>
      <c r="Q120" s="61"/>
      <c r="R120" s="61"/>
      <c r="S120" s="61"/>
      <c r="T120" s="61"/>
      <c r="U120" s="61"/>
      <c r="V120" s="61"/>
      <c r="W120" s="61"/>
      <c r="X120" s="61"/>
      <c r="Y120" s="61"/>
      <c r="Z120" s="61"/>
    </row>
    <row r="121" spans="1:26" ht="12.75" customHeight="1">
      <c r="A121" s="61"/>
      <c r="B121" s="61"/>
      <c r="C121" s="61"/>
      <c r="D121" s="61"/>
      <c r="E121" s="292"/>
      <c r="F121" s="61"/>
      <c r="G121" s="61"/>
      <c r="H121" s="61"/>
      <c r="I121" s="61"/>
      <c r="J121" s="61"/>
      <c r="K121" s="61"/>
      <c r="L121" s="61"/>
      <c r="M121" s="61"/>
      <c r="N121" s="61"/>
      <c r="O121" s="61"/>
      <c r="P121" s="61"/>
      <c r="Q121" s="61"/>
      <c r="R121" s="61"/>
      <c r="S121" s="61"/>
      <c r="T121" s="61"/>
      <c r="U121" s="61"/>
      <c r="V121" s="61"/>
      <c r="W121" s="61"/>
      <c r="X121" s="61"/>
      <c r="Y121" s="61"/>
      <c r="Z121" s="61"/>
    </row>
    <row r="122" spans="1:26" ht="12.75" customHeight="1">
      <c r="A122" s="61"/>
      <c r="B122" s="61"/>
      <c r="C122" s="61"/>
      <c r="D122" s="61"/>
      <c r="E122" s="292"/>
      <c r="F122" s="61"/>
      <c r="G122" s="61"/>
      <c r="H122" s="61"/>
      <c r="I122" s="61"/>
      <c r="J122" s="61"/>
      <c r="K122" s="61"/>
      <c r="L122" s="61"/>
      <c r="M122" s="61"/>
      <c r="N122" s="61"/>
      <c r="O122" s="61"/>
      <c r="P122" s="61"/>
      <c r="Q122" s="61"/>
      <c r="R122" s="61"/>
      <c r="S122" s="61"/>
      <c r="T122" s="61"/>
      <c r="U122" s="61"/>
      <c r="V122" s="61"/>
      <c r="W122" s="61"/>
      <c r="X122" s="61"/>
      <c r="Y122" s="61"/>
      <c r="Z122" s="61"/>
    </row>
    <row r="123" spans="1:26" ht="12.75" customHeight="1">
      <c r="A123" s="61"/>
      <c r="B123" s="61"/>
      <c r="C123" s="61"/>
      <c r="D123" s="61"/>
      <c r="E123" s="292"/>
      <c r="F123" s="61"/>
      <c r="G123" s="61"/>
      <c r="H123" s="61"/>
      <c r="I123" s="61"/>
      <c r="J123" s="61"/>
      <c r="K123" s="61"/>
      <c r="L123" s="61"/>
      <c r="M123" s="61"/>
      <c r="N123" s="61"/>
      <c r="O123" s="61"/>
      <c r="P123" s="61"/>
      <c r="Q123" s="61"/>
      <c r="R123" s="61"/>
      <c r="S123" s="61"/>
      <c r="T123" s="61"/>
      <c r="U123" s="61"/>
      <c r="V123" s="61"/>
      <c r="W123" s="61"/>
      <c r="X123" s="61"/>
      <c r="Y123" s="61"/>
      <c r="Z123" s="61"/>
    </row>
    <row r="124" spans="1:26" ht="12.75" customHeight="1">
      <c r="A124" s="61"/>
      <c r="B124" s="61"/>
      <c r="C124" s="61"/>
      <c r="D124" s="61"/>
      <c r="E124" s="292"/>
      <c r="F124" s="61"/>
      <c r="G124" s="61"/>
      <c r="H124" s="61"/>
      <c r="I124" s="61"/>
      <c r="J124" s="61"/>
      <c r="K124" s="61"/>
      <c r="L124" s="61"/>
      <c r="M124" s="61"/>
      <c r="N124" s="61"/>
      <c r="O124" s="61"/>
      <c r="P124" s="61"/>
      <c r="Q124" s="61"/>
      <c r="R124" s="61"/>
      <c r="S124" s="61"/>
      <c r="T124" s="61"/>
      <c r="U124" s="61"/>
      <c r="V124" s="61"/>
      <c r="W124" s="61"/>
      <c r="X124" s="61"/>
      <c r="Y124" s="61"/>
      <c r="Z124" s="61"/>
    </row>
    <row r="125" spans="1:26" ht="12.75" customHeight="1">
      <c r="A125" s="61"/>
      <c r="B125" s="61"/>
      <c r="C125" s="61"/>
      <c r="D125" s="61"/>
      <c r="E125" s="292"/>
      <c r="F125" s="61"/>
      <c r="G125" s="61"/>
      <c r="H125" s="61"/>
      <c r="I125" s="61"/>
      <c r="J125" s="61"/>
      <c r="K125" s="61"/>
      <c r="L125" s="61"/>
      <c r="M125" s="61"/>
      <c r="N125" s="61"/>
      <c r="O125" s="61"/>
      <c r="P125" s="61"/>
      <c r="Q125" s="61"/>
      <c r="R125" s="61"/>
      <c r="S125" s="61"/>
      <c r="T125" s="61"/>
      <c r="U125" s="61"/>
      <c r="V125" s="61"/>
      <c r="W125" s="61"/>
      <c r="X125" s="61"/>
      <c r="Y125" s="61"/>
      <c r="Z125" s="61"/>
    </row>
    <row r="126" spans="1:26" ht="12.75" customHeight="1">
      <c r="A126" s="61"/>
      <c r="B126" s="61"/>
      <c r="C126" s="61"/>
      <c r="D126" s="61"/>
      <c r="E126" s="292"/>
      <c r="F126" s="61"/>
      <c r="G126" s="61"/>
      <c r="H126" s="61"/>
      <c r="I126" s="61"/>
      <c r="J126" s="61"/>
      <c r="K126" s="61"/>
      <c r="L126" s="61"/>
      <c r="M126" s="61"/>
      <c r="N126" s="61"/>
      <c r="O126" s="61"/>
      <c r="P126" s="61"/>
      <c r="Q126" s="61"/>
      <c r="R126" s="61"/>
      <c r="S126" s="61"/>
      <c r="T126" s="61"/>
      <c r="U126" s="61"/>
      <c r="V126" s="61"/>
      <c r="W126" s="61"/>
      <c r="X126" s="61"/>
      <c r="Y126" s="61"/>
      <c r="Z126" s="61"/>
    </row>
    <row r="127" spans="1:26" ht="12.75" customHeight="1">
      <c r="A127" s="61"/>
      <c r="B127" s="61"/>
      <c r="C127" s="61"/>
      <c r="D127" s="61"/>
      <c r="E127" s="292"/>
      <c r="F127" s="61"/>
      <c r="G127" s="61"/>
      <c r="H127" s="61"/>
      <c r="I127" s="61"/>
      <c r="J127" s="61"/>
      <c r="K127" s="61"/>
      <c r="L127" s="61"/>
      <c r="M127" s="61"/>
      <c r="N127" s="61"/>
      <c r="O127" s="61"/>
      <c r="P127" s="61"/>
      <c r="Q127" s="61"/>
      <c r="R127" s="61"/>
      <c r="S127" s="61"/>
      <c r="T127" s="61"/>
      <c r="U127" s="61"/>
      <c r="V127" s="61"/>
      <c r="W127" s="61"/>
      <c r="X127" s="61"/>
      <c r="Y127" s="61"/>
      <c r="Z127" s="61"/>
    </row>
    <row r="128" spans="1:26" ht="12.75" customHeight="1">
      <c r="A128" s="61"/>
      <c r="B128" s="61"/>
      <c r="C128" s="61"/>
      <c r="D128" s="61"/>
      <c r="E128" s="292"/>
      <c r="F128" s="61"/>
      <c r="G128" s="61"/>
      <c r="H128" s="61"/>
      <c r="I128" s="61"/>
      <c r="J128" s="61"/>
      <c r="K128" s="61"/>
      <c r="L128" s="61"/>
      <c r="M128" s="61"/>
      <c r="N128" s="61"/>
      <c r="O128" s="61"/>
      <c r="P128" s="61"/>
      <c r="Q128" s="61"/>
      <c r="R128" s="61"/>
      <c r="S128" s="61"/>
      <c r="T128" s="61"/>
      <c r="U128" s="61"/>
      <c r="V128" s="61"/>
      <c r="W128" s="61"/>
      <c r="X128" s="61"/>
      <c r="Y128" s="61"/>
      <c r="Z128" s="61"/>
    </row>
    <row r="129" spans="1:26" ht="12.75" customHeight="1">
      <c r="A129" s="61"/>
      <c r="B129" s="61"/>
      <c r="C129" s="61"/>
      <c r="D129" s="61"/>
      <c r="E129" s="292"/>
      <c r="F129" s="61"/>
      <c r="G129" s="61"/>
      <c r="H129" s="61"/>
      <c r="I129" s="61"/>
      <c r="J129" s="61"/>
      <c r="K129" s="61"/>
      <c r="L129" s="61"/>
      <c r="M129" s="61"/>
      <c r="N129" s="61"/>
      <c r="O129" s="61"/>
      <c r="P129" s="61"/>
      <c r="Q129" s="61"/>
      <c r="R129" s="61"/>
      <c r="S129" s="61"/>
      <c r="T129" s="61"/>
      <c r="U129" s="61"/>
      <c r="V129" s="61"/>
      <c r="W129" s="61"/>
      <c r="X129" s="61"/>
      <c r="Y129" s="61"/>
      <c r="Z129" s="61"/>
    </row>
    <row r="130" spans="1:26" ht="12.75" customHeight="1">
      <c r="A130" s="61"/>
      <c r="B130" s="61"/>
      <c r="C130" s="61"/>
      <c r="D130" s="61"/>
      <c r="E130" s="292"/>
      <c r="F130" s="61"/>
      <c r="G130" s="61"/>
      <c r="H130" s="61"/>
      <c r="I130" s="61"/>
      <c r="J130" s="61"/>
      <c r="K130" s="61"/>
      <c r="L130" s="61"/>
      <c r="M130" s="61"/>
      <c r="N130" s="61"/>
      <c r="O130" s="61"/>
      <c r="P130" s="61"/>
      <c r="Q130" s="61"/>
      <c r="R130" s="61"/>
      <c r="S130" s="61"/>
      <c r="T130" s="61"/>
      <c r="U130" s="61"/>
      <c r="V130" s="61"/>
      <c r="W130" s="61"/>
      <c r="X130" s="61"/>
      <c r="Y130" s="61"/>
      <c r="Z130" s="61"/>
    </row>
    <row r="131" spans="1:26" ht="12.75" customHeight="1">
      <c r="A131" s="61"/>
      <c r="B131" s="61"/>
      <c r="C131" s="61"/>
      <c r="D131" s="61"/>
      <c r="E131" s="292"/>
      <c r="F131" s="61"/>
      <c r="G131" s="61"/>
      <c r="H131" s="61"/>
      <c r="I131" s="61"/>
      <c r="J131" s="61"/>
      <c r="K131" s="61"/>
      <c r="L131" s="61"/>
      <c r="M131" s="61"/>
      <c r="N131" s="61"/>
      <c r="O131" s="61"/>
      <c r="P131" s="61"/>
      <c r="Q131" s="61"/>
      <c r="R131" s="61"/>
      <c r="S131" s="61"/>
      <c r="T131" s="61"/>
      <c r="U131" s="61"/>
      <c r="V131" s="61"/>
      <c r="W131" s="61"/>
      <c r="X131" s="61"/>
      <c r="Y131" s="61"/>
      <c r="Z131" s="61"/>
    </row>
    <row r="132" spans="1:26" ht="12.75" customHeight="1">
      <c r="A132" s="61"/>
      <c r="B132" s="61"/>
      <c r="C132" s="61"/>
      <c r="D132" s="61"/>
      <c r="E132" s="292"/>
      <c r="F132" s="61"/>
      <c r="G132" s="61"/>
      <c r="H132" s="61"/>
      <c r="I132" s="61"/>
      <c r="J132" s="61"/>
      <c r="K132" s="61"/>
      <c r="L132" s="61"/>
      <c r="M132" s="61"/>
      <c r="N132" s="61"/>
      <c r="O132" s="61"/>
      <c r="P132" s="61"/>
      <c r="Q132" s="61"/>
      <c r="R132" s="61"/>
      <c r="S132" s="61"/>
      <c r="T132" s="61"/>
      <c r="U132" s="61"/>
      <c r="V132" s="61"/>
      <c r="W132" s="61"/>
      <c r="X132" s="61"/>
      <c r="Y132" s="61"/>
      <c r="Z132" s="61"/>
    </row>
    <row r="133" spans="1:26" ht="12.75" customHeight="1">
      <c r="A133" s="61"/>
      <c r="B133" s="61"/>
      <c r="C133" s="61"/>
      <c r="D133" s="61"/>
      <c r="E133" s="292"/>
      <c r="F133" s="61"/>
      <c r="G133" s="61"/>
      <c r="H133" s="61"/>
      <c r="I133" s="61"/>
      <c r="J133" s="61"/>
      <c r="K133" s="61"/>
      <c r="L133" s="61"/>
      <c r="M133" s="61"/>
      <c r="N133" s="61"/>
      <c r="O133" s="61"/>
      <c r="P133" s="61"/>
      <c r="Q133" s="61"/>
      <c r="R133" s="61"/>
      <c r="S133" s="61"/>
      <c r="T133" s="61"/>
      <c r="U133" s="61"/>
      <c r="V133" s="61"/>
      <c r="W133" s="61"/>
      <c r="X133" s="61"/>
      <c r="Y133" s="61"/>
      <c r="Z133" s="61"/>
    </row>
    <row r="134" spans="1:26" ht="12.75" customHeight="1">
      <c r="A134" s="61"/>
      <c r="B134" s="61"/>
      <c r="C134" s="61"/>
      <c r="D134" s="61"/>
      <c r="E134" s="292"/>
      <c r="F134" s="61"/>
      <c r="G134" s="61"/>
      <c r="H134" s="61"/>
      <c r="I134" s="61"/>
      <c r="J134" s="61"/>
      <c r="K134" s="61"/>
      <c r="L134" s="61"/>
      <c r="M134" s="61"/>
      <c r="N134" s="61"/>
      <c r="O134" s="61"/>
      <c r="P134" s="61"/>
      <c r="Q134" s="61"/>
      <c r="R134" s="61"/>
      <c r="S134" s="61"/>
      <c r="T134" s="61"/>
      <c r="U134" s="61"/>
      <c r="V134" s="61"/>
      <c r="W134" s="61"/>
      <c r="X134" s="61"/>
      <c r="Y134" s="61"/>
      <c r="Z134" s="61"/>
    </row>
    <row r="135" spans="1:26" ht="12.75" customHeight="1">
      <c r="A135" s="61"/>
      <c r="B135" s="61"/>
      <c r="C135" s="61"/>
      <c r="D135" s="61"/>
      <c r="E135" s="292"/>
      <c r="F135" s="61"/>
      <c r="G135" s="61"/>
      <c r="H135" s="61"/>
      <c r="I135" s="61"/>
      <c r="J135" s="61"/>
      <c r="K135" s="61"/>
      <c r="L135" s="61"/>
      <c r="M135" s="61"/>
      <c r="N135" s="61"/>
      <c r="O135" s="61"/>
      <c r="P135" s="61"/>
      <c r="Q135" s="61"/>
      <c r="R135" s="61"/>
      <c r="S135" s="61"/>
      <c r="T135" s="61"/>
      <c r="U135" s="61"/>
      <c r="V135" s="61"/>
      <c r="W135" s="61"/>
      <c r="X135" s="61"/>
      <c r="Y135" s="61"/>
      <c r="Z135" s="61"/>
    </row>
    <row r="136" spans="1:26" ht="12.75" customHeight="1">
      <c r="A136" s="61"/>
      <c r="B136" s="61"/>
      <c r="C136" s="61"/>
      <c r="D136" s="61"/>
      <c r="E136" s="292"/>
      <c r="F136" s="61"/>
      <c r="G136" s="61"/>
      <c r="H136" s="61"/>
      <c r="I136" s="61"/>
      <c r="J136" s="61"/>
      <c r="K136" s="61"/>
      <c r="L136" s="61"/>
      <c r="M136" s="61"/>
      <c r="N136" s="61"/>
      <c r="O136" s="61"/>
      <c r="P136" s="61"/>
      <c r="Q136" s="61"/>
      <c r="R136" s="61"/>
      <c r="S136" s="61"/>
      <c r="T136" s="61"/>
      <c r="U136" s="61"/>
      <c r="V136" s="61"/>
      <c r="W136" s="61"/>
      <c r="X136" s="61"/>
      <c r="Y136" s="61"/>
      <c r="Z136" s="61"/>
    </row>
    <row r="137" spans="1:26" ht="12.75" customHeight="1">
      <c r="A137" s="61"/>
      <c r="B137" s="61"/>
      <c r="C137" s="61"/>
      <c r="D137" s="61"/>
      <c r="E137" s="292"/>
      <c r="F137" s="61"/>
      <c r="G137" s="61"/>
      <c r="H137" s="61"/>
      <c r="I137" s="61"/>
      <c r="J137" s="61"/>
      <c r="K137" s="61"/>
      <c r="L137" s="61"/>
      <c r="M137" s="61"/>
      <c r="N137" s="61"/>
      <c r="O137" s="61"/>
      <c r="P137" s="61"/>
      <c r="Q137" s="61"/>
      <c r="R137" s="61"/>
      <c r="S137" s="61"/>
      <c r="T137" s="61"/>
      <c r="U137" s="61"/>
      <c r="V137" s="61"/>
      <c r="W137" s="61"/>
      <c r="X137" s="61"/>
      <c r="Y137" s="61"/>
      <c r="Z137" s="61"/>
    </row>
    <row r="138" spans="1:26" ht="12.75" customHeight="1">
      <c r="A138" s="61"/>
      <c r="B138" s="61"/>
      <c r="C138" s="61"/>
      <c r="D138" s="61"/>
      <c r="E138" s="292"/>
      <c r="F138" s="61"/>
      <c r="G138" s="61"/>
      <c r="H138" s="61"/>
      <c r="I138" s="61"/>
      <c r="J138" s="61"/>
      <c r="K138" s="61"/>
      <c r="L138" s="61"/>
      <c r="M138" s="61"/>
      <c r="N138" s="61"/>
      <c r="O138" s="61"/>
      <c r="P138" s="61"/>
      <c r="Q138" s="61"/>
      <c r="R138" s="61"/>
      <c r="S138" s="61"/>
      <c r="T138" s="61"/>
      <c r="U138" s="61"/>
      <c r="V138" s="61"/>
      <c r="W138" s="61"/>
      <c r="X138" s="61"/>
      <c r="Y138" s="61"/>
      <c r="Z138" s="61"/>
    </row>
    <row r="139" spans="1:26" ht="12.75" customHeight="1">
      <c r="A139" s="61"/>
      <c r="B139" s="61"/>
      <c r="C139" s="61"/>
      <c r="D139" s="61"/>
      <c r="E139" s="292"/>
      <c r="F139" s="61"/>
      <c r="G139" s="61"/>
      <c r="H139" s="61"/>
      <c r="I139" s="61"/>
      <c r="J139" s="61"/>
      <c r="K139" s="61"/>
      <c r="L139" s="61"/>
      <c r="M139" s="61"/>
      <c r="N139" s="61"/>
      <c r="O139" s="61"/>
      <c r="P139" s="61"/>
      <c r="Q139" s="61"/>
      <c r="R139" s="61"/>
      <c r="S139" s="61"/>
      <c r="T139" s="61"/>
      <c r="U139" s="61"/>
      <c r="V139" s="61"/>
      <c r="W139" s="61"/>
      <c r="X139" s="61"/>
      <c r="Y139" s="61"/>
      <c r="Z139" s="61"/>
    </row>
    <row r="140" spans="1:26" ht="12.75" customHeight="1">
      <c r="A140" s="61"/>
      <c r="B140" s="61"/>
      <c r="C140" s="61"/>
      <c r="D140" s="61"/>
      <c r="E140" s="292"/>
      <c r="F140" s="61"/>
      <c r="G140" s="61"/>
      <c r="H140" s="61"/>
      <c r="I140" s="61"/>
      <c r="J140" s="61"/>
      <c r="K140" s="61"/>
      <c r="L140" s="61"/>
      <c r="M140" s="61"/>
      <c r="N140" s="61"/>
      <c r="O140" s="61"/>
      <c r="P140" s="61"/>
      <c r="Q140" s="61"/>
      <c r="R140" s="61"/>
      <c r="S140" s="61"/>
      <c r="T140" s="61"/>
      <c r="U140" s="61"/>
      <c r="V140" s="61"/>
      <c r="W140" s="61"/>
      <c r="X140" s="61"/>
      <c r="Y140" s="61"/>
      <c r="Z140" s="61"/>
    </row>
    <row r="141" spans="1:26" ht="12.75" customHeight="1">
      <c r="A141" s="61"/>
      <c r="B141" s="61"/>
      <c r="C141" s="61"/>
      <c r="D141" s="61"/>
      <c r="E141" s="292"/>
      <c r="F141" s="61"/>
      <c r="G141" s="61"/>
      <c r="H141" s="61"/>
      <c r="I141" s="61"/>
      <c r="J141" s="61"/>
      <c r="K141" s="61"/>
      <c r="L141" s="61"/>
      <c r="M141" s="61"/>
      <c r="N141" s="61"/>
      <c r="O141" s="61"/>
      <c r="P141" s="61"/>
      <c r="Q141" s="61"/>
      <c r="R141" s="61"/>
      <c r="S141" s="61"/>
      <c r="T141" s="61"/>
      <c r="U141" s="61"/>
      <c r="V141" s="61"/>
      <c r="W141" s="61"/>
      <c r="X141" s="61"/>
      <c r="Y141" s="61"/>
      <c r="Z141" s="61"/>
    </row>
    <row r="142" spans="1:26" ht="12.75" customHeight="1">
      <c r="A142" s="61"/>
      <c r="B142" s="61"/>
      <c r="C142" s="61"/>
      <c r="D142" s="61"/>
      <c r="E142" s="292"/>
      <c r="F142" s="61"/>
      <c r="G142" s="61"/>
      <c r="H142" s="61"/>
      <c r="I142" s="61"/>
      <c r="J142" s="61"/>
      <c r="K142" s="61"/>
      <c r="L142" s="61"/>
      <c r="M142" s="61"/>
      <c r="N142" s="61"/>
      <c r="O142" s="61"/>
      <c r="P142" s="61"/>
      <c r="Q142" s="61"/>
      <c r="R142" s="61"/>
      <c r="S142" s="61"/>
      <c r="T142" s="61"/>
      <c r="U142" s="61"/>
      <c r="V142" s="61"/>
      <c r="W142" s="61"/>
      <c r="X142" s="61"/>
      <c r="Y142" s="61"/>
      <c r="Z142" s="61"/>
    </row>
    <row r="143" spans="1:26" ht="12.75" customHeight="1">
      <c r="A143" s="61"/>
      <c r="B143" s="61"/>
      <c r="C143" s="61"/>
      <c r="D143" s="61"/>
      <c r="E143" s="292"/>
      <c r="F143" s="61"/>
      <c r="G143" s="61"/>
      <c r="H143" s="61"/>
      <c r="I143" s="61"/>
      <c r="J143" s="61"/>
      <c r="K143" s="61"/>
      <c r="L143" s="61"/>
      <c r="M143" s="61"/>
      <c r="N143" s="61"/>
      <c r="O143" s="61"/>
      <c r="P143" s="61"/>
      <c r="Q143" s="61"/>
      <c r="R143" s="61"/>
      <c r="S143" s="61"/>
      <c r="T143" s="61"/>
      <c r="U143" s="61"/>
      <c r="V143" s="61"/>
      <c r="W143" s="61"/>
      <c r="X143" s="61"/>
      <c r="Y143" s="61"/>
      <c r="Z143" s="61"/>
    </row>
    <row r="144" spans="1:26" ht="12.75" customHeight="1">
      <c r="A144" s="61"/>
      <c r="B144" s="61"/>
      <c r="C144" s="61"/>
      <c r="D144" s="61"/>
      <c r="E144" s="292"/>
      <c r="F144" s="61"/>
      <c r="G144" s="61"/>
      <c r="H144" s="61"/>
      <c r="I144" s="61"/>
      <c r="J144" s="61"/>
      <c r="K144" s="61"/>
      <c r="L144" s="61"/>
      <c r="M144" s="61"/>
      <c r="N144" s="61"/>
      <c r="O144" s="61"/>
      <c r="P144" s="61"/>
      <c r="Q144" s="61"/>
      <c r="R144" s="61"/>
      <c r="S144" s="61"/>
      <c r="T144" s="61"/>
      <c r="U144" s="61"/>
      <c r="V144" s="61"/>
      <c r="W144" s="61"/>
      <c r="X144" s="61"/>
      <c r="Y144" s="61"/>
      <c r="Z144" s="61"/>
    </row>
    <row r="145" spans="1:26" ht="12.75" customHeight="1">
      <c r="A145" s="61"/>
      <c r="B145" s="61"/>
      <c r="C145" s="61"/>
      <c r="D145" s="61"/>
      <c r="E145" s="292"/>
      <c r="F145" s="61"/>
      <c r="G145" s="61"/>
      <c r="H145" s="61"/>
      <c r="I145" s="61"/>
      <c r="J145" s="61"/>
      <c r="K145" s="61"/>
      <c r="L145" s="61"/>
      <c r="M145" s="61"/>
      <c r="N145" s="61"/>
      <c r="O145" s="61"/>
      <c r="P145" s="61"/>
      <c r="Q145" s="61"/>
      <c r="R145" s="61"/>
      <c r="S145" s="61"/>
      <c r="T145" s="61"/>
      <c r="U145" s="61"/>
      <c r="V145" s="61"/>
      <c r="W145" s="61"/>
      <c r="X145" s="61"/>
      <c r="Y145" s="61"/>
      <c r="Z145" s="61"/>
    </row>
    <row r="146" spans="1:26" ht="12.75" customHeight="1">
      <c r="A146" s="61"/>
      <c r="B146" s="61"/>
      <c r="C146" s="61"/>
      <c r="D146" s="61"/>
      <c r="E146" s="292"/>
      <c r="F146" s="61"/>
      <c r="G146" s="61"/>
      <c r="H146" s="61"/>
      <c r="I146" s="61"/>
      <c r="J146" s="61"/>
      <c r="K146" s="61"/>
      <c r="L146" s="61"/>
      <c r="M146" s="61"/>
      <c r="N146" s="61"/>
      <c r="O146" s="61"/>
      <c r="P146" s="61"/>
      <c r="Q146" s="61"/>
      <c r="R146" s="61"/>
      <c r="S146" s="61"/>
      <c r="T146" s="61"/>
      <c r="U146" s="61"/>
      <c r="V146" s="61"/>
      <c r="W146" s="61"/>
      <c r="X146" s="61"/>
      <c r="Y146" s="61"/>
      <c r="Z146" s="61"/>
    </row>
    <row r="147" spans="1:26" ht="12.75" customHeight="1">
      <c r="A147" s="61"/>
      <c r="B147" s="61"/>
      <c r="C147" s="61"/>
      <c r="D147" s="61"/>
      <c r="E147" s="292"/>
      <c r="F147" s="61"/>
      <c r="G147" s="61"/>
      <c r="H147" s="61"/>
      <c r="I147" s="61"/>
      <c r="J147" s="61"/>
      <c r="K147" s="61"/>
      <c r="L147" s="61"/>
      <c r="M147" s="61"/>
      <c r="N147" s="61"/>
      <c r="O147" s="61"/>
      <c r="P147" s="61"/>
      <c r="Q147" s="61"/>
      <c r="R147" s="61"/>
      <c r="S147" s="61"/>
      <c r="T147" s="61"/>
      <c r="U147" s="61"/>
      <c r="V147" s="61"/>
      <c r="W147" s="61"/>
      <c r="X147" s="61"/>
      <c r="Y147" s="61"/>
      <c r="Z147" s="61"/>
    </row>
    <row r="148" spans="1:26" ht="12.75" customHeight="1">
      <c r="A148" s="61"/>
      <c r="B148" s="61"/>
      <c r="C148" s="61"/>
      <c r="D148" s="61"/>
      <c r="E148" s="292"/>
      <c r="F148" s="61"/>
      <c r="G148" s="61"/>
      <c r="H148" s="61"/>
      <c r="I148" s="61"/>
      <c r="J148" s="61"/>
      <c r="K148" s="61"/>
      <c r="L148" s="61"/>
      <c r="M148" s="61"/>
      <c r="N148" s="61"/>
      <c r="O148" s="61"/>
      <c r="P148" s="61"/>
      <c r="Q148" s="61"/>
      <c r="R148" s="61"/>
      <c r="S148" s="61"/>
      <c r="T148" s="61"/>
      <c r="U148" s="61"/>
      <c r="V148" s="61"/>
      <c r="W148" s="61"/>
      <c r="X148" s="61"/>
      <c r="Y148" s="61"/>
      <c r="Z148" s="61"/>
    </row>
    <row r="149" spans="1:26" ht="12.75" customHeight="1">
      <c r="A149" s="61"/>
      <c r="B149" s="61"/>
      <c r="C149" s="61"/>
      <c r="D149" s="61"/>
      <c r="E149" s="292"/>
      <c r="F149" s="61"/>
      <c r="G149" s="61"/>
      <c r="H149" s="61"/>
      <c r="I149" s="61"/>
      <c r="J149" s="61"/>
      <c r="K149" s="61"/>
      <c r="L149" s="61"/>
      <c r="M149" s="61"/>
      <c r="N149" s="61"/>
      <c r="O149" s="61"/>
      <c r="P149" s="61"/>
      <c r="Q149" s="61"/>
      <c r="R149" s="61"/>
      <c r="S149" s="61"/>
      <c r="T149" s="61"/>
      <c r="U149" s="61"/>
      <c r="V149" s="61"/>
      <c r="W149" s="61"/>
      <c r="X149" s="61"/>
      <c r="Y149" s="61"/>
      <c r="Z149" s="61"/>
    </row>
    <row r="150" spans="1:26" ht="12.75" customHeight="1">
      <c r="A150" s="61"/>
      <c r="B150" s="61"/>
      <c r="C150" s="61"/>
      <c r="D150" s="61"/>
      <c r="E150" s="292"/>
      <c r="F150" s="61"/>
      <c r="G150" s="61"/>
      <c r="H150" s="61"/>
      <c r="I150" s="61"/>
      <c r="J150" s="61"/>
      <c r="K150" s="61"/>
      <c r="L150" s="61"/>
      <c r="M150" s="61"/>
      <c r="N150" s="61"/>
      <c r="O150" s="61"/>
      <c r="P150" s="61"/>
      <c r="Q150" s="61"/>
      <c r="R150" s="61"/>
      <c r="S150" s="61"/>
      <c r="T150" s="61"/>
      <c r="U150" s="61"/>
      <c r="V150" s="61"/>
      <c r="W150" s="61"/>
      <c r="X150" s="61"/>
      <c r="Y150" s="61"/>
      <c r="Z150" s="61"/>
    </row>
    <row r="151" spans="1:26" ht="12.75" customHeight="1">
      <c r="A151" s="61"/>
      <c r="B151" s="61"/>
      <c r="C151" s="61"/>
      <c r="D151" s="61"/>
      <c r="E151" s="292"/>
      <c r="F151" s="61"/>
      <c r="G151" s="61"/>
      <c r="H151" s="61"/>
      <c r="I151" s="61"/>
      <c r="J151" s="61"/>
      <c r="K151" s="61"/>
      <c r="L151" s="61"/>
      <c r="M151" s="61"/>
      <c r="N151" s="61"/>
      <c r="O151" s="61"/>
      <c r="P151" s="61"/>
      <c r="Q151" s="61"/>
      <c r="R151" s="61"/>
      <c r="S151" s="61"/>
      <c r="T151" s="61"/>
      <c r="U151" s="61"/>
      <c r="V151" s="61"/>
      <c r="W151" s="61"/>
      <c r="X151" s="61"/>
      <c r="Y151" s="61"/>
      <c r="Z151" s="61"/>
    </row>
    <row r="152" spans="1:26" ht="12.75" customHeight="1">
      <c r="A152" s="61"/>
      <c r="B152" s="61"/>
      <c r="C152" s="61"/>
      <c r="D152" s="61"/>
      <c r="E152" s="292"/>
      <c r="F152" s="61"/>
      <c r="G152" s="61"/>
      <c r="H152" s="61"/>
      <c r="I152" s="61"/>
      <c r="J152" s="61"/>
      <c r="K152" s="61"/>
      <c r="L152" s="61"/>
      <c r="M152" s="61"/>
      <c r="N152" s="61"/>
      <c r="O152" s="61"/>
      <c r="P152" s="61"/>
      <c r="Q152" s="61"/>
      <c r="R152" s="61"/>
      <c r="S152" s="61"/>
      <c r="T152" s="61"/>
      <c r="U152" s="61"/>
      <c r="V152" s="61"/>
      <c r="W152" s="61"/>
      <c r="X152" s="61"/>
      <c r="Y152" s="61"/>
      <c r="Z152" s="61"/>
    </row>
    <row r="153" spans="1:26" ht="12.75" customHeight="1">
      <c r="A153" s="61"/>
      <c r="B153" s="61"/>
      <c r="C153" s="61"/>
      <c r="D153" s="61"/>
      <c r="E153" s="292"/>
      <c r="F153" s="61"/>
      <c r="G153" s="61"/>
      <c r="H153" s="61"/>
      <c r="I153" s="61"/>
      <c r="J153" s="61"/>
      <c r="K153" s="61"/>
      <c r="L153" s="61"/>
      <c r="M153" s="61"/>
      <c r="N153" s="61"/>
      <c r="O153" s="61"/>
      <c r="P153" s="61"/>
      <c r="Q153" s="61"/>
      <c r="R153" s="61"/>
      <c r="S153" s="61"/>
      <c r="T153" s="61"/>
      <c r="U153" s="61"/>
      <c r="V153" s="61"/>
      <c r="W153" s="61"/>
      <c r="X153" s="61"/>
      <c r="Y153" s="61"/>
      <c r="Z153" s="61"/>
    </row>
    <row r="154" spans="1:26" ht="12.75" customHeight="1">
      <c r="A154" s="61"/>
      <c r="B154" s="61"/>
      <c r="C154" s="61"/>
      <c r="D154" s="61"/>
      <c r="E154" s="292"/>
      <c r="F154" s="61"/>
      <c r="G154" s="61"/>
      <c r="H154" s="61"/>
      <c r="I154" s="61"/>
      <c r="J154" s="61"/>
      <c r="K154" s="61"/>
      <c r="L154" s="61"/>
      <c r="M154" s="61"/>
      <c r="N154" s="61"/>
      <c r="O154" s="61"/>
      <c r="P154" s="61"/>
      <c r="Q154" s="61"/>
      <c r="R154" s="61"/>
      <c r="S154" s="61"/>
      <c r="T154" s="61"/>
      <c r="U154" s="61"/>
      <c r="V154" s="61"/>
      <c r="W154" s="61"/>
      <c r="X154" s="61"/>
      <c r="Y154" s="61"/>
      <c r="Z154" s="61"/>
    </row>
    <row r="155" spans="1:26" ht="12.75" customHeight="1">
      <c r="A155" s="61"/>
      <c r="B155" s="61"/>
      <c r="C155" s="61"/>
      <c r="D155" s="61"/>
      <c r="E155" s="292"/>
      <c r="F155" s="61"/>
      <c r="G155" s="61"/>
      <c r="H155" s="61"/>
      <c r="I155" s="61"/>
      <c r="J155" s="61"/>
      <c r="K155" s="61"/>
      <c r="L155" s="61"/>
      <c r="M155" s="61"/>
      <c r="N155" s="61"/>
      <c r="O155" s="61"/>
      <c r="P155" s="61"/>
      <c r="Q155" s="61"/>
      <c r="R155" s="61"/>
      <c r="S155" s="61"/>
      <c r="T155" s="61"/>
      <c r="U155" s="61"/>
      <c r="V155" s="61"/>
      <c r="W155" s="61"/>
      <c r="X155" s="61"/>
      <c r="Y155" s="61"/>
      <c r="Z155" s="61"/>
    </row>
    <row r="156" spans="1:26" ht="12.75" customHeight="1">
      <c r="A156" s="61"/>
      <c r="B156" s="61"/>
      <c r="C156" s="61"/>
      <c r="D156" s="61"/>
      <c r="E156" s="292"/>
      <c r="F156" s="61"/>
      <c r="G156" s="61"/>
      <c r="H156" s="61"/>
      <c r="I156" s="61"/>
      <c r="J156" s="61"/>
      <c r="K156" s="61"/>
      <c r="L156" s="61"/>
      <c r="M156" s="61"/>
      <c r="N156" s="61"/>
      <c r="O156" s="61"/>
      <c r="P156" s="61"/>
      <c r="Q156" s="61"/>
      <c r="R156" s="61"/>
      <c r="S156" s="61"/>
      <c r="T156" s="61"/>
      <c r="U156" s="61"/>
      <c r="V156" s="61"/>
      <c r="W156" s="61"/>
      <c r="X156" s="61"/>
      <c r="Y156" s="61"/>
      <c r="Z156" s="61"/>
    </row>
    <row r="157" spans="1:26" ht="12.75" customHeight="1">
      <c r="A157" s="61"/>
      <c r="B157" s="61"/>
      <c r="C157" s="61"/>
      <c r="D157" s="61"/>
      <c r="E157" s="292"/>
      <c r="F157" s="61"/>
      <c r="G157" s="61"/>
      <c r="H157" s="61"/>
      <c r="I157" s="61"/>
      <c r="J157" s="61"/>
      <c r="K157" s="61"/>
      <c r="L157" s="61"/>
      <c r="M157" s="61"/>
      <c r="N157" s="61"/>
      <c r="O157" s="61"/>
      <c r="P157" s="61"/>
      <c r="Q157" s="61"/>
      <c r="R157" s="61"/>
      <c r="S157" s="61"/>
      <c r="T157" s="61"/>
      <c r="U157" s="61"/>
      <c r="V157" s="61"/>
      <c r="W157" s="61"/>
      <c r="X157" s="61"/>
      <c r="Y157" s="61"/>
      <c r="Z157" s="61"/>
    </row>
    <row r="158" spans="1:26" ht="12.75" customHeight="1">
      <c r="A158" s="61"/>
      <c r="B158" s="61"/>
      <c r="C158" s="61"/>
      <c r="D158" s="61"/>
      <c r="E158" s="292"/>
      <c r="F158" s="61"/>
      <c r="G158" s="61"/>
      <c r="H158" s="61"/>
      <c r="I158" s="61"/>
      <c r="J158" s="61"/>
      <c r="K158" s="61"/>
      <c r="L158" s="61"/>
      <c r="M158" s="61"/>
      <c r="N158" s="61"/>
      <c r="O158" s="61"/>
      <c r="P158" s="61"/>
      <c r="Q158" s="61"/>
      <c r="R158" s="61"/>
      <c r="S158" s="61"/>
      <c r="T158" s="61"/>
      <c r="U158" s="61"/>
      <c r="V158" s="61"/>
      <c r="W158" s="61"/>
      <c r="X158" s="61"/>
      <c r="Y158" s="61"/>
      <c r="Z158" s="61"/>
    </row>
    <row r="159" spans="1:26" ht="12.75" customHeight="1">
      <c r="A159" s="61"/>
      <c r="B159" s="61"/>
      <c r="C159" s="61"/>
      <c r="D159" s="61"/>
      <c r="E159" s="292"/>
      <c r="F159" s="61"/>
      <c r="G159" s="61"/>
      <c r="H159" s="61"/>
      <c r="I159" s="61"/>
      <c r="J159" s="61"/>
      <c r="K159" s="61"/>
      <c r="L159" s="61"/>
      <c r="M159" s="61"/>
      <c r="N159" s="61"/>
      <c r="O159" s="61"/>
      <c r="P159" s="61"/>
      <c r="Q159" s="61"/>
      <c r="R159" s="61"/>
      <c r="S159" s="61"/>
      <c r="T159" s="61"/>
      <c r="U159" s="61"/>
      <c r="V159" s="61"/>
      <c r="W159" s="61"/>
      <c r="X159" s="61"/>
      <c r="Y159" s="61"/>
      <c r="Z159" s="61"/>
    </row>
    <row r="160" spans="1:26" ht="12.75" customHeight="1">
      <c r="A160" s="61"/>
      <c r="B160" s="61"/>
      <c r="C160" s="61"/>
      <c r="D160" s="61"/>
      <c r="E160" s="292"/>
      <c r="F160" s="61"/>
      <c r="G160" s="61"/>
      <c r="H160" s="61"/>
      <c r="I160" s="61"/>
      <c r="J160" s="61"/>
      <c r="K160" s="61"/>
      <c r="L160" s="61"/>
      <c r="M160" s="61"/>
      <c r="N160" s="61"/>
      <c r="O160" s="61"/>
      <c r="P160" s="61"/>
      <c r="Q160" s="61"/>
      <c r="R160" s="61"/>
      <c r="S160" s="61"/>
      <c r="T160" s="61"/>
      <c r="U160" s="61"/>
      <c r="V160" s="61"/>
      <c r="W160" s="61"/>
      <c r="X160" s="61"/>
      <c r="Y160" s="61"/>
      <c r="Z160" s="61"/>
    </row>
    <row r="161" spans="1:26" ht="12.75" customHeight="1">
      <c r="A161" s="61"/>
      <c r="B161" s="61"/>
      <c r="C161" s="61"/>
      <c r="D161" s="61"/>
      <c r="E161" s="292"/>
      <c r="F161" s="61"/>
      <c r="G161" s="61"/>
      <c r="H161" s="61"/>
      <c r="I161" s="61"/>
      <c r="J161" s="61"/>
      <c r="K161" s="61"/>
      <c r="L161" s="61"/>
      <c r="M161" s="61"/>
      <c r="N161" s="61"/>
      <c r="O161" s="61"/>
      <c r="P161" s="61"/>
      <c r="Q161" s="61"/>
      <c r="R161" s="61"/>
      <c r="S161" s="61"/>
      <c r="T161" s="61"/>
      <c r="U161" s="61"/>
      <c r="V161" s="61"/>
      <c r="W161" s="61"/>
      <c r="X161" s="61"/>
      <c r="Y161" s="61"/>
      <c r="Z161" s="61"/>
    </row>
    <row r="162" spans="1:26" ht="12.75" customHeight="1">
      <c r="A162" s="61"/>
      <c r="B162" s="61"/>
      <c r="C162" s="61"/>
      <c r="D162" s="61"/>
      <c r="E162" s="292"/>
      <c r="F162" s="61"/>
      <c r="G162" s="61"/>
      <c r="H162" s="61"/>
      <c r="I162" s="61"/>
      <c r="J162" s="61"/>
      <c r="K162" s="61"/>
      <c r="L162" s="61"/>
      <c r="M162" s="61"/>
      <c r="N162" s="61"/>
      <c r="O162" s="61"/>
      <c r="P162" s="61"/>
      <c r="Q162" s="61"/>
      <c r="R162" s="61"/>
      <c r="S162" s="61"/>
      <c r="T162" s="61"/>
      <c r="U162" s="61"/>
      <c r="V162" s="61"/>
      <c r="W162" s="61"/>
      <c r="X162" s="61"/>
      <c r="Y162" s="61"/>
      <c r="Z162" s="61"/>
    </row>
    <row r="163" spans="1:26" ht="12.75" customHeight="1">
      <c r="A163" s="61"/>
      <c r="B163" s="61"/>
      <c r="C163" s="61"/>
      <c r="D163" s="61"/>
      <c r="E163" s="292"/>
      <c r="F163" s="61"/>
      <c r="G163" s="61"/>
      <c r="H163" s="61"/>
      <c r="I163" s="61"/>
      <c r="J163" s="61"/>
      <c r="K163" s="61"/>
      <c r="L163" s="61"/>
      <c r="M163" s="61"/>
      <c r="N163" s="61"/>
      <c r="O163" s="61"/>
      <c r="P163" s="61"/>
      <c r="Q163" s="61"/>
      <c r="R163" s="61"/>
      <c r="S163" s="61"/>
      <c r="T163" s="61"/>
      <c r="U163" s="61"/>
      <c r="V163" s="61"/>
      <c r="W163" s="61"/>
      <c r="X163" s="61"/>
      <c r="Y163" s="61"/>
      <c r="Z163" s="61"/>
    </row>
    <row r="164" spans="1:26" ht="12.75" customHeight="1">
      <c r="A164" s="61"/>
      <c r="B164" s="61"/>
      <c r="C164" s="61"/>
      <c r="D164" s="61"/>
      <c r="E164" s="292"/>
      <c r="F164" s="61"/>
      <c r="G164" s="61"/>
      <c r="H164" s="61"/>
      <c r="I164" s="61"/>
      <c r="J164" s="61"/>
      <c r="K164" s="61"/>
      <c r="L164" s="61"/>
      <c r="M164" s="61"/>
      <c r="N164" s="61"/>
      <c r="O164" s="61"/>
      <c r="P164" s="61"/>
      <c r="Q164" s="61"/>
      <c r="R164" s="61"/>
      <c r="S164" s="61"/>
      <c r="T164" s="61"/>
      <c r="U164" s="61"/>
      <c r="V164" s="61"/>
      <c r="W164" s="61"/>
      <c r="X164" s="61"/>
      <c r="Y164" s="61"/>
      <c r="Z164" s="61"/>
    </row>
    <row r="165" spans="1:26" ht="12.75" customHeight="1">
      <c r="A165" s="61"/>
      <c r="B165" s="61"/>
      <c r="C165" s="61"/>
      <c r="D165" s="61"/>
      <c r="E165" s="292"/>
      <c r="F165" s="61"/>
      <c r="G165" s="61"/>
      <c r="H165" s="61"/>
      <c r="I165" s="61"/>
      <c r="J165" s="61"/>
      <c r="K165" s="61"/>
      <c r="L165" s="61"/>
      <c r="M165" s="61"/>
      <c r="N165" s="61"/>
      <c r="O165" s="61"/>
      <c r="P165" s="61"/>
      <c r="Q165" s="61"/>
      <c r="R165" s="61"/>
      <c r="S165" s="61"/>
      <c r="T165" s="61"/>
      <c r="U165" s="61"/>
      <c r="V165" s="61"/>
      <c r="W165" s="61"/>
      <c r="X165" s="61"/>
      <c r="Y165" s="61"/>
      <c r="Z165" s="61"/>
    </row>
    <row r="166" spans="1:26" ht="12.75" customHeight="1">
      <c r="A166" s="61"/>
      <c r="B166" s="61"/>
      <c r="C166" s="61"/>
      <c r="D166" s="61"/>
      <c r="E166" s="292"/>
      <c r="F166" s="61"/>
      <c r="G166" s="61"/>
      <c r="H166" s="61"/>
      <c r="I166" s="61"/>
      <c r="J166" s="61"/>
      <c r="K166" s="61"/>
      <c r="L166" s="61"/>
      <c r="M166" s="61"/>
      <c r="N166" s="61"/>
      <c r="O166" s="61"/>
      <c r="P166" s="61"/>
      <c r="Q166" s="61"/>
      <c r="R166" s="61"/>
      <c r="S166" s="61"/>
      <c r="T166" s="61"/>
      <c r="U166" s="61"/>
      <c r="V166" s="61"/>
      <c r="W166" s="61"/>
      <c r="X166" s="61"/>
      <c r="Y166" s="61"/>
      <c r="Z166" s="61"/>
    </row>
    <row r="167" spans="1:26" ht="12.75" customHeight="1">
      <c r="A167" s="61"/>
      <c r="B167" s="61"/>
      <c r="C167" s="61"/>
      <c r="D167" s="61"/>
      <c r="E167" s="292"/>
      <c r="F167" s="61"/>
      <c r="G167" s="61"/>
      <c r="H167" s="61"/>
      <c r="I167" s="61"/>
      <c r="J167" s="61"/>
      <c r="K167" s="61"/>
      <c r="L167" s="61"/>
      <c r="M167" s="61"/>
      <c r="N167" s="61"/>
      <c r="O167" s="61"/>
      <c r="P167" s="61"/>
      <c r="Q167" s="61"/>
      <c r="R167" s="61"/>
      <c r="S167" s="61"/>
      <c r="T167" s="61"/>
      <c r="U167" s="61"/>
      <c r="V167" s="61"/>
      <c r="W167" s="61"/>
      <c r="X167" s="61"/>
      <c r="Y167" s="61"/>
      <c r="Z167" s="61"/>
    </row>
    <row r="168" spans="1:26" ht="12.75" customHeight="1">
      <c r="A168" s="61"/>
      <c r="B168" s="61"/>
      <c r="C168" s="61"/>
      <c r="D168" s="61"/>
      <c r="E168" s="292"/>
      <c r="F168" s="61"/>
      <c r="G168" s="61"/>
      <c r="H168" s="61"/>
      <c r="I168" s="61"/>
      <c r="J168" s="61"/>
      <c r="K168" s="61"/>
      <c r="L168" s="61"/>
      <c r="M168" s="61"/>
      <c r="N168" s="61"/>
      <c r="O168" s="61"/>
      <c r="P168" s="61"/>
      <c r="Q168" s="61"/>
      <c r="R168" s="61"/>
      <c r="S168" s="61"/>
      <c r="T168" s="61"/>
      <c r="U168" s="61"/>
      <c r="V168" s="61"/>
      <c r="W168" s="61"/>
      <c r="X168" s="61"/>
      <c r="Y168" s="61"/>
      <c r="Z168" s="61"/>
    </row>
    <row r="169" spans="1:26" ht="12.75" customHeight="1">
      <c r="A169" s="61"/>
      <c r="B169" s="61"/>
      <c r="C169" s="61"/>
      <c r="D169" s="61"/>
      <c r="E169" s="292"/>
      <c r="F169" s="61"/>
      <c r="G169" s="61"/>
      <c r="H169" s="61"/>
      <c r="I169" s="61"/>
      <c r="J169" s="61"/>
      <c r="K169" s="61"/>
      <c r="L169" s="61"/>
      <c r="M169" s="61"/>
      <c r="N169" s="61"/>
      <c r="O169" s="61"/>
      <c r="P169" s="61"/>
      <c r="Q169" s="61"/>
      <c r="R169" s="61"/>
      <c r="S169" s="61"/>
      <c r="T169" s="61"/>
      <c r="U169" s="61"/>
      <c r="V169" s="61"/>
      <c r="W169" s="61"/>
      <c r="X169" s="61"/>
      <c r="Y169" s="61"/>
      <c r="Z169" s="61"/>
    </row>
    <row r="170" spans="1:26" ht="12.75" customHeight="1">
      <c r="A170" s="61"/>
      <c r="B170" s="61"/>
      <c r="C170" s="61"/>
      <c r="D170" s="61"/>
      <c r="E170" s="292"/>
      <c r="F170" s="61"/>
      <c r="G170" s="61"/>
      <c r="H170" s="61"/>
      <c r="I170" s="61"/>
      <c r="J170" s="61"/>
      <c r="K170" s="61"/>
      <c r="L170" s="61"/>
      <c r="M170" s="61"/>
      <c r="N170" s="61"/>
      <c r="O170" s="61"/>
      <c r="P170" s="61"/>
      <c r="Q170" s="61"/>
      <c r="R170" s="61"/>
      <c r="S170" s="61"/>
      <c r="T170" s="61"/>
      <c r="U170" s="61"/>
      <c r="V170" s="61"/>
      <c r="W170" s="61"/>
      <c r="X170" s="61"/>
      <c r="Y170" s="61"/>
      <c r="Z170" s="61"/>
    </row>
    <row r="171" spans="1:26" ht="12.75" customHeight="1">
      <c r="A171" s="61"/>
      <c r="B171" s="61"/>
      <c r="C171" s="61"/>
      <c r="D171" s="61"/>
      <c r="E171" s="292"/>
      <c r="F171" s="61"/>
      <c r="G171" s="61"/>
      <c r="H171" s="61"/>
      <c r="I171" s="61"/>
      <c r="J171" s="61"/>
      <c r="K171" s="61"/>
      <c r="L171" s="61"/>
      <c r="M171" s="61"/>
      <c r="N171" s="61"/>
      <c r="O171" s="61"/>
      <c r="P171" s="61"/>
      <c r="Q171" s="61"/>
      <c r="R171" s="61"/>
      <c r="S171" s="61"/>
      <c r="T171" s="61"/>
      <c r="U171" s="61"/>
      <c r="V171" s="61"/>
      <c r="W171" s="61"/>
      <c r="X171" s="61"/>
      <c r="Y171" s="61"/>
      <c r="Z171" s="61"/>
    </row>
    <row r="172" spans="1:26" ht="12.75" customHeight="1">
      <c r="A172" s="61"/>
      <c r="B172" s="61"/>
      <c r="C172" s="61"/>
      <c r="D172" s="61"/>
      <c r="E172" s="292"/>
      <c r="F172" s="61"/>
      <c r="G172" s="61"/>
      <c r="H172" s="61"/>
      <c r="I172" s="61"/>
      <c r="J172" s="61"/>
      <c r="K172" s="61"/>
      <c r="L172" s="61"/>
      <c r="M172" s="61"/>
      <c r="N172" s="61"/>
      <c r="O172" s="61"/>
      <c r="P172" s="61"/>
      <c r="Q172" s="61"/>
      <c r="R172" s="61"/>
      <c r="S172" s="61"/>
      <c r="T172" s="61"/>
      <c r="U172" s="61"/>
      <c r="V172" s="61"/>
      <c r="W172" s="61"/>
      <c r="X172" s="61"/>
      <c r="Y172" s="61"/>
      <c r="Z172" s="61"/>
    </row>
    <row r="173" spans="1:26" ht="12.75" customHeight="1">
      <c r="A173" s="61"/>
      <c r="B173" s="61"/>
      <c r="C173" s="61"/>
      <c r="D173" s="61"/>
      <c r="E173" s="292"/>
      <c r="F173" s="61"/>
      <c r="G173" s="61"/>
      <c r="H173" s="61"/>
      <c r="I173" s="61"/>
      <c r="J173" s="61"/>
      <c r="K173" s="61"/>
      <c r="L173" s="61"/>
      <c r="M173" s="61"/>
      <c r="N173" s="61"/>
      <c r="O173" s="61"/>
      <c r="P173" s="61"/>
      <c r="Q173" s="61"/>
      <c r="R173" s="61"/>
      <c r="S173" s="61"/>
      <c r="T173" s="61"/>
      <c r="U173" s="61"/>
      <c r="V173" s="61"/>
      <c r="W173" s="61"/>
      <c r="X173" s="61"/>
      <c r="Y173" s="61"/>
      <c r="Z173" s="61"/>
    </row>
    <row r="174" spans="1:26" ht="12.75" customHeight="1">
      <c r="A174" s="61"/>
      <c r="B174" s="61"/>
      <c r="C174" s="61"/>
      <c r="D174" s="61"/>
      <c r="E174" s="292"/>
      <c r="F174" s="61"/>
      <c r="G174" s="61"/>
      <c r="H174" s="61"/>
      <c r="I174" s="61"/>
      <c r="J174" s="61"/>
      <c r="K174" s="61"/>
      <c r="L174" s="61"/>
      <c r="M174" s="61"/>
      <c r="N174" s="61"/>
      <c r="O174" s="61"/>
      <c r="P174" s="61"/>
      <c r="Q174" s="61"/>
      <c r="R174" s="61"/>
      <c r="S174" s="61"/>
      <c r="T174" s="61"/>
      <c r="U174" s="61"/>
      <c r="V174" s="61"/>
      <c r="W174" s="61"/>
      <c r="X174" s="61"/>
      <c r="Y174" s="61"/>
      <c r="Z174" s="61"/>
    </row>
    <row r="175" spans="1:26" ht="12.75" customHeight="1">
      <c r="A175" s="61"/>
      <c r="B175" s="61"/>
      <c r="C175" s="61"/>
      <c r="D175" s="61"/>
      <c r="E175" s="292"/>
      <c r="F175" s="61"/>
      <c r="G175" s="61"/>
      <c r="H175" s="61"/>
      <c r="I175" s="61"/>
      <c r="J175" s="61"/>
      <c r="K175" s="61"/>
      <c r="L175" s="61"/>
      <c r="M175" s="61"/>
      <c r="N175" s="61"/>
      <c r="O175" s="61"/>
      <c r="P175" s="61"/>
      <c r="Q175" s="61"/>
      <c r="R175" s="61"/>
      <c r="S175" s="61"/>
      <c r="T175" s="61"/>
      <c r="U175" s="61"/>
      <c r="V175" s="61"/>
      <c r="W175" s="61"/>
      <c r="X175" s="61"/>
      <c r="Y175" s="61"/>
      <c r="Z175" s="61"/>
    </row>
    <row r="176" spans="1:26" ht="12.75" customHeight="1">
      <c r="A176" s="61"/>
      <c r="B176" s="61"/>
      <c r="C176" s="61"/>
      <c r="D176" s="61"/>
      <c r="E176" s="292"/>
      <c r="F176" s="61"/>
      <c r="G176" s="61"/>
      <c r="H176" s="61"/>
      <c r="I176" s="61"/>
      <c r="J176" s="61"/>
      <c r="K176" s="61"/>
      <c r="L176" s="61"/>
      <c r="M176" s="61"/>
      <c r="N176" s="61"/>
      <c r="O176" s="61"/>
      <c r="P176" s="61"/>
      <c r="Q176" s="61"/>
      <c r="R176" s="61"/>
      <c r="S176" s="61"/>
      <c r="T176" s="61"/>
      <c r="U176" s="61"/>
      <c r="V176" s="61"/>
      <c r="W176" s="61"/>
      <c r="X176" s="61"/>
      <c r="Y176" s="61"/>
      <c r="Z176" s="61"/>
    </row>
    <row r="177" spans="1:26" ht="12.75" customHeight="1">
      <c r="A177" s="61"/>
      <c r="B177" s="61"/>
      <c r="C177" s="61"/>
      <c r="D177" s="61"/>
      <c r="E177" s="292"/>
      <c r="F177" s="61"/>
      <c r="G177" s="61"/>
      <c r="H177" s="61"/>
      <c r="I177" s="61"/>
      <c r="J177" s="61"/>
      <c r="K177" s="61"/>
      <c r="L177" s="61"/>
      <c r="M177" s="61"/>
      <c r="N177" s="61"/>
      <c r="O177" s="61"/>
      <c r="P177" s="61"/>
      <c r="Q177" s="61"/>
      <c r="R177" s="61"/>
      <c r="S177" s="61"/>
      <c r="T177" s="61"/>
      <c r="U177" s="61"/>
      <c r="V177" s="61"/>
      <c r="W177" s="61"/>
      <c r="X177" s="61"/>
      <c r="Y177" s="61"/>
      <c r="Z177" s="61"/>
    </row>
    <row r="178" spans="1:26" ht="12.75" customHeight="1">
      <c r="A178" s="61"/>
      <c r="B178" s="61"/>
      <c r="C178" s="61"/>
      <c r="D178" s="61"/>
      <c r="E178" s="292"/>
      <c r="F178" s="61"/>
      <c r="G178" s="61"/>
      <c r="H178" s="61"/>
      <c r="I178" s="61"/>
      <c r="J178" s="61"/>
      <c r="K178" s="61"/>
      <c r="L178" s="61"/>
      <c r="M178" s="61"/>
      <c r="N178" s="61"/>
      <c r="O178" s="61"/>
      <c r="P178" s="61"/>
      <c r="Q178" s="61"/>
      <c r="R178" s="61"/>
      <c r="S178" s="61"/>
      <c r="T178" s="61"/>
      <c r="U178" s="61"/>
      <c r="V178" s="61"/>
      <c r="W178" s="61"/>
      <c r="X178" s="61"/>
      <c r="Y178" s="61"/>
      <c r="Z178" s="61"/>
    </row>
    <row r="179" spans="1:26" ht="12.75" customHeight="1">
      <c r="A179" s="61"/>
      <c r="B179" s="61"/>
      <c r="C179" s="61"/>
      <c r="D179" s="61"/>
      <c r="E179" s="292"/>
      <c r="F179" s="61"/>
      <c r="G179" s="61"/>
      <c r="H179" s="61"/>
      <c r="I179" s="61"/>
      <c r="J179" s="61"/>
      <c r="K179" s="61"/>
      <c r="L179" s="61"/>
      <c r="M179" s="61"/>
      <c r="N179" s="61"/>
      <c r="O179" s="61"/>
      <c r="P179" s="61"/>
      <c r="Q179" s="61"/>
      <c r="R179" s="61"/>
      <c r="S179" s="61"/>
      <c r="T179" s="61"/>
      <c r="U179" s="61"/>
      <c r="V179" s="61"/>
      <c r="W179" s="61"/>
      <c r="X179" s="61"/>
      <c r="Y179" s="61"/>
      <c r="Z179" s="61"/>
    </row>
    <row r="180" spans="1:26" ht="12.75" customHeight="1">
      <c r="A180" s="61"/>
      <c r="B180" s="61"/>
      <c r="C180" s="61"/>
      <c r="D180" s="61"/>
      <c r="E180" s="292"/>
      <c r="F180" s="61"/>
      <c r="G180" s="61"/>
      <c r="H180" s="61"/>
      <c r="I180" s="61"/>
      <c r="J180" s="61"/>
      <c r="K180" s="61"/>
      <c r="L180" s="61"/>
      <c r="M180" s="61"/>
      <c r="N180" s="61"/>
      <c r="O180" s="61"/>
      <c r="P180" s="61"/>
      <c r="Q180" s="61"/>
      <c r="R180" s="61"/>
      <c r="S180" s="61"/>
      <c r="T180" s="61"/>
      <c r="U180" s="61"/>
      <c r="V180" s="61"/>
      <c r="W180" s="61"/>
      <c r="X180" s="61"/>
      <c r="Y180" s="61"/>
      <c r="Z180" s="61"/>
    </row>
    <row r="181" spans="1:26" ht="12.75" customHeight="1">
      <c r="A181" s="61"/>
      <c r="B181" s="61"/>
      <c r="C181" s="61"/>
      <c r="D181" s="61"/>
      <c r="E181" s="292"/>
      <c r="F181" s="61"/>
      <c r="G181" s="61"/>
      <c r="H181" s="61"/>
      <c r="I181" s="61"/>
      <c r="J181" s="61"/>
      <c r="K181" s="61"/>
      <c r="L181" s="61"/>
      <c r="M181" s="61"/>
      <c r="N181" s="61"/>
      <c r="O181" s="61"/>
      <c r="P181" s="61"/>
      <c r="Q181" s="61"/>
      <c r="R181" s="61"/>
      <c r="S181" s="61"/>
      <c r="T181" s="61"/>
      <c r="U181" s="61"/>
      <c r="V181" s="61"/>
      <c r="W181" s="61"/>
      <c r="X181" s="61"/>
      <c r="Y181" s="61"/>
      <c r="Z181" s="61"/>
    </row>
    <row r="182" spans="1:26" ht="12.75" customHeight="1">
      <c r="A182" s="61"/>
      <c r="B182" s="61"/>
      <c r="C182" s="61"/>
      <c r="D182" s="61"/>
      <c r="E182" s="292"/>
      <c r="F182" s="61"/>
      <c r="G182" s="61"/>
      <c r="H182" s="61"/>
      <c r="I182" s="61"/>
      <c r="J182" s="61"/>
      <c r="K182" s="61"/>
      <c r="L182" s="61"/>
      <c r="M182" s="61"/>
      <c r="N182" s="61"/>
      <c r="O182" s="61"/>
      <c r="P182" s="61"/>
      <c r="Q182" s="61"/>
      <c r="R182" s="61"/>
      <c r="S182" s="61"/>
      <c r="T182" s="61"/>
      <c r="U182" s="61"/>
      <c r="V182" s="61"/>
      <c r="W182" s="61"/>
      <c r="X182" s="61"/>
      <c r="Y182" s="61"/>
      <c r="Z182" s="61"/>
    </row>
    <row r="183" spans="1:26" ht="12.75" customHeight="1">
      <c r="A183" s="61"/>
      <c r="B183" s="61"/>
      <c r="C183" s="61"/>
      <c r="D183" s="61"/>
      <c r="E183" s="292"/>
      <c r="F183" s="61"/>
      <c r="G183" s="61"/>
      <c r="H183" s="61"/>
      <c r="I183" s="61"/>
      <c r="J183" s="61"/>
      <c r="K183" s="61"/>
      <c r="L183" s="61"/>
      <c r="M183" s="61"/>
      <c r="N183" s="61"/>
      <c r="O183" s="61"/>
      <c r="P183" s="61"/>
      <c r="Q183" s="61"/>
      <c r="R183" s="61"/>
      <c r="S183" s="61"/>
      <c r="T183" s="61"/>
      <c r="U183" s="61"/>
      <c r="V183" s="61"/>
      <c r="W183" s="61"/>
      <c r="X183" s="61"/>
      <c r="Y183" s="61"/>
      <c r="Z183" s="61"/>
    </row>
    <row r="184" spans="1:26" ht="12.75" customHeight="1">
      <c r="A184" s="61"/>
      <c r="B184" s="61"/>
      <c r="C184" s="61"/>
      <c r="D184" s="61"/>
      <c r="E184" s="292"/>
      <c r="F184" s="61"/>
      <c r="G184" s="61"/>
      <c r="H184" s="61"/>
      <c r="I184" s="61"/>
      <c r="J184" s="61"/>
      <c r="K184" s="61"/>
      <c r="L184" s="61"/>
      <c r="M184" s="61"/>
      <c r="N184" s="61"/>
      <c r="O184" s="61"/>
      <c r="P184" s="61"/>
      <c r="Q184" s="61"/>
      <c r="R184" s="61"/>
      <c r="S184" s="61"/>
      <c r="T184" s="61"/>
      <c r="U184" s="61"/>
      <c r="V184" s="61"/>
      <c r="W184" s="61"/>
      <c r="X184" s="61"/>
      <c r="Y184" s="61"/>
      <c r="Z184" s="61"/>
    </row>
    <row r="185" spans="1:26" ht="12.75" customHeight="1">
      <c r="A185" s="61"/>
      <c r="B185" s="61"/>
      <c r="C185" s="61"/>
      <c r="D185" s="61"/>
      <c r="E185" s="292"/>
      <c r="F185" s="61"/>
      <c r="G185" s="61"/>
      <c r="H185" s="61"/>
      <c r="I185" s="61"/>
      <c r="J185" s="61"/>
      <c r="K185" s="61"/>
      <c r="L185" s="61"/>
      <c r="M185" s="61"/>
      <c r="N185" s="61"/>
      <c r="O185" s="61"/>
      <c r="P185" s="61"/>
      <c r="Q185" s="61"/>
      <c r="R185" s="61"/>
      <c r="S185" s="61"/>
      <c r="T185" s="61"/>
      <c r="U185" s="61"/>
      <c r="V185" s="61"/>
      <c r="W185" s="61"/>
      <c r="X185" s="61"/>
      <c r="Y185" s="61"/>
      <c r="Z185" s="61"/>
    </row>
    <row r="186" spans="1:26" ht="12.75" customHeight="1">
      <c r="A186" s="61"/>
      <c r="B186" s="61"/>
      <c r="C186" s="61"/>
      <c r="D186" s="61"/>
      <c r="E186" s="292"/>
      <c r="F186" s="61"/>
      <c r="G186" s="61"/>
      <c r="H186" s="61"/>
      <c r="I186" s="61"/>
      <c r="J186" s="61"/>
      <c r="K186" s="61"/>
      <c r="L186" s="61"/>
      <c r="M186" s="61"/>
      <c r="N186" s="61"/>
      <c r="O186" s="61"/>
      <c r="P186" s="61"/>
      <c r="Q186" s="61"/>
      <c r="R186" s="61"/>
      <c r="S186" s="61"/>
      <c r="T186" s="61"/>
      <c r="U186" s="61"/>
      <c r="V186" s="61"/>
      <c r="W186" s="61"/>
      <c r="X186" s="61"/>
      <c r="Y186" s="61"/>
      <c r="Z186" s="61"/>
    </row>
    <row r="187" spans="1:26" ht="12.75" customHeight="1">
      <c r="A187" s="61"/>
      <c r="B187" s="61"/>
      <c r="C187" s="61"/>
      <c r="D187" s="61"/>
      <c r="E187" s="292"/>
      <c r="F187" s="61"/>
      <c r="G187" s="61"/>
      <c r="H187" s="61"/>
      <c r="I187" s="61"/>
      <c r="J187" s="61"/>
      <c r="K187" s="61"/>
      <c r="L187" s="61"/>
      <c r="M187" s="61"/>
      <c r="N187" s="61"/>
      <c r="O187" s="61"/>
      <c r="P187" s="61"/>
      <c r="Q187" s="61"/>
      <c r="R187" s="61"/>
      <c r="S187" s="61"/>
      <c r="T187" s="61"/>
      <c r="U187" s="61"/>
      <c r="V187" s="61"/>
      <c r="W187" s="61"/>
      <c r="X187" s="61"/>
      <c r="Y187" s="61"/>
      <c r="Z187" s="61"/>
    </row>
    <row r="188" spans="1:26" ht="12.75" customHeight="1">
      <c r="A188" s="61"/>
      <c r="B188" s="61"/>
      <c r="C188" s="61"/>
      <c r="D188" s="61"/>
      <c r="E188" s="292"/>
      <c r="F188" s="61"/>
      <c r="G188" s="61"/>
      <c r="H188" s="61"/>
      <c r="I188" s="61"/>
      <c r="J188" s="61"/>
      <c r="K188" s="61"/>
      <c r="L188" s="61"/>
      <c r="M188" s="61"/>
      <c r="N188" s="61"/>
      <c r="O188" s="61"/>
      <c r="P188" s="61"/>
      <c r="Q188" s="61"/>
      <c r="R188" s="61"/>
      <c r="S188" s="61"/>
      <c r="T188" s="61"/>
      <c r="U188" s="61"/>
      <c r="V188" s="61"/>
      <c r="W188" s="61"/>
      <c r="X188" s="61"/>
      <c r="Y188" s="61"/>
      <c r="Z188" s="61"/>
    </row>
    <row r="189" spans="1:26" ht="12.75" customHeight="1">
      <c r="A189" s="61"/>
      <c r="B189" s="61"/>
      <c r="C189" s="61"/>
      <c r="D189" s="61"/>
      <c r="E189" s="292"/>
      <c r="F189" s="61"/>
      <c r="G189" s="61"/>
      <c r="H189" s="61"/>
      <c r="I189" s="61"/>
      <c r="J189" s="61"/>
      <c r="K189" s="61"/>
      <c r="L189" s="61"/>
      <c r="M189" s="61"/>
      <c r="N189" s="61"/>
      <c r="O189" s="61"/>
      <c r="P189" s="61"/>
      <c r="Q189" s="61"/>
      <c r="R189" s="61"/>
      <c r="S189" s="61"/>
      <c r="T189" s="61"/>
      <c r="U189" s="61"/>
      <c r="V189" s="61"/>
      <c r="W189" s="61"/>
      <c r="X189" s="61"/>
      <c r="Y189" s="61"/>
      <c r="Z189" s="61"/>
    </row>
    <row r="190" spans="1:26" ht="12.75" customHeight="1">
      <c r="A190" s="61"/>
      <c r="B190" s="61"/>
      <c r="C190" s="61"/>
      <c r="D190" s="61"/>
      <c r="E190" s="292"/>
      <c r="F190" s="61"/>
      <c r="G190" s="61"/>
      <c r="H190" s="61"/>
      <c r="I190" s="61"/>
      <c r="J190" s="61"/>
      <c r="K190" s="61"/>
      <c r="L190" s="61"/>
      <c r="M190" s="61"/>
      <c r="N190" s="61"/>
      <c r="O190" s="61"/>
      <c r="P190" s="61"/>
      <c r="Q190" s="61"/>
      <c r="R190" s="61"/>
      <c r="S190" s="61"/>
      <c r="T190" s="61"/>
      <c r="U190" s="61"/>
      <c r="V190" s="61"/>
      <c r="W190" s="61"/>
      <c r="X190" s="61"/>
      <c r="Y190" s="61"/>
      <c r="Z190" s="61"/>
    </row>
    <row r="191" spans="1:26" ht="12.75" customHeight="1">
      <c r="A191" s="61"/>
      <c r="B191" s="61"/>
      <c r="C191" s="61"/>
      <c r="D191" s="61"/>
      <c r="E191" s="292"/>
      <c r="F191" s="61"/>
      <c r="G191" s="61"/>
      <c r="H191" s="61"/>
      <c r="I191" s="61"/>
      <c r="J191" s="61"/>
      <c r="K191" s="61"/>
      <c r="L191" s="61"/>
      <c r="M191" s="61"/>
      <c r="N191" s="61"/>
      <c r="O191" s="61"/>
      <c r="P191" s="61"/>
      <c r="Q191" s="61"/>
      <c r="R191" s="61"/>
      <c r="S191" s="61"/>
      <c r="T191" s="61"/>
      <c r="U191" s="61"/>
      <c r="V191" s="61"/>
      <c r="W191" s="61"/>
      <c r="X191" s="61"/>
      <c r="Y191" s="61"/>
      <c r="Z191" s="61"/>
    </row>
    <row r="192" spans="1:26" ht="12.75" customHeight="1">
      <c r="A192" s="61"/>
      <c r="B192" s="61"/>
      <c r="C192" s="61"/>
      <c r="D192" s="61"/>
      <c r="E192" s="292"/>
      <c r="F192" s="61"/>
      <c r="G192" s="61"/>
      <c r="H192" s="61"/>
      <c r="I192" s="61"/>
      <c r="J192" s="61"/>
      <c r="K192" s="61"/>
      <c r="L192" s="61"/>
      <c r="M192" s="61"/>
      <c r="N192" s="61"/>
      <c r="O192" s="61"/>
      <c r="P192" s="61"/>
      <c r="Q192" s="61"/>
      <c r="R192" s="61"/>
      <c r="S192" s="61"/>
      <c r="T192" s="61"/>
      <c r="U192" s="61"/>
      <c r="V192" s="61"/>
      <c r="W192" s="61"/>
      <c r="X192" s="61"/>
      <c r="Y192" s="61"/>
      <c r="Z192" s="61"/>
    </row>
    <row r="193" spans="1:26" ht="12.75" customHeight="1">
      <c r="A193" s="61"/>
      <c r="B193" s="61"/>
      <c r="C193" s="61"/>
      <c r="D193" s="61"/>
      <c r="E193" s="292"/>
      <c r="F193" s="61"/>
      <c r="G193" s="61"/>
      <c r="H193" s="61"/>
      <c r="I193" s="61"/>
      <c r="J193" s="61"/>
      <c r="K193" s="61"/>
      <c r="L193" s="61"/>
      <c r="M193" s="61"/>
      <c r="N193" s="61"/>
      <c r="O193" s="61"/>
      <c r="P193" s="61"/>
      <c r="Q193" s="61"/>
      <c r="R193" s="61"/>
      <c r="S193" s="61"/>
      <c r="T193" s="61"/>
      <c r="U193" s="61"/>
      <c r="V193" s="61"/>
      <c r="W193" s="61"/>
      <c r="X193" s="61"/>
      <c r="Y193" s="61"/>
      <c r="Z193" s="61"/>
    </row>
    <row r="194" spans="1:26" ht="12.75" customHeight="1">
      <c r="A194" s="61"/>
      <c r="B194" s="61"/>
      <c r="C194" s="61"/>
      <c r="D194" s="61"/>
      <c r="E194" s="292"/>
      <c r="F194" s="61"/>
      <c r="G194" s="61"/>
      <c r="H194" s="61"/>
      <c r="I194" s="61"/>
      <c r="J194" s="61"/>
      <c r="K194" s="61"/>
      <c r="L194" s="61"/>
      <c r="M194" s="61"/>
      <c r="N194" s="61"/>
      <c r="O194" s="61"/>
      <c r="P194" s="61"/>
      <c r="Q194" s="61"/>
      <c r="R194" s="61"/>
      <c r="S194" s="61"/>
      <c r="T194" s="61"/>
      <c r="U194" s="61"/>
      <c r="V194" s="61"/>
      <c r="W194" s="61"/>
      <c r="X194" s="61"/>
      <c r="Y194" s="61"/>
      <c r="Z194" s="61"/>
    </row>
    <row r="195" spans="1:26" ht="12.75" customHeight="1">
      <c r="A195" s="61"/>
      <c r="B195" s="61"/>
      <c r="C195" s="61"/>
      <c r="D195" s="61"/>
      <c r="E195" s="292"/>
      <c r="F195" s="61"/>
      <c r="G195" s="61"/>
      <c r="H195" s="61"/>
      <c r="I195" s="61"/>
      <c r="J195" s="61"/>
      <c r="K195" s="61"/>
      <c r="L195" s="61"/>
      <c r="M195" s="61"/>
      <c r="N195" s="61"/>
      <c r="O195" s="61"/>
      <c r="P195" s="61"/>
      <c r="Q195" s="61"/>
      <c r="R195" s="61"/>
      <c r="S195" s="61"/>
      <c r="T195" s="61"/>
      <c r="U195" s="61"/>
      <c r="V195" s="61"/>
      <c r="W195" s="61"/>
      <c r="X195" s="61"/>
      <c r="Y195" s="61"/>
      <c r="Z195" s="61"/>
    </row>
    <row r="196" spans="1:26" ht="12.75" customHeight="1">
      <c r="A196" s="61"/>
      <c r="B196" s="61"/>
      <c r="C196" s="61"/>
      <c r="D196" s="61"/>
      <c r="E196" s="292"/>
      <c r="F196" s="61"/>
      <c r="G196" s="61"/>
      <c r="H196" s="61"/>
      <c r="I196" s="61"/>
      <c r="J196" s="61"/>
      <c r="K196" s="61"/>
      <c r="L196" s="61"/>
      <c r="M196" s="61"/>
      <c r="N196" s="61"/>
      <c r="O196" s="61"/>
      <c r="P196" s="61"/>
      <c r="Q196" s="61"/>
      <c r="R196" s="61"/>
      <c r="S196" s="61"/>
      <c r="T196" s="61"/>
      <c r="U196" s="61"/>
      <c r="V196" s="61"/>
      <c r="W196" s="61"/>
      <c r="X196" s="61"/>
      <c r="Y196" s="61"/>
      <c r="Z196" s="61"/>
    </row>
    <row r="197" spans="1:26" ht="12.75" customHeight="1">
      <c r="A197" s="61"/>
      <c r="B197" s="61"/>
      <c r="C197" s="61"/>
      <c r="D197" s="61"/>
      <c r="E197" s="292"/>
      <c r="F197" s="61"/>
      <c r="G197" s="61"/>
      <c r="H197" s="61"/>
      <c r="I197" s="61"/>
      <c r="J197" s="61"/>
      <c r="K197" s="61"/>
      <c r="L197" s="61"/>
      <c r="M197" s="61"/>
      <c r="N197" s="61"/>
      <c r="O197" s="61"/>
      <c r="P197" s="61"/>
      <c r="Q197" s="61"/>
      <c r="R197" s="61"/>
      <c r="S197" s="61"/>
      <c r="T197" s="61"/>
      <c r="U197" s="61"/>
      <c r="V197" s="61"/>
      <c r="W197" s="61"/>
      <c r="X197" s="61"/>
      <c r="Y197" s="61"/>
      <c r="Z197" s="61"/>
    </row>
    <row r="198" spans="1:26" ht="12.75" customHeight="1">
      <c r="A198" s="61"/>
      <c r="B198" s="61"/>
      <c r="C198" s="61"/>
      <c r="D198" s="61"/>
      <c r="E198" s="292"/>
      <c r="F198" s="61"/>
      <c r="G198" s="61"/>
      <c r="H198" s="61"/>
      <c r="I198" s="61"/>
      <c r="J198" s="61"/>
      <c r="K198" s="61"/>
      <c r="L198" s="61"/>
      <c r="M198" s="61"/>
      <c r="N198" s="61"/>
      <c r="O198" s="61"/>
      <c r="P198" s="61"/>
      <c r="Q198" s="61"/>
      <c r="R198" s="61"/>
      <c r="S198" s="61"/>
      <c r="T198" s="61"/>
      <c r="U198" s="61"/>
      <c r="V198" s="61"/>
      <c r="W198" s="61"/>
      <c r="X198" s="61"/>
      <c r="Y198" s="61"/>
      <c r="Z198" s="61"/>
    </row>
    <row r="199" spans="1:26" ht="12.75" customHeight="1">
      <c r="A199" s="61"/>
      <c r="B199" s="61"/>
      <c r="C199" s="61"/>
      <c r="D199" s="61"/>
      <c r="E199" s="292"/>
      <c r="F199" s="61"/>
      <c r="G199" s="61"/>
      <c r="H199" s="61"/>
      <c r="I199" s="61"/>
      <c r="J199" s="61"/>
      <c r="K199" s="61"/>
      <c r="L199" s="61"/>
      <c r="M199" s="61"/>
      <c r="N199" s="61"/>
      <c r="O199" s="61"/>
      <c r="P199" s="61"/>
      <c r="Q199" s="61"/>
      <c r="R199" s="61"/>
      <c r="S199" s="61"/>
      <c r="T199" s="61"/>
      <c r="U199" s="61"/>
      <c r="V199" s="61"/>
      <c r="W199" s="61"/>
      <c r="X199" s="61"/>
      <c r="Y199" s="61"/>
      <c r="Z199" s="61"/>
    </row>
    <row r="200" spans="1:26" ht="12.75" customHeight="1">
      <c r="A200" s="61"/>
      <c r="B200" s="61"/>
      <c r="C200" s="61"/>
      <c r="D200" s="61"/>
      <c r="E200" s="292"/>
      <c r="F200" s="61"/>
      <c r="G200" s="61"/>
      <c r="H200" s="61"/>
      <c r="I200" s="61"/>
      <c r="J200" s="61"/>
      <c r="K200" s="61"/>
      <c r="L200" s="61"/>
      <c r="M200" s="61"/>
      <c r="N200" s="61"/>
      <c r="O200" s="61"/>
      <c r="P200" s="61"/>
      <c r="Q200" s="61"/>
      <c r="R200" s="61"/>
      <c r="S200" s="61"/>
      <c r="T200" s="61"/>
      <c r="U200" s="61"/>
      <c r="V200" s="61"/>
      <c r="W200" s="61"/>
      <c r="X200" s="61"/>
      <c r="Y200" s="61"/>
      <c r="Z200" s="61"/>
    </row>
    <row r="201" spans="1:26" ht="12.75" customHeight="1">
      <c r="A201" s="61"/>
      <c r="B201" s="61"/>
      <c r="C201" s="61"/>
      <c r="D201" s="61"/>
      <c r="E201" s="292"/>
      <c r="F201" s="61"/>
      <c r="G201" s="61"/>
      <c r="H201" s="61"/>
      <c r="I201" s="61"/>
      <c r="J201" s="61"/>
      <c r="K201" s="61"/>
      <c r="L201" s="61"/>
      <c r="M201" s="61"/>
      <c r="N201" s="61"/>
      <c r="O201" s="61"/>
      <c r="P201" s="61"/>
      <c r="Q201" s="61"/>
      <c r="R201" s="61"/>
      <c r="S201" s="61"/>
      <c r="T201" s="61"/>
      <c r="U201" s="61"/>
      <c r="V201" s="61"/>
      <c r="W201" s="61"/>
      <c r="X201" s="61"/>
      <c r="Y201" s="61"/>
      <c r="Z201" s="61"/>
    </row>
    <row r="202" spans="1:26" ht="12.75" customHeight="1">
      <c r="A202" s="61"/>
      <c r="B202" s="61"/>
      <c r="C202" s="61"/>
      <c r="D202" s="61"/>
      <c r="E202" s="292"/>
      <c r="F202" s="61"/>
      <c r="G202" s="61"/>
      <c r="H202" s="61"/>
      <c r="I202" s="61"/>
      <c r="J202" s="61"/>
      <c r="K202" s="61"/>
      <c r="L202" s="61"/>
      <c r="M202" s="61"/>
      <c r="N202" s="61"/>
      <c r="O202" s="61"/>
      <c r="P202" s="61"/>
      <c r="Q202" s="61"/>
      <c r="R202" s="61"/>
      <c r="S202" s="61"/>
      <c r="T202" s="61"/>
      <c r="U202" s="61"/>
      <c r="V202" s="61"/>
      <c r="W202" s="61"/>
      <c r="X202" s="61"/>
      <c r="Y202" s="61"/>
      <c r="Z202" s="61"/>
    </row>
    <row r="203" spans="1:26" ht="12.75" customHeight="1">
      <c r="A203" s="61"/>
      <c r="B203" s="61"/>
      <c r="C203" s="61"/>
      <c r="D203" s="61"/>
      <c r="E203" s="292"/>
      <c r="F203" s="61"/>
      <c r="G203" s="61"/>
      <c r="H203" s="61"/>
      <c r="I203" s="61"/>
      <c r="J203" s="61"/>
      <c r="K203" s="61"/>
      <c r="L203" s="61"/>
      <c r="M203" s="61"/>
      <c r="N203" s="61"/>
      <c r="O203" s="61"/>
      <c r="P203" s="61"/>
      <c r="Q203" s="61"/>
      <c r="R203" s="61"/>
      <c r="S203" s="61"/>
      <c r="T203" s="61"/>
      <c r="U203" s="61"/>
      <c r="V203" s="61"/>
      <c r="W203" s="61"/>
      <c r="X203" s="61"/>
      <c r="Y203" s="61"/>
      <c r="Z203" s="61"/>
    </row>
    <row r="204" spans="1:26" ht="12.75" customHeight="1">
      <c r="A204" s="61"/>
      <c r="B204" s="61"/>
      <c r="C204" s="61"/>
      <c r="D204" s="61"/>
      <c r="E204" s="292"/>
      <c r="F204" s="61"/>
      <c r="G204" s="61"/>
      <c r="H204" s="61"/>
      <c r="I204" s="61"/>
      <c r="J204" s="61"/>
      <c r="K204" s="61"/>
      <c r="L204" s="61"/>
      <c r="M204" s="61"/>
      <c r="N204" s="61"/>
      <c r="O204" s="61"/>
      <c r="P204" s="61"/>
      <c r="Q204" s="61"/>
      <c r="R204" s="61"/>
      <c r="S204" s="61"/>
      <c r="T204" s="61"/>
      <c r="U204" s="61"/>
      <c r="V204" s="61"/>
      <c r="W204" s="61"/>
      <c r="X204" s="61"/>
      <c r="Y204" s="61"/>
      <c r="Z204" s="61"/>
    </row>
    <row r="205" spans="1:26" ht="12.75" customHeight="1">
      <c r="A205" s="61"/>
      <c r="B205" s="61"/>
      <c r="C205" s="61"/>
      <c r="D205" s="61"/>
      <c r="E205" s="292"/>
      <c r="F205" s="61"/>
      <c r="G205" s="61"/>
      <c r="H205" s="61"/>
      <c r="I205" s="61"/>
      <c r="J205" s="61"/>
      <c r="K205" s="61"/>
      <c r="L205" s="61"/>
      <c r="M205" s="61"/>
      <c r="N205" s="61"/>
      <c r="O205" s="61"/>
      <c r="P205" s="61"/>
      <c r="Q205" s="61"/>
      <c r="R205" s="61"/>
      <c r="S205" s="61"/>
      <c r="T205" s="61"/>
      <c r="U205" s="61"/>
      <c r="V205" s="61"/>
      <c r="W205" s="61"/>
      <c r="X205" s="61"/>
      <c r="Y205" s="61"/>
      <c r="Z205" s="61"/>
    </row>
    <row r="206" spans="1:26" ht="12.75" customHeight="1">
      <c r="A206" s="61"/>
      <c r="B206" s="61"/>
      <c r="C206" s="61"/>
      <c r="D206" s="61"/>
      <c r="E206" s="292"/>
      <c r="F206" s="61"/>
      <c r="G206" s="61"/>
      <c r="H206" s="61"/>
      <c r="I206" s="61"/>
      <c r="J206" s="61"/>
      <c r="K206" s="61"/>
      <c r="L206" s="61"/>
      <c r="M206" s="61"/>
      <c r="N206" s="61"/>
      <c r="O206" s="61"/>
      <c r="P206" s="61"/>
      <c r="Q206" s="61"/>
      <c r="R206" s="61"/>
      <c r="S206" s="61"/>
      <c r="T206" s="61"/>
      <c r="U206" s="61"/>
      <c r="V206" s="61"/>
      <c r="W206" s="61"/>
      <c r="X206" s="61"/>
      <c r="Y206" s="61"/>
      <c r="Z206" s="61"/>
    </row>
    <row r="207" spans="1:26" ht="12.75" customHeight="1">
      <c r="A207" s="61"/>
      <c r="B207" s="61"/>
      <c r="C207" s="61"/>
      <c r="D207" s="61"/>
      <c r="E207" s="292"/>
      <c r="F207" s="61"/>
      <c r="G207" s="61"/>
      <c r="H207" s="61"/>
      <c r="I207" s="61"/>
      <c r="J207" s="61"/>
      <c r="K207" s="61"/>
      <c r="L207" s="61"/>
      <c r="M207" s="61"/>
      <c r="N207" s="61"/>
      <c r="O207" s="61"/>
      <c r="P207" s="61"/>
      <c r="Q207" s="61"/>
      <c r="R207" s="61"/>
      <c r="S207" s="61"/>
      <c r="T207" s="61"/>
      <c r="U207" s="61"/>
      <c r="V207" s="61"/>
      <c r="W207" s="61"/>
      <c r="X207" s="61"/>
      <c r="Y207" s="61"/>
      <c r="Z207" s="61"/>
    </row>
    <row r="208" spans="1:26" ht="12.75" customHeight="1">
      <c r="A208" s="61"/>
      <c r="B208" s="61"/>
      <c r="C208" s="61"/>
      <c r="D208" s="61"/>
      <c r="E208" s="292"/>
      <c r="F208" s="61"/>
      <c r="G208" s="61"/>
      <c r="H208" s="61"/>
      <c r="I208" s="61"/>
      <c r="J208" s="61"/>
      <c r="K208" s="61"/>
      <c r="L208" s="61"/>
      <c r="M208" s="61"/>
      <c r="N208" s="61"/>
      <c r="O208" s="61"/>
      <c r="P208" s="61"/>
      <c r="Q208" s="61"/>
      <c r="R208" s="61"/>
      <c r="S208" s="61"/>
      <c r="T208" s="61"/>
      <c r="U208" s="61"/>
      <c r="V208" s="61"/>
      <c r="W208" s="61"/>
      <c r="X208" s="61"/>
      <c r="Y208" s="61"/>
      <c r="Z208" s="61"/>
    </row>
    <row r="209" spans="1:26" ht="12.75" customHeight="1">
      <c r="A209" s="61"/>
      <c r="B209" s="61"/>
      <c r="C209" s="61"/>
      <c r="D209" s="61"/>
      <c r="E209" s="292"/>
      <c r="F209" s="61"/>
      <c r="G209" s="61"/>
      <c r="H209" s="61"/>
      <c r="I209" s="61"/>
      <c r="J209" s="61"/>
      <c r="K209" s="61"/>
      <c r="L209" s="61"/>
      <c r="M209" s="61"/>
      <c r="N209" s="61"/>
      <c r="O209" s="61"/>
      <c r="P209" s="61"/>
      <c r="Q209" s="61"/>
      <c r="R209" s="61"/>
      <c r="S209" s="61"/>
      <c r="T209" s="61"/>
      <c r="U209" s="61"/>
      <c r="V209" s="61"/>
      <c r="W209" s="61"/>
      <c r="X209" s="61"/>
      <c r="Y209" s="61"/>
      <c r="Z209" s="61"/>
    </row>
    <row r="210" spans="1:26" ht="12.75" customHeight="1">
      <c r="A210" s="61"/>
      <c r="B210" s="61"/>
      <c r="C210" s="61"/>
      <c r="D210" s="61"/>
      <c r="E210" s="292"/>
      <c r="F210" s="61"/>
      <c r="G210" s="61"/>
      <c r="H210" s="61"/>
      <c r="I210" s="61"/>
      <c r="J210" s="61"/>
      <c r="K210" s="61"/>
      <c r="L210" s="61"/>
      <c r="M210" s="61"/>
      <c r="N210" s="61"/>
      <c r="O210" s="61"/>
      <c r="P210" s="61"/>
      <c r="Q210" s="61"/>
      <c r="R210" s="61"/>
      <c r="S210" s="61"/>
      <c r="T210" s="61"/>
      <c r="U210" s="61"/>
      <c r="V210" s="61"/>
      <c r="W210" s="61"/>
      <c r="X210" s="61"/>
      <c r="Y210" s="61"/>
      <c r="Z210" s="61"/>
    </row>
    <row r="211" spans="1:26" ht="12.75" customHeight="1">
      <c r="A211" s="61"/>
      <c r="B211" s="61"/>
      <c r="C211" s="61"/>
      <c r="D211" s="61"/>
      <c r="E211" s="292"/>
      <c r="F211" s="61"/>
      <c r="G211" s="61"/>
      <c r="H211" s="61"/>
      <c r="I211" s="61"/>
      <c r="J211" s="61"/>
      <c r="K211" s="61"/>
      <c r="L211" s="61"/>
      <c r="M211" s="61"/>
      <c r="N211" s="61"/>
      <c r="O211" s="61"/>
      <c r="P211" s="61"/>
      <c r="Q211" s="61"/>
      <c r="R211" s="61"/>
      <c r="S211" s="61"/>
      <c r="T211" s="61"/>
      <c r="U211" s="61"/>
      <c r="V211" s="61"/>
      <c r="W211" s="61"/>
      <c r="X211" s="61"/>
      <c r="Y211" s="61"/>
      <c r="Z211" s="61"/>
    </row>
    <row r="212" spans="1:26" ht="12.75" customHeight="1">
      <c r="A212" s="61"/>
      <c r="B212" s="61"/>
      <c r="C212" s="61"/>
      <c r="D212" s="61"/>
      <c r="E212" s="292"/>
      <c r="F212" s="61"/>
      <c r="G212" s="61"/>
      <c r="H212" s="61"/>
      <c r="I212" s="61"/>
      <c r="J212" s="61"/>
      <c r="K212" s="61"/>
      <c r="L212" s="61"/>
      <c r="M212" s="61"/>
      <c r="N212" s="61"/>
      <c r="O212" s="61"/>
      <c r="P212" s="61"/>
      <c r="Q212" s="61"/>
      <c r="R212" s="61"/>
      <c r="S212" s="61"/>
      <c r="T212" s="61"/>
      <c r="U212" s="61"/>
      <c r="V212" s="61"/>
      <c r="W212" s="61"/>
      <c r="X212" s="61"/>
      <c r="Y212" s="61"/>
      <c r="Z212" s="61"/>
    </row>
    <row r="213" spans="1:26" ht="12.75" customHeight="1">
      <c r="A213" s="61"/>
      <c r="B213" s="61"/>
      <c r="C213" s="61"/>
      <c r="D213" s="61"/>
      <c r="E213" s="292"/>
      <c r="F213" s="61"/>
      <c r="G213" s="61"/>
      <c r="H213" s="61"/>
      <c r="I213" s="61"/>
      <c r="J213" s="61"/>
      <c r="K213" s="61"/>
      <c r="L213" s="61"/>
      <c r="M213" s="61"/>
      <c r="N213" s="61"/>
      <c r="O213" s="61"/>
      <c r="P213" s="61"/>
      <c r="Q213" s="61"/>
      <c r="R213" s="61"/>
      <c r="S213" s="61"/>
      <c r="T213" s="61"/>
      <c r="U213" s="61"/>
      <c r="V213" s="61"/>
      <c r="W213" s="61"/>
      <c r="X213" s="61"/>
      <c r="Y213" s="61"/>
      <c r="Z213" s="61"/>
    </row>
    <row r="214" spans="1:26" ht="12.75" customHeight="1">
      <c r="A214" s="61"/>
      <c r="B214" s="61"/>
      <c r="C214" s="61"/>
      <c r="D214" s="61"/>
      <c r="E214" s="292"/>
      <c r="F214" s="61"/>
      <c r="G214" s="61"/>
      <c r="H214" s="61"/>
      <c r="I214" s="61"/>
      <c r="J214" s="61"/>
      <c r="K214" s="61"/>
      <c r="L214" s="61"/>
      <c r="M214" s="61"/>
      <c r="N214" s="61"/>
      <c r="O214" s="61"/>
      <c r="P214" s="61"/>
      <c r="Q214" s="61"/>
      <c r="R214" s="61"/>
      <c r="S214" s="61"/>
      <c r="T214" s="61"/>
      <c r="U214" s="61"/>
      <c r="V214" s="61"/>
      <c r="W214" s="61"/>
      <c r="X214" s="61"/>
      <c r="Y214" s="61"/>
      <c r="Z214" s="61"/>
    </row>
    <row r="215" spans="1:26" ht="12.75" customHeight="1">
      <c r="A215" s="61"/>
      <c r="B215" s="61"/>
      <c r="C215" s="61"/>
      <c r="D215" s="61"/>
      <c r="E215" s="292"/>
      <c r="F215" s="61"/>
      <c r="G215" s="61"/>
      <c r="H215" s="61"/>
      <c r="I215" s="61"/>
      <c r="J215" s="61"/>
      <c r="K215" s="61"/>
      <c r="L215" s="61"/>
      <c r="M215" s="61"/>
      <c r="N215" s="61"/>
      <c r="O215" s="61"/>
      <c r="P215" s="61"/>
      <c r="Q215" s="61"/>
      <c r="R215" s="61"/>
      <c r="S215" s="61"/>
      <c r="T215" s="61"/>
      <c r="U215" s="61"/>
      <c r="V215" s="61"/>
      <c r="W215" s="61"/>
      <c r="X215" s="61"/>
      <c r="Y215" s="61"/>
      <c r="Z215" s="61"/>
    </row>
    <row r="216" spans="1:26" ht="12.75" customHeight="1">
      <c r="A216" s="61"/>
      <c r="B216" s="61"/>
      <c r="C216" s="61"/>
      <c r="D216" s="61"/>
      <c r="E216" s="292"/>
      <c r="F216" s="61"/>
      <c r="G216" s="61"/>
      <c r="H216" s="61"/>
      <c r="I216" s="61"/>
      <c r="J216" s="61"/>
      <c r="K216" s="61"/>
      <c r="L216" s="61"/>
      <c r="M216" s="61"/>
      <c r="N216" s="61"/>
      <c r="O216" s="61"/>
      <c r="P216" s="61"/>
      <c r="Q216" s="61"/>
      <c r="R216" s="61"/>
      <c r="S216" s="61"/>
      <c r="T216" s="61"/>
      <c r="U216" s="61"/>
      <c r="V216" s="61"/>
      <c r="W216" s="61"/>
      <c r="X216" s="61"/>
      <c r="Y216" s="61"/>
      <c r="Z216" s="61"/>
    </row>
    <row r="217" spans="1:26" ht="12.75" customHeight="1">
      <c r="A217" s="61"/>
      <c r="B217" s="61"/>
      <c r="C217" s="61"/>
      <c r="D217" s="61"/>
      <c r="E217" s="292"/>
      <c r="F217" s="61"/>
      <c r="G217" s="61"/>
      <c r="H217" s="61"/>
      <c r="I217" s="61"/>
      <c r="J217" s="61"/>
      <c r="K217" s="61"/>
      <c r="L217" s="61"/>
      <c r="M217" s="61"/>
      <c r="N217" s="61"/>
      <c r="O217" s="61"/>
      <c r="P217" s="61"/>
      <c r="Q217" s="61"/>
      <c r="R217" s="61"/>
      <c r="S217" s="61"/>
      <c r="T217" s="61"/>
      <c r="U217" s="61"/>
      <c r="V217" s="61"/>
      <c r="W217" s="61"/>
      <c r="X217" s="61"/>
      <c r="Y217" s="61"/>
      <c r="Z217" s="61"/>
    </row>
    <row r="218" spans="1:26" ht="12.75" customHeight="1">
      <c r="A218" s="61"/>
      <c r="B218" s="61"/>
      <c r="C218" s="61"/>
      <c r="D218" s="61"/>
      <c r="E218" s="292"/>
      <c r="F218" s="61"/>
      <c r="G218" s="61"/>
      <c r="H218" s="61"/>
      <c r="I218" s="61"/>
      <c r="J218" s="61"/>
      <c r="K218" s="61"/>
      <c r="L218" s="61"/>
      <c r="M218" s="61"/>
      <c r="N218" s="61"/>
      <c r="O218" s="61"/>
      <c r="P218" s="61"/>
      <c r="Q218" s="61"/>
      <c r="R218" s="61"/>
      <c r="S218" s="61"/>
      <c r="T218" s="61"/>
      <c r="U218" s="61"/>
      <c r="V218" s="61"/>
      <c r="W218" s="61"/>
      <c r="X218" s="61"/>
      <c r="Y218" s="61"/>
      <c r="Z218" s="61"/>
    </row>
    <row r="219" spans="1:26" ht="12.75" customHeight="1">
      <c r="A219" s="61"/>
      <c r="B219" s="61"/>
      <c r="C219" s="61"/>
      <c r="D219" s="61"/>
      <c r="E219" s="292"/>
      <c r="F219" s="61"/>
      <c r="G219" s="61"/>
      <c r="H219" s="61"/>
      <c r="I219" s="61"/>
      <c r="J219" s="61"/>
      <c r="K219" s="61"/>
      <c r="L219" s="61"/>
      <c r="M219" s="61"/>
      <c r="N219" s="61"/>
      <c r="O219" s="61"/>
      <c r="P219" s="61"/>
      <c r="Q219" s="61"/>
      <c r="R219" s="61"/>
      <c r="S219" s="61"/>
      <c r="T219" s="61"/>
      <c r="U219" s="61"/>
      <c r="V219" s="61"/>
      <c r="W219" s="61"/>
      <c r="X219" s="61"/>
      <c r="Y219" s="61"/>
      <c r="Z219" s="61"/>
    </row>
    <row r="220" spans="1:26" ht="12.75" customHeight="1">
      <c r="A220" s="61"/>
      <c r="B220" s="61"/>
      <c r="C220" s="61"/>
      <c r="D220" s="61"/>
      <c r="E220" s="292"/>
      <c r="F220" s="61"/>
      <c r="G220" s="61"/>
      <c r="H220" s="61"/>
      <c r="I220" s="61"/>
      <c r="J220" s="61"/>
      <c r="K220" s="61"/>
      <c r="L220" s="61"/>
      <c r="M220" s="61"/>
      <c r="N220" s="61"/>
      <c r="O220" s="61"/>
      <c r="P220" s="61"/>
      <c r="Q220" s="61"/>
      <c r="R220" s="61"/>
      <c r="S220" s="61"/>
      <c r="T220" s="61"/>
      <c r="U220" s="61"/>
      <c r="V220" s="61"/>
      <c r="W220" s="61"/>
      <c r="X220" s="61"/>
      <c r="Y220" s="61"/>
      <c r="Z220" s="61"/>
    </row>
    <row r="221" spans="1:26" ht="12.75" customHeight="1">
      <c r="A221" s="61"/>
      <c r="B221" s="61"/>
      <c r="C221" s="61"/>
      <c r="D221" s="61"/>
      <c r="E221" s="292"/>
      <c r="F221" s="61"/>
      <c r="G221" s="61"/>
      <c r="H221" s="61"/>
      <c r="I221" s="61"/>
      <c r="J221" s="61"/>
      <c r="K221" s="61"/>
      <c r="L221" s="61"/>
      <c r="M221" s="61"/>
      <c r="N221" s="61"/>
      <c r="O221" s="61"/>
      <c r="P221" s="61"/>
      <c r="Q221" s="61"/>
      <c r="R221" s="61"/>
      <c r="S221" s="61"/>
      <c r="T221" s="61"/>
      <c r="U221" s="61"/>
      <c r="V221" s="61"/>
      <c r="W221" s="61"/>
      <c r="X221" s="61"/>
      <c r="Y221" s="61"/>
      <c r="Z221" s="61"/>
    </row>
    <row r="222" spans="1:26" ht="12.75" customHeight="1">
      <c r="A222" s="61"/>
      <c r="B222" s="61"/>
      <c r="C222" s="61"/>
      <c r="D222" s="61"/>
      <c r="E222" s="292"/>
      <c r="F222" s="61"/>
      <c r="G222" s="61"/>
      <c r="H222" s="61"/>
      <c r="I222" s="61"/>
      <c r="J222" s="61"/>
      <c r="K222" s="61"/>
      <c r="L222" s="61"/>
      <c r="M222" s="61"/>
      <c r="N222" s="61"/>
      <c r="O222" s="61"/>
      <c r="P222" s="61"/>
      <c r="Q222" s="61"/>
      <c r="R222" s="61"/>
      <c r="S222" s="61"/>
      <c r="T222" s="61"/>
      <c r="U222" s="61"/>
      <c r="V222" s="61"/>
      <c r="W222" s="61"/>
      <c r="X222" s="61"/>
      <c r="Y222" s="61"/>
      <c r="Z222" s="61"/>
    </row>
    <row r="223" spans="1:26" ht="12.75" customHeight="1">
      <c r="A223" s="61"/>
      <c r="B223" s="61"/>
      <c r="C223" s="61"/>
      <c r="D223" s="61"/>
      <c r="E223" s="292"/>
      <c r="F223" s="61"/>
      <c r="G223" s="61"/>
      <c r="H223" s="61"/>
      <c r="I223" s="61"/>
      <c r="J223" s="61"/>
      <c r="K223" s="61"/>
      <c r="L223" s="61"/>
      <c r="M223" s="61"/>
      <c r="N223" s="61"/>
      <c r="O223" s="61"/>
      <c r="P223" s="61"/>
      <c r="Q223" s="61"/>
      <c r="R223" s="61"/>
      <c r="S223" s="61"/>
      <c r="T223" s="61"/>
      <c r="U223" s="61"/>
      <c r="V223" s="61"/>
      <c r="W223" s="61"/>
      <c r="X223" s="61"/>
      <c r="Y223" s="61"/>
      <c r="Z223" s="61"/>
    </row>
    <row r="224" spans="1:26" ht="12.75" customHeight="1">
      <c r="A224" s="61"/>
      <c r="B224" s="61"/>
      <c r="C224" s="61"/>
      <c r="D224" s="61"/>
      <c r="E224" s="292"/>
      <c r="F224" s="61"/>
      <c r="G224" s="61"/>
      <c r="H224" s="61"/>
      <c r="I224" s="61"/>
      <c r="J224" s="61"/>
      <c r="K224" s="61"/>
      <c r="L224" s="61"/>
      <c r="M224" s="61"/>
      <c r="N224" s="61"/>
      <c r="O224" s="61"/>
      <c r="P224" s="61"/>
      <c r="Q224" s="61"/>
      <c r="R224" s="61"/>
      <c r="S224" s="61"/>
      <c r="T224" s="61"/>
      <c r="U224" s="61"/>
      <c r="V224" s="61"/>
      <c r="W224" s="61"/>
      <c r="X224" s="61"/>
      <c r="Y224" s="61"/>
      <c r="Z224" s="61"/>
    </row>
    <row r="225" spans="1:26" ht="12.75" customHeight="1">
      <c r="A225" s="61"/>
      <c r="B225" s="61"/>
      <c r="C225" s="61"/>
      <c r="D225" s="61"/>
      <c r="E225" s="292"/>
      <c r="F225" s="61"/>
      <c r="G225" s="61"/>
      <c r="H225" s="61"/>
      <c r="I225" s="61"/>
      <c r="J225" s="61"/>
      <c r="K225" s="61"/>
      <c r="L225" s="61"/>
      <c r="M225" s="61"/>
      <c r="N225" s="61"/>
      <c r="O225" s="61"/>
      <c r="P225" s="61"/>
      <c r="Q225" s="61"/>
      <c r="R225" s="61"/>
      <c r="S225" s="61"/>
      <c r="T225" s="61"/>
      <c r="U225" s="61"/>
      <c r="V225" s="61"/>
      <c r="W225" s="61"/>
      <c r="X225" s="61"/>
      <c r="Y225" s="61"/>
      <c r="Z225" s="61"/>
    </row>
    <row r="226" spans="1:26" ht="12.75" customHeight="1">
      <c r="A226" s="61"/>
      <c r="B226" s="61"/>
      <c r="C226" s="61"/>
      <c r="D226" s="61"/>
      <c r="E226" s="292"/>
      <c r="F226" s="61"/>
      <c r="G226" s="61"/>
      <c r="H226" s="61"/>
      <c r="I226" s="61"/>
      <c r="J226" s="61"/>
      <c r="K226" s="61"/>
      <c r="L226" s="61"/>
      <c r="M226" s="61"/>
      <c r="N226" s="61"/>
      <c r="O226" s="61"/>
      <c r="P226" s="61"/>
      <c r="Q226" s="61"/>
      <c r="R226" s="61"/>
      <c r="S226" s="61"/>
      <c r="T226" s="61"/>
      <c r="U226" s="61"/>
      <c r="V226" s="61"/>
      <c r="W226" s="61"/>
      <c r="X226" s="61"/>
      <c r="Y226" s="61"/>
      <c r="Z226" s="61"/>
    </row>
    <row r="227" spans="1:26" ht="12.75" customHeight="1">
      <c r="A227" s="61"/>
      <c r="B227" s="61"/>
      <c r="C227" s="61"/>
      <c r="D227" s="61"/>
      <c r="E227" s="292"/>
      <c r="F227" s="61"/>
      <c r="G227" s="61"/>
      <c r="H227" s="61"/>
      <c r="I227" s="61"/>
      <c r="J227" s="61"/>
      <c r="K227" s="61"/>
      <c r="L227" s="61"/>
      <c r="M227" s="61"/>
      <c r="N227" s="61"/>
      <c r="O227" s="61"/>
      <c r="P227" s="61"/>
      <c r="Q227" s="61"/>
      <c r="R227" s="61"/>
      <c r="S227" s="61"/>
      <c r="T227" s="61"/>
      <c r="U227" s="61"/>
      <c r="V227" s="61"/>
      <c r="W227" s="61"/>
      <c r="X227" s="61"/>
      <c r="Y227" s="61"/>
      <c r="Z227" s="61"/>
    </row>
    <row r="228" spans="1:26" ht="12.75" customHeight="1">
      <c r="A228" s="61"/>
      <c r="B228" s="61"/>
      <c r="C228" s="61"/>
      <c r="D228" s="61"/>
      <c r="E228" s="292"/>
      <c r="F228" s="61"/>
      <c r="G228" s="61"/>
      <c r="H228" s="61"/>
      <c r="I228" s="61"/>
      <c r="J228" s="61"/>
      <c r="K228" s="61"/>
      <c r="L228" s="61"/>
      <c r="M228" s="61"/>
      <c r="N228" s="61"/>
      <c r="O228" s="61"/>
      <c r="P228" s="61"/>
      <c r="Q228" s="61"/>
      <c r="R228" s="61"/>
      <c r="S228" s="61"/>
      <c r="T228" s="61"/>
      <c r="U228" s="61"/>
      <c r="V228" s="61"/>
      <c r="W228" s="61"/>
      <c r="X228" s="61"/>
      <c r="Y228" s="61"/>
      <c r="Z228" s="61"/>
    </row>
    <row r="229" spans="1:26" ht="12.75" customHeight="1">
      <c r="A229" s="61"/>
      <c r="B229" s="61"/>
      <c r="C229" s="61"/>
      <c r="D229" s="61"/>
      <c r="E229" s="292"/>
      <c r="F229" s="61"/>
      <c r="G229" s="61"/>
      <c r="H229" s="61"/>
      <c r="I229" s="61"/>
      <c r="J229" s="61"/>
      <c r="K229" s="61"/>
      <c r="L229" s="61"/>
      <c r="M229" s="61"/>
      <c r="N229" s="61"/>
      <c r="O229" s="61"/>
      <c r="P229" s="61"/>
      <c r="Q229" s="61"/>
      <c r="R229" s="61"/>
      <c r="S229" s="61"/>
      <c r="T229" s="61"/>
      <c r="U229" s="61"/>
      <c r="V229" s="61"/>
      <c r="W229" s="61"/>
      <c r="X229" s="61"/>
      <c r="Y229" s="61"/>
      <c r="Z229" s="61"/>
    </row>
    <row r="230" spans="1:26" ht="12.75" customHeight="1">
      <c r="A230" s="61"/>
      <c r="B230" s="61"/>
      <c r="C230" s="61"/>
      <c r="D230" s="61"/>
      <c r="E230" s="292"/>
      <c r="F230" s="61"/>
      <c r="G230" s="61"/>
      <c r="H230" s="61"/>
      <c r="I230" s="61"/>
      <c r="J230" s="61"/>
      <c r="K230" s="61"/>
      <c r="L230" s="61"/>
      <c r="M230" s="61"/>
      <c r="N230" s="61"/>
      <c r="O230" s="61"/>
      <c r="P230" s="61"/>
      <c r="Q230" s="61"/>
      <c r="R230" s="61"/>
      <c r="S230" s="61"/>
      <c r="T230" s="61"/>
      <c r="U230" s="61"/>
      <c r="V230" s="61"/>
      <c r="W230" s="61"/>
      <c r="X230" s="61"/>
      <c r="Y230" s="61"/>
      <c r="Z230" s="61"/>
    </row>
    <row r="231" spans="1:26" ht="12.75" customHeight="1">
      <c r="A231" s="61"/>
      <c r="B231" s="61"/>
      <c r="C231" s="61"/>
      <c r="D231" s="61"/>
      <c r="E231" s="292"/>
      <c r="F231" s="61"/>
      <c r="G231" s="61"/>
      <c r="H231" s="61"/>
      <c r="I231" s="61"/>
      <c r="J231" s="61"/>
      <c r="K231" s="61"/>
      <c r="L231" s="61"/>
      <c r="M231" s="61"/>
      <c r="N231" s="61"/>
      <c r="O231" s="61"/>
      <c r="P231" s="61"/>
      <c r="Q231" s="61"/>
      <c r="R231" s="61"/>
      <c r="S231" s="61"/>
      <c r="T231" s="61"/>
      <c r="U231" s="61"/>
      <c r="V231" s="61"/>
      <c r="W231" s="61"/>
      <c r="X231" s="61"/>
      <c r="Y231" s="61"/>
      <c r="Z231" s="61"/>
    </row>
    <row r="232" spans="1:26" ht="12.75" customHeight="1">
      <c r="A232" s="61"/>
      <c r="B232" s="61"/>
      <c r="C232" s="61"/>
      <c r="D232" s="61"/>
      <c r="E232" s="292"/>
      <c r="F232" s="61"/>
      <c r="G232" s="61"/>
      <c r="H232" s="61"/>
      <c r="I232" s="61"/>
      <c r="J232" s="61"/>
      <c r="K232" s="61"/>
      <c r="L232" s="61"/>
      <c r="M232" s="61"/>
      <c r="N232" s="61"/>
      <c r="O232" s="61"/>
      <c r="P232" s="61"/>
      <c r="Q232" s="61"/>
      <c r="R232" s="61"/>
      <c r="S232" s="61"/>
      <c r="T232" s="61"/>
      <c r="U232" s="61"/>
      <c r="V232" s="61"/>
      <c r="W232" s="61"/>
      <c r="X232" s="61"/>
      <c r="Y232" s="61"/>
      <c r="Z232" s="61"/>
    </row>
    <row r="233" spans="1:26" ht="12.75" customHeight="1">
      <c r="A233" s="61"/>
      <c r="B233" s="61"/>
      <c r="C233" s="61"/>
      <c r="D233" s="61"/>
      <c r="E233" s="292"/>
      <c r="F233" s="61"/>
      <c r="G233" s="61"/>
      <c r="H233" s="61"/>
      <c r="I233" s="61"/>
      <c r="J233" s="61"/>
      <c r="K233" s="61"/>
      <c r="L233" s="61"/>
      <c r="M233" s="61"/>
      <c r="N233" s="61"/>
      <c r="O233" s="61"/>
      <c r="P233" s="61"/>
      <c r="Q233" s="61"/>
      <c r="R233" s="61"/>
      <c r="S233" s="61"/>
      <c r="T233" s="61"/>
      <c r="U233" s="61"/>
      <c r="V233" s="61"/>
      <c r="W233" s="61"/>
      <c r="X233" s="61"/>
      <c r="Y233" s="61"/>
      <c r="Z233" s="61"/>
    </row>
    <row r="234" spans="1:26" ht="12.75" customHeight="1">
      <c r="A234" s="61"/>
      <c r="B234" s="61"/>
      <c r="C234" s="61"/>
      <c r="D234" s="61"/>
      <c r="E234" s="292"/>
      <c r="F234" s="61"/>
      <c r="G234" s="61"/>
      <c r="H234" s="61"/>
      <c r="I234" s="61"/>
      <c r="J234" s="61"/>
      <c r="K234" s="61"/>
      <c r="L234" s="61"/>
      <c r="M234" s="61"/>
      <c r="N234" s="61"/>
      <c r="O234" s="61"/>
      <c r="P234" s="61"/>
      <c r="Q234" s="61"/>
      <c r="R234" s="61"/>
      <c r="S234" s="61"/>
      <c r="T234" s="61"/>
      <c r="U234" s="61"/>
      <c r="V234" s="61"/>
      <c r="W234" s="61"/>
      <c r="X234" s="61"/>
      <c r="Y234" s="61"/>
      <c r="Z234" s="61"/>
    </row>
    <row r="235" spans="1:26" ht="12.75" customHeight="1">
      <c r="A235" s="61"/>
      <c r="B235" s="61"/>
      <c r="C235" s="61"/>
      <c r="D235" s="61"/>
      <c r="E235" s="292"/>
      <c r="F235" s="61"/>
      <c r="G235" s="61"/>
      <c r="H235" s="61"/>
      <c r="I235" s="61"/>
      <c r="J235" s="61"/>
      <c r="K235" s="61"/>
      <c r="L235" s="61"/>
      <c r="M235" s="61"/>
      <c r="N235" s="61"/>
      <c r="O235" s="61"/>
      <c r="P235" s="61"/>
      <c r="Q235" s="61"/>
      <c r="R235" s="61"/>
      <c r="S235" s="61"/>
      <c r="T235" s="61"/>
      <c r="U235" s="61"/>
      <c r="V235" s="61"/>
      <c r="W235" s="61"/>
      <c r="X235" s="61"/>
      <c r="Y235" s="61"/>
      <c r="Z235" s="61"/>
    </row>
    <row r="236" spans="1:26" ht="12.75" customHeight="1">
      <c r="A236" s="61"/>
      <c r="B236" s="61"/>
      <c r="C236" s="61"/>
      <c r="D236" s="61"/>
      <c r="E236" s="292"/>
      <c r="F236" s="61"/>
      <c r="G236" s="61"/>
      <c r="H236" s="61"/>
      <c r="I236" s="61"/>
      <c r="J236" s="61"/>
      <c r="K236" s="61"/>
      <c r="L236" s="61"/>
      <c r="M236" s="61"/>
      <c r="N236" s="61"/>
      <c r="O236" s="61"/>
      <c r="P236" s="61"/>
      <c r="Q236" s="61"/>
      <c r="R236" s="61"/>
      <c r="S236" s="61"/>
      <c r="T236" s="61"/>
      <c r="U236" s="61"/>
      <c r="V236" s="61"/>
      <c r="W236" s="61"/>
      <c r="X236" s="61"/>
      <c r="Y236" s="61"/>
      <c r="Z236" s="61"/>
    </row>
    <row r="237" spans="1:26" ht="12.75" customHeight="1">
      <c r="A237" s="61"/>
      <c r="B237" s="61"/>
      <c r="C237" s="61"/>
      <c r="D237" s="61"/>
      <c r="E237" s="292"/>
      <c r="F237" s="61"/>
      <c r="G237" s="61"/>
      <c r="H237" s="61"/>
      <c r="I237" s="61"/>
      <c r="J237" s="61"/>
      <c r="K237" s="61"/>
      <c r="L237" s="61"/>
      <c r="M237" s="61"/>
      <c r="N237" s="61"/>
      <c r="O237" s="61"/>
      <c r="P237" s="61"/>
      <c r="Q237" s="61"/>
      <c r="R237" s="61"/>
      <c r="S237" s="61"/>
      <c r="T237" s="61"/>
      <c r="U237" s="61"/>
      <c r="V237" s="61"/>
      <c r="W237" s="61"/>
      <c r="X237" s="61"/>
      <c r="Y237" s="61"/>
      <c r="Z237" s="61"/>
    </row>
    <row r="238" spans="1:26" ht="12.75" customHeight="1">
      <c r="A238" s="61"/>
      <c r="B238" s="61"/>
      <c r="C238" s="61"/>
      <c r="D238" s="61"/>
      <c r="E238" s="292"/>
      <c r="F238" s="61"/>
      <c r="G238" s="61"/>
      <c r="H238" s="61"/>
      <c r="I238" s="61"/>
      <c r="J238" s="61"/>
      <c r="K238" s="61"/>
      <c r="L238" s="61"/>
      <c r="M238" s="61"/>
      <c r="N238" s="61"/>
      <c r="O238" s="61"/>
      <c r="P238" s="61"/>
      <c r="Q238" s="61"/>
      <c r="R238" s="61"/>
      <c r="S238" s="61"/>
      <c r="T238" s="61"/>
      <c r="U238" s="61"/>
      <c r="V238" s="61"/>
      <c r="W238" s="61"/>
      <c r="X238" s="61"/>
      <c r="Y238" s="61"/>
      <c r="Z238" s="61"/>
    </row>
    <row r="239" spans="1:26" ht="12.75" customHeight="1">
      <c r="A239" s="61"/>
      <c r="B239" s="61"/>
      <c r="C239" s="61"/>
      <c r="D239" s="61"/>
      <c r="E239" s="292"/>
      <c r="F239" s="61"/>
      <c r="G239" s="61"/>
      <c r="H239" s="61"/>
      <c r="I239" s="61"/>
      <c r="J239" s="61"/>
      <c r="K239" s="61"/>
      <c r="L239" s="61"/>
      <c r="M239" s="61"/>
      <c r="N239" s="61"/>
      <c r="O239" s="61"/>
      <c r="P239" s="61"/>
      <c r="Q239" s="61"/>
      <c r="R239" s="61"/>
      <c r="S239" s="61"/>
      <c r="T239" s="61"/>
      <c r="U239" s="61"/>
      <c r="V239" s="61"/>
      <c r="W239" s="61"/>
      <c r="X239" s="61"/>
      <c r="Y239" s="61"/>
      <c r="Z239" s="61"/>
    </row>
    <row r="240" spans="1:26" ht="12.75" customHeight="1">
      <c r="A240" s="61"/>
      <c r="B240" s="61"/>
      <c r="C240" s="61"/>
      <c r="D240" s="61"/>
      <c r="E240" s="292"/>
      <c r="F240" s="61"/>
      <c r="G240" s="61"/>
      <c r="H240" s="61"/>
      <c r="I240" s="61"/>
      <c r="J240" s="61"/>
      <c r="K240" s="61"/>
      <c r="L240" s="61"/>
      <c r="M240" s="61"/>
      <c r="N240" s="61"/>
      <c r="O240" s="61"/>
      <c r="P240" s="61"/>
      <c r="Q240" s="61"/>
      <c r="R240" s="61"/>
      <c r="S240" s="61"/>
      <c r="T240" s="61"/>
      <c r="U240" s="61"/>
      <c r="V240" s="61"/>
      <c r="W240" s="61"/>
      <c r="X240" s="61"/>
      <c r="Y240" s="61"/>
      <c r="Z240" s="61"/>
    </row>
    <row r="241" spans="1:26" ht="12.75" customHeight="1">
      <c r="A241" s="61"/>
      <c r="B241" s="61"/>
      <c r="C241" s="61"/>
      <c r="D241" s="61"/>
      <c r="E241" s="292"/>
      <c r="F241" s="61"/>
      <c r="G241" s="61"/>
      <c r="H241" s="61"/>
      <c r="I241" s="61"/>
      <c r="J241" s="61"/>
      <c r="K241" s="61"/>
      <c r="L241" s="61"/>
      <c r="M241" s="61"/>
      <c r="N241" s="61"/>
      <c r="O241" s="61"/>
      <c r="P241" s="61"/>
      <c r="Q241" s="61"/>
      <c r="R241" s="61"/>
      <c r="S241" s="61"/>
      <c r="T241" s="61"/>
      <c r="U241" s="61"/>
      <c r="V241" s="61"/>
      <c r="W241" s="61"/>
      <c r="X241" s="61"/>
      <c r="Y241" s="61"/>
      <c r="Z241" s="61"/>
    </row>
    <row r="242" spans="1:26" ht="12.75" customHeight="1">
      <c r="A242" s="61"/>
      <c r="B242" s="61"/>
      <c r="C242" s="61"/>
      <c r="D242" s="61"/>
      <c r="E242" s="292"/>
      <c r="F242" s="61"/>
      <c r="G242" s="61"/>
      <c r="H242" s="61"/>
      <c r="I242" s="61"/>
      <c r="J242" s="61"/>
      <c r="K242" s="61"/>
      <c r="L242" s="61"/>
      <c r="M242" s="61"/>
      <c r="N242" s="61"/>
      <c r="O242" s="61"/>
      <c r="P242" s="61"/>
      <c r="Q242" s="61"/>
      <c r="R242" s="61"/>
      <c r="S242" s="61"/>
      <c r="T242" s="61"/>
      <c r="U242" s="61"/>
      <c r="V242" s="61"/>
      <c r="W242" s="61"/>
      <c r="X242" s="61"/>
      <c r="Y242" s="61"/>
      <c r="Z242" s="61"/>
    </row>
    <row r="243" spans="1:26" ht="12.75" customHeight="1">
      <c r="A243" s="61"/>
      <c r="B243" s="61"/>
      <c r="C243" s="61"/>
      <c r="D243" s="61"/>
      <c r="E243" s="292"/>
      <c r="F243" s="61"/>
      <c r="G243" s="61"/>
      <c r="H243" s="61"/>
      <c r="I243" s="61"/>
      <c r="J243" s="61"/>
      <c r="K243" s="61"/>
      <c r="L243" s="61"/>
      <c r="M243" s="61"/>
      <c r="N243" s="61"/>
      <c r="O243" s="61"/>
      <c r="P243" s="61"/>
      <c r="Q243" s="61"/>
      <c r="R243" s="61"/>
      <c r="S243" s="61"/>
      <c r="T243" s="61"/>
      <c r="U243" s="61"/>
      <c r="V243" s="61"/>
      <c r="W243" s="61"/>
      <c r="X243" s="61"/>
      <c r="Y243" s="61"/>
      <c r="Z243" s="61"/>
    </row>
    <row r="244" spans="1:26" ht="12.75" customHeight="1">
      <c r="A244" s="61"/>
      <c r="B244" s="61"/>
      <c r="C244" s="61"/>
      <c r="D244" s="61"/>
      <c r="E244" s="292"/>
      <c r="F244" s="61"/>
      <c r="G244" s="61"/>
      <c r="H244" s="61"/>
      <c r="I244" s="61"/>
      <c r="J244" s="61"/>
      <c r="K244" s="61"/>
      <c r="L244" s="61"/>
      <c r="M244" s="61"/>
      <c r="N244" s="61"/>
      <c r="O244" s="61"/>
      <c r="P244" s="61"/>
      <c r="Q244" s="61"/>
      <c r="R244" s="61"/>
      <c r="S244" s="61"/>
      <c r="T244" s="61"/>
      <c r="U244" s="61"/>
      <c r="V244" s="61"/>
      <c r="W244" s="61"/>
      <c r="X244" s="61"/>
      <c r="Y244" s="61"/>
      <c r="Z244" s="61"/>
    </row>
    <row r="245" spans="1:26" ht="12.75" customHeight="1">
      <c r="A245" s="61"/>
      <c r="B245" s="61"/>
      <c r="C245" s="61"/>
      <c r="D245" s="61"/>
      <c r="E245" s="292"/>
      <c r="F245" s="61"/>
      <c r="G245" s="61"/>
      <c r="H245" s="61"/>
      <c r="I245" s="61"/>
      <c r="J245" s="61"/>
      <c r="K245" s="61"/>
      <c r="L245" s="61"/>
      <c r="M245" s="61"/>
      <c r="N245" s="61"/>
      <c r="O245" s="61"/>
      <c r="P245" s="61"/>
      <c r="Q245" s="61"/>
      <c r="R245" s="61"/>
      <c r="S245" s="61"/>
      <c r="T245" s="61"/>
      <c r="U245" s="61"/>
      <c r="V245" s="61"/>
      <c r="W245" s="61"/>
      <c r="X245" s="61"/>
      <c r="Y245" s="61"/>
      <c r="Z245" s="61"/>
    </row>
    <row r="246" spans="1:26" ht="12.75" customHeight="1">
      <c r="A246" s="61"/>
      <c r="B246" s="61"/>
      <c r="C246" s="61"/>
      <c r="D246" s="61"/>
      <c r="E246" s="292"/>
      <c r="F246" s="61"/>
      <c r="G246" s="61"/>
      <c r="H246" s="61"/>
      <c r="I246" s="61"/>
      <c r="J246" s="61"/>
      <c r="K246" s="61"/>
      <c r="L246" s="61"/>
      <c r="M246" s="61"/>
      <c r="N246" s="61"/>
      <c r="O246" s="61"/>
      <c r="P246" s="61"/>
      <c r="Q246" s="61"/>
      <c r="R246" s="61"/>
      <c r="S246" s="61"/>
      <c r="T246" s="61"/>
      <c r="U246" s="61"/>
      <c r="V246" s="61"/>
      <c r="W246" s="61"/>
      <c r="X246" s="61"/>
      <c r="Y246" s="61"/>
      <c r="Z246" s="61"/>
    </row>
    <row r="247" spans="1:26" ht="12.75" customHeight="1">
      <c r="A247" s="61"/>
      <c r="B247" s="61"/>
      <c r="C247" s="61"/>
      <c r="D247" s="61"/>
      <c r="E247" s="292"/>
      <c r="F247" s="61"/>
      <c r="G247" s="61"/>
      <c r="H247" s="61"/>
      <c r="I247" s="61"/>
      <c r="J247" s="61"/>
      <c r="K247" s="61"/>
      <c r="L247" s="61"/>
      <c r="M247" s="61"/>
      <c r="N247" s="61"/>
      <c r="O247" s="61"/>
      <c r="P247" s="61"/>
      <c r="Q247" s="61"/>
      <c r="R247" s="61"/>
      <c r="S247" s="61"/>
      <c r="T247" s="61"/>
      <c r="U247" s="61"/>
      <c r="V247" s="61"/>
      <c r="W247" s="61"/>
      <c r="X247" s="61"/>
      <c r="Y247" s="61"/>
      <c r="Z247" s="61"/>
    </row>
    <row r="248" spans="1:26" ht="12.75" customHeight="1">
      <c r="A248" s="61"/>
      <c r="B248" s="61"/>
      <c r="C248" s="61"/>
      <c r="D248" s="61"/>
      <c r="E248" s="292"/>
      <c r="F248" s="61"/>
      <c r="G248" s="61"/>
      <c r="H248" s="61"/>
      <c r="I248" s="61"/>
      <c r="J248" s="61"/>
      <c r="K248" s="61"/>
      <c r="L248" s="61"/>
      <c r="M248" s="61"/>
      <c r="N248" s="61"/>
      <c r="O248" s="61"/>
      <c r="P248" s="61"/>
      <c r="Q248" s="61"/>
      <c r="R248" s="61"/>
      <c r="S248" s="61"/>
      <c r="T248" s="61"/>
      <c r="U248" s="61"/>
      <c r="V248" s="61"/>
      <c r="W248" s="61"/>
      <c r="X248" s="61"/>
      <c r="Y248" s="61"/>
      <c r="Z248" s="61"/>
    </row>
    <row r="249" spans="1:26" ht="12.75" customHeight="1">
      <c r="A249" s="61"/>
      <c r="B249" s="61"/>
      <c r="C249" s="61"/>
      <c r="D249" s="61"/>
      <c r="E249" s="292"/>
      <c r="F249" s="61"/>
      <c r="G249" s="61"/>
      <c r="H249" s="61"/>
      <c r="I249" s="61"/>
      <c r="J249" s="61"/>
      <c r="K249" s="61"/>
      <c r="L249" s="61"/>
      <c r="M249" s="61"/>
      <c r="N249" s="61"/>
      <c r="O249" s="61"/>
      <c r="P249" s="61"/>
      <c r="Q249" s="61"/>
      <c r="R249" s="61"/>
      <c r="S249" s="61"/>
      <c r="T249" s="61"/>
      <c r="U249" s="61"/>
      <c r="V249" s="61"/>
      <c r="W249" s="61"/>
      <c r="X249" s="61"/>
      <c r="Y249" s="61"/>
      <c r="Z249" s="61"/>
    </row>
    <row r="250" spans="1:26" ht="12.75" customHeight="1">
      <c r="A250" s="61"/>
      <c r="B250" s="61"/>
      <c r="C250" s="61"/>
      <c r="D250" s="61"/>
      <c r="E250" s="292"/>
      <c r="F250" s="61"/>
      <c r="G250" s="61"/>
      <c r="H250" s="61"/>
      <c r="I250" s="61"/>
      <c r="J250" s="61"/>
      <c r="K250" s="61"/>
      <c r="L250" s="61"/>
      <c r="M250" s="61"/>
      <c r="N250" s="61"/>
      <c r="O250" s="61"/>
      <c r="P250" s="61"/>
      <c r="Q250" s="61"/>
      <c r="R250" s="61"/>
      <c r="S250" s="61"/>
      <c r="T250" s="61"/>
      <c r="U250" s="61"/>
      <c r="V250" s="61"/>
      <c r="W250" s="61"/>
      <c r="X250" s="61"/>
      <c r="Y250" s="61"/>
      <c r="Z250" s="61"/>
    </row>
    <row r="251" spans="1:26" ht="12.75" customHeight="1">
      <c r="A251" s="61"/>
      <c r="B251" s="61"/>
      <c r="C251" s="61"/>
      <c r="D251" s="61"/>
      <c r="E251" s="292"/>
      <c r="F251" s="61"/>
      <c r="G251" s="61"/>
      <c r="H251" s="61"/>
      <c r="I251" s="61"/>
      <c r="J251" s="61"/>
      <c r="K251" s="61"/>
      <c r="L251" s="61"/>
      <c r="M251" s="61"/>
      <c r="N251" s="61"/>
      <c r="O251" s="61"/>
      <c r="P251" s="61"/>
      <c r="Q251" s="61"/>
      <c r="R251" s="61"/>
      <c r="S251" s="61"/>
      <c r="T251" s="61"/>
      <c r="U251" s="61"/>
      <c r="V251" s="61"/>
      <c r="W251" s="61"/>
      <c r="X251" s="61"/>
      <c r="Y251" s="61"/>
      <c r="Z251" s="61"/>
    </row>
    <row r="252" spans="1:26" ht="12.75" customHeight="1">
      <c r="A252" s="61"/>
      <c r="B252" s="61"/>
      <c r="C252" s="61"/>
      <c r="D252" s="61"/>
      <c r="E252" s="292"/>
      <c r="F252" s="61"/>
      <c r="G252" s="61"/>
      <c r="H252" s="61"/>
      <c r="I252" s="61"/>
      <c r="J252" s="61"/>
      <c r="K252" s="61"/>
      <c r="L252" s="61"/>
      <c r="M252" s="61"/>
      <c r="N252" s="61"/>
      <c r="O252" s="61"/>
      <c r="P252" s="61"/>
      <c r="Q252" s="61"/>
      <c r="R252" s="61"/>
      <c r="S252" s="61"/>
      <c r="T252" s="61"/>
      <c r="U252" s="61"/>
      <c r="V252" s="61"/>
      <c r="W252" s="61"/>
      <c r="X252" s="61"/>
      <c r="Y252" s="61"/>
      <c r="Z252" s="61"/>
    </row>
    <row r="253" spans="1:26" ht="12.75" customHeight="1">
      <c r="A253" s="61"/>
      <c r="B253" s="61"/>
      <c r="C253" s="61"/>
      <c r="D253" s="61"/>
      <c r="E253" s="292"/>
      <c r="F253" s="61"/>
      <c r="G253" s="61"/>
      <c r="H253" s="61"/>
      <c r="I253" s="61"/>
      <c r="J253" s="61"/>
      <c r="K253" s="61"/>
      <c r="L253" s="61"/>
      <c r="M253" s="61"/>
      <c r="N253" s="61"/>
      <c r="O253" s="61"/>
      <c r="P253" s="61"/>
      <c r="Q253" s="61"/>
      <c r="R253" s="61"/>
      <c r="S253" s="61"/>
      <c r="T253" s="61"/>
      <c r="U253" s="61"/>
      <c r="V253" s="61"/>
      <c r="W253" s="61"/>
      <c r="X253" s="61"/>
      <c r="Y253" s="61"/>
      <c r="Z253" s="61"/>
    </row>
    <row r="254" spans="1:26" ht="12.75" customHeight="1">
      <c r="A254" s="61"/>
      <c r="B254" s="61"/>
      <c r="C254" s="61"/>
      <c r="D254" s="61"/>
      <c r="E254" s="292"/>
      <c r="F254" s="61"/>
      <c r="G254" s="61"/>
      <c r="H254" s="61"/>
      <c r="I254" s="61"/>
      <c r="J254" s="61"/>
      <c r="K254" s="61"/>
      <c r="L254" s="61"/>
      <c r="M254" s="61"/>
      <c r="N254" s="61"/>
      <c r="O254" s="61"/>
      <c r="P254" s="61"/>
      <c r="Q254" s="61"/>
      <c r="R254" s="61"/>
      <c r="S254" s="61"/>
      <c r="T254" s="61"/>
      <c r="U254" s="61"/>
      <c r="V254" s="61"/>
      <c r="W254" s="61"/>
      <c r="X254" s="61"/>
      <c r="Y254" s="61"/>
      <c r="Z254" s="61"/>
    </row>
    <row r="255" spans="1:26" ht="12.75" customHeight="1">
      <c r="A255" s="61"/>
      <c r="B255" s="61"/>
      <c r="C255" s="61"/>
      <c r="D255" s="61"/>
      <c r="E255" s="292"/>
      <c r="F255" s="61"/>
      <c r="G255" s="61"/>
      <c r="H255" s="61"/>
      <c r="I255" s="61"/>
      <c r="J255" s="61"/>
      <c r="K255" s="61"/>
      <c r="L255" s="61"/>
      <c r="M255" s="61"/>
      <c r="N255" s="61"/>
      <c r="O255" s="61"/>
      <c r="P255" s="61"/>
      <c r="Q255" s="61"/>
      <c r="R255" s="61"/>
      <c r="S255" s="61"/>
      <c r="T255" s="61"/>
      <c r="U255" s="61"/>
      <c r="V255" s="61"/>
      <c r="W255" s="61"/>
      <c r="X255" s="61"/>
      <c r="Y255" s="61"/>
      <c r="Z255" s="61"/>
    </row>
    <row r="256" spans="1:26" ht="12.75" customHeight="1">
      <c r="A256" s="61"/>
      <c r="B256" s="61"/>
      <c r="C256" s="61"/>
      <c r="D256" s="61"/>
      <c r="E256" s="292"/>
      <c r="F256" s="61"/>
      <c r="G256" s="61"/>
      <c r="H256" s="61"/>
      <c r="I256" s="61"/>
      <c r="J256" s="61"/>
      <c r="K256" s="61"/>
      <c r="L256" s="61"/>
      <c r="M256" s="61"/>
      <c r="N256" s="61"/>
      <c r="O256" s="61"/>
      <c r="P256" s="61"/>
      <c r="Q256" s="61"/>
      <c r="R256" s="61"/>
      <c r="S256" s="61"/>
      <c r="T256" s="61"/>
      <c r="U256" s="61"/>
      <c r="V256" s="61"/>
      <c r="W256" s="61"/>
      <c r="X256" s="61"/>
      <c r="Y256" s="61"/>
      <c r="Z256" s="61"/>
    </row>
    <row r="257" spans="1:26" ht="12.75" customHeight="1">
      <c r="A257" s="61"/>
      <c r="B257" s="61"/>
      <c r="C257" s="61"/>
      <c r="D257" s="61"/>
      <c r="E257" s="292"/>
      <c r="F257" s="61"/>
      <c r="G257" s="61"/>
      <c r="H257" s="61"/>
      <c r="I257" s="61"/>
      <c r="J257" s="61"/>
      <c r="K257" s="61"/>
      <c r="L257" s="61"/>
      <c r="M257" s="61"/>
      <c r="N257" s="61"/>
      <c r="O257" s="61"/>
      <c r="P257" s="61"/>
      <c r="Q257" s="61"/>
      <c r="R257" s="61"/>
      <c r="S257" s="61"/>
      <c r="T257" s="61"/>
      <c r="U257" s="61"/>
      <c r="V257" s="61"/>
      <c r="W257" s="61"/>
      <c r="X257" s="61"/>
      <c r="Y257" s="61"/>
      <c r="Z257" s="61"/>
    </row>
    <row r="258" spans="1:26" ht="12.75" customHeight="1">
      <c r="A258" s="61"/>
      <c r="B258" s="61"/>
      <c r="C258" s="61"/>
      <c r="D258" s="61"/>
      <c r="E258" s="292"/>
      <c r="F258" s="61"/>
      <c r="G258" s="61"/>
      <c r="H258" s="61"/>
      <c r="I258" s="61"/>
      <c r="J258" s="61"/>
      <c r="K258" s="61"/>
      <c r="L258" s="61"/>
      <c r="M258" s="61"/>
      <c r="N258" s="61"/>
      <c r="O258" s="61"/>
      <c r="P258" s="61"/>
      <c r="Q258" s="61"/>
      <c r="R258" s="61"/>
      <c r="S258" s="61"/>
      <c r="T258" s="61"/>
      <c r="U258" s="61"/>
      <c r="V258" s="61"/>
      <c r="W258" s="61"/>
      <c r="X258" s="61"/>
      <c r="Y258" s="61"/>
      <c r="Z258" s="61"/>
    </row>
    <row r="259" spans="1:26" ht="12.75" customHeight="1">
      <c r="A259" s="61"/>
      <c r="B259" s="61"/>
      <c r="C259" s="61"/>
      <c r="D259" s="61"/>
      <c r="E259" s="292"/>
      <c r="F259" s="61"/>
      <c r="G259" s="61"/>
      <c r="H259" s="61"/>
      <c r="I259" s="61"/>
      <c r="J259" s="61"/>
      <c r="K259" s="61"/>
      <c r="L259" s="61"/>
      <c r="M259" s="61"/>
      <c r="N259" s="61"/>
      <c r="O259" s="61"/>
      <c r="P259" s="61"/>
      <c r="Q259" s="61"/>
      <c r="R259" s="61"/>
      <c r="S259" s="61"/>
      <c r="T259" s="61"/>
      <c r="U259" s="61"/>
      <c r="V259" s="61"/>
      <c r="W259" s="61"/>
      <c r="X259" s="61"/>
      <c r="Y259" s="61"/>
      <c r="Z259" s="61"/>
    </row>
    <row r="260" spans="1:26" ht="12.75" customHeight="1">
      <c r="A260" s="61"/>
      <c r="B260" s="61"/>
      <c r="C260" s="61"/>
      <c r="D260" s="61"/>
      <c r="E260" s="292"/>
      <c r="F260" s="61"/>
      <c r="G260" s="61"/>
      <c r="H260" s="61"/>
      <c r="I260" s="61"/>
      <c r="J260" s="61"/>
      <c r="K260" s="61"/>
      <c r="L260" s="61"/>
      <c r="M260" s="61"/>
      <c r="N260" s="61"/>
      <c r="O260" s="61"/>
      <c r="P260" s="61"/>
      <c r="Q260" s="61"/>
      <c r="R260" s="61"/>
      <c r="S260" s="61"/>
      <c r="T260" s="61"/>
      <c r="U260" s="61"/>
      <c r="V260" s="61"/>
      <c r="W260" s="61"/>
      <c r="X260" s="61"/>
      <c r="Y260" s="61"/>
      <c r="Z260" s="61"/>
    </row>
    <row r="261" spans="1:26" ht="12.75" customHeight="1">
      <c r="A261" s="61"/>
      <c r="B261" s="61"/>
      <c r="C261" s="61"/>
      <c r="D261" s="61"/>
      <c r="E261" s="292"/>
      <c r="F261" s="61"/>
      <c r="G261" s="61"/>
      <c r="H261" s="61"/>
      <c r="I261" s="61"/>
      <c r="J261" s="61"/>
      <c r="K261" s="61"/>
      <c r="L261" s="61"/>
      <c r="M261" s="61"/>
      <c r="N261" s="61"/>
      <c r="O261" s="61"/>
      <c r="P261" s="61"/>
      <c r="Q261" s="61"/>
      <c r="R261" s="61"/>
      <c r="S261" s="61"/>
      <c r="T261" s="61"/>
      <c r="U261" s="61"/>
      <c r="V261" s="61"/>
      <c r="W261" s="61"/>
      <c r="X261" s="61"/>
      <c r="Y261" s="61"/>
      <c r="Z261" s="61"/>
    </row>
    <row r="262" spans="1:26" ht="12.75" customHeight="1">
      <c r="A262" s="61"/>
      <c r="B262" s="61"/>
      <c r="C262" s="61"/>
      <c r="D262" s="61"/>
      <c r="E262" s="292"/>
      <c r="F262" s="61"/>
      <c r="G262" s="61"/>
      <c r="H262" s="61"/>
      <c r="I262" s="61"/>
      <c r="J262" s="61"/>
      <c r="K262" s="61"/>
      <c r="L262" s="61"/>
      <c r="M262" s="61"/>
      <c r="N262" s="61"/>
      <c r="O262" s="61"/>
      <c r="P262" s="61"/>
      <c r="Q262" s="61"/>
      <c r="R262" s="61"/>
      <c r="S262" s="61"/>
      <c r="T262" s="61"/>
      <c r="U262" s="61"/>
      <c r="V262" s="61"/>
      <c r="W262" s="61"/>
      <c r="X262" s="61"/>
      <c r="Y262" s="61"/>
      <c r="Z262" s="61"/>
    </row>
    <row r="263" spans="1:26" ht="12.75" customHeight="1">
      <c r="A263" s="61"/>
      <c r="B263" s="61"/>
      <c r="C263" s="61"/>
      <c r="D263" s="61"/>
      <c r="E263" s="292"/>
      <c r="F263" s="61"/>
      <c r="G263" s="61"/>
      <c r="H263" s="61"/>
      <c r="I263" s="61"/>
      <c r="J263" s="61"/>
      <c r="K263" s="61"/>
      <c r="L263" s="61"/>
      <c r="M263" s="61"/>
      <c r="N263" s="61"/>
      <c r="O263" s="61"/>
      <c r="P263" s="61"/>
      <c r="Q263" s="61"/>
      <c r="R263" s="61"/>
      <c r="S263" s="61"/>
      <c r="T263" s="61"/>
      <c r="U263" s="61"/>
      <c r="V263" s="61"/>
      <c r="W263" s="61"/>
      <c r="X263" s="61"/>
      <c r="Y263" s="61"/>
      <c r="Z263" s="61"/>
    </row>
    <row r="264" spans="1:26" ht="12.75" customHeight="1">
      <c r="A264" s="61"/>
      <c r="B264" s="61"/>
      <c r="C264" s="61"/>
      <c r="D264" s="61"/>
      <c r="E264" s="292"/>
      <c r="F264" s="61"/>
      <c r="G264" s="61"/>
      <c r="H264" s="61"/>
      <c r="I264" s="61"/>
      <c r="J264" s="61"/>
      <c r="K264" s="61"/>
      <c r="L264" s="61"/>
      <c r="M264" s="61"/>
      <c r="N264" s="61"/>
      <c r="O264" s="61"/>
      <c r="P264" s="61"/>
      <c r="Q264" s="61"/>
      <c r="R264" s="61"/>
      <c r="S264" s="61"/>
      <c r="T264" s="61"/>
      <c r="U264" s="61"/>
      <c r="V264" s="61"/>
      <c r="W264" s="61"/>
      <c r="X264" s="61"/>
      <c r="Y264" s="61"/>
      <c r="Z264" s="61"/>
    </row>
    <row r="265" spans="1:26" ht="12.75" customHeight="1">
      <c r="A265" s="61"/>
      <c r="B265" s="61"/>
      <c r="C265" s="61"/>
      <c r="D265" s="61"/>
      <c r="E265" s="292"/>
      <c r="F265" s="61"/>
      <c r="G265" s="61"/>
      <c r="H265" s="61"/>
      <c r="I265" s="61"/>
      <c r="J265" s="61"/>
      <c r="K265" s="61"/>
      <c r="L265" s="61"/>
      <c r="M265" s="61"/>
      <c r="N265" s="61"/>
      <c r="O265" s="61"/>
      <c r="P265" s="61"/>
      <c r="Q265" s="61"/>
      <c r="R265" s="61"/>
      <c r="S265" s="61"/>
      <c r="T265" s="61"/>
      <c r="U265" s="61"/>
      <c r="V265" s="61"/>
      <c r="W265" s="61"/>
      <c r="X265" s="61"/>
      <c r="Y265" s="61"/>
      <c r="Z265" s="61"/>
    </row>
    <row r="266" spans="1:26" ht="12.75" customHeight="1">
      <c r="A266" s="61"/>
      <c r="B266" s="61"/>
      <c r="C266" s="61"/>
      <c r="D266" s="61"/>
      <c r="E266" s="292"/>
      <c r="F266" s="61"/>
      <c r="G266" s="61"/>
      <c r="H266" s="61"/>
      <c r="I266" s="61"/>
      <c r="J266" s="61"/>
      <c r="K266" s="61"/>
      <c r="L266" s="61"/>
      <c r="M266" s="61"/>
      <c r="N266" s="61"/>
      <c r="O266" s="61"/>
      <c r="P266" s="61"/>
      <c r="Q266" s="61"/>
      <c r="R266" s="61"/>
      <c r="S266" s="61"/>
      <c r="T266" s="61"/>
      <c r="U266" s="61"/>
      <c r="V266" s="61"/>
      <c r="W266" s="61"/>
      <c r="X266" s="61"/>
      <c r="Y266" s="61"/>
      <c r="Z266" s="61"/>
    </row>
    <row r="267" spans="1:26" ht="12.75" customHeight="1">
      <c r="A267" s="61"/>
      <c r="B267" s="61"/>
      <c r="C267" s="61"/>
      <c r="D267" s="61"/>
      <c r="E267" s="292"/>
      <c r="F267" s="61"/>
      <c r="G267" s="61"/>
      <c r="H267" s="61"/>
      <c r="I267" s="61"/>
      <c r="J267" s="61"/>
      <c r="K267" s="61"/>
      <c r="L267" s="61"/>
      <c r="M267" s="61"/>
      <c r="N267" s="61"/>
      <c r="O267" s="61"/>
      <c r="P267" s="61"/>
      <c r="Q267" s="61"/>
      <c r="R267" s="61"/>
      <c r="S267" s="61"/>
      <c r="T267" s="61"/>
      <c r="U267" s="61"/>
      <c r="V267" s="61"/>
      <c r="W267" s="61"/>
      <c r="X267" s="61"/>
      <c r="Y267" s="61"/>
      <c r="Z267" s="61"/>
    </row>
    <row r="268" spans="1:26" ht="12.75" customHeight="1">
      <c r="A268" s="61"/>
      <c r="B268" s="61"/>
      <c r="C268" s="61"/>
      <c r="D268" s="61"/>
      <c r="E268" s="292"/>
      <c r="F268" s="61"/>
      <c r="G268" s="61"/>
      <c r="H268" s="61"/>
      <c r="I268" s="61"/>
      <c r="J268" s="61"/>
      <c r="K268" s="61"/>
      <c r="L268" s="61"/>
      <c r="M268" s="61"/>
      <c r="N268" s="61"/>
      <c r="O268" s="61"/>
      <c r="P268" s="61"/>
      <c r="Q268" s="61"/>
      <c r="R268" s="61"/>
      <c r="S268" s="61"/>
      <c r="T268" s="61"/>
      <c r="U268" s="61"/>
      <c r="V268" s="61"/>
      <c r="W268" s="61"/>
      <c r="X268" s="61"/>
      <c r="Y268" s="61"/>
      <c r="Z268" s="61"/>
    </row>
    <row r="269" spans="1:26" ht="12.75" customHeight="1">
      <c r="A269" s="61"/>
      <c r="B269" s="61"/>
      <c r="C269" s="61"/>
      <c r="D269" s="61"/>
      <c r="E269" s="292"/>
      <c r="F269" s="61"/>
      <c r="G269" s="61"/>
      <c r="H269" s="61"/>
      <c r="I269" s="61"/>
      <c r="J269" s="61"/>
      <c r="K269" s="61"/>
      <c r="L269" s="61"/>
      <c r="M269" s="61"/>
      <c r="N269" s="61"/>
      <c r="O269" s="61"/>
      <c r="P269" s="61"/>
      <c r="Q269" s="61"/>
      <c r="R269" s="61"/>
      <c r="S269" s="61"/>
      <c r="T269" s="61"/>
      <c r="U269" s="61"/>
      <c r="V269" s="61"/>
      <c r="W269" s="61"/>
      <c r="X269" s="61"/>
      <c r="Y269" s="61"/>
      <c r="Z269" s="61"/>
    </row>
    <row r="270" spans="1:26" ht="12.75" customHeight="1">
      <c r="A270" s="61"/>
      <c r="B270" s="61"/>
      <c r="C270" s="61"/>
      <c r="D270" s="61"/>
      <c r="E270" s="292"/>
      <c r="F270" s="61"/>
      <c r="G270" s="61"/>
      <c r="H270" s="61"/>
      <c r="I270" s="61"/>
      <c r="J270" s="61"/>
      <c r="K270" s="61"/>
      <c r="L270" s="61"/>
      <c r="M270" s="61"/>
      <c r="N270" s="61"/>
      <c r="O270" s="61"/>
      <c r="P270" s="61"/>
      <c r="Q270" s="61"/>
      <c r="R270" s="61"/>
      <c r="S270" s="61"/>
      <c r="T270" s="61"/>
      <c r="U270" s="61"/>
      <c r="V270" s="61"/>
      <c r="W270" s="61"/>
      <c r="X270" s="61"/>
      <c r="Y270" s="61"/>
      <c r="Z270" s="61"/>
    </row>
    <row r="271" spans="1:26" ht="12.75" customHeight="1">
      <c r="A271" s="61"/>
      <c r="B271" s="61"/>
      <c r="C271" s="61"/>
      <c r="D271" s="61"/>
      <c r="E271" s="292"/>
      <c r="F271" s="61"/>
      <c r="G271" s="61"/>
      <c r="H271" s="61"/>
      <c r="I271" s="61"/>
      <c r="J271" s="61"/>
      <c r="K271" s="61"/>
      <c r="L271" s="61"/>
      <c r="M271" s="61"/>
      <c r="N271" s="61"/>
      <c r="O271" s="61"/>
      <c r="P271" s="61"/>
      <c r="Q271" s="61"/>
      <c r="R271" s="61"/>
      <c r="S271" s="61"/>
      <c r="T271" s="61"/>
      <c r="U271" s="61"/>
      <c r="V271" s="61"/>
      <c r="W271" s="61"/>
      <c r="X271" s="61"/>
      <c r="Y271" s="61"/>
      <c r="Z271" s="61"/>
    </row>
    <row r="272" spans="1:26" ht="12.75" customHeight="1">
      <c r="A272" s="61"/>
      <c r="B272" s="61"/>
      <c r="C272" s="61"/>
      <c r="D272" s="61"/>
      <c r="E272" s="292"/>
      <c r="F272" s="61"/>
      <c r="G272" s="61"/>
      <c r="H272" s="61"/>
      <c r="I272" s="61"/>
      <c r="J272" s="61"/>
      <c r="K272" s="61"/>
      <c r="L272" s="61"/>
      <c r="M272" s="61"/>
      <c r="N272" s="61"/>
      <c r="O272" s="61"/>
      <c r="P272" s="61"/>
      <c r="Q272" s="61"/>
      <c r="R272" s="61"/>
      <c r="S272" s="61"/>
      <c r="T272" s="61"/>
      <c r="U272" s="61"/>
      <c r="V272" s="61"/>
      <c r="W272" s="61"/>
      <c r="X272" s="61"/>
      <c r="Y272" s="61"/>
      <c r="Z272" s="61"/>
    </row>
    <row r="273" spans="1:26" ht="12.75" customHeight="1">
      <c r="A273" s="61"/>
      <c r="B273" s="61"/>
      <c r="C273" s="61"/>
      <c r="D273" s="61"/>
      <c r="E273" s="292"/>
      <c r="F273" s="61"/>
      <c r="G273" s="61"/>
      <c r="H273" s="61"/>
      <c r="I273" s="61"/>
      <c r="J273" s="61"/>
      <c r="K273" s="61"/>
      <c r="L273" s="61"/>
      <c r="M273" s="61"/>
      <c r="N273" s="61"/>
      <c r="O273" s="61"/>
      <c r="P273" s="61"/>
      <c r="Q273" s="61"/>
      <c r="R273" s="61"/>
      <c r="S273" s="61"/>
      <c r="T273" s="61"/>
      <c r="U273" s="61"/>
      <c r="V273" s="61"/>
      <c r="W273" s="61"/>
      <c r="X273" s="61"/>
      <c r="Y273" s="61"/>
      <c r="Z273" s="61"/>
    </row>
    <row r="274" spans="1:26" ht="12.75" customHeight="1">
      <c r="A274" s="61"/>
      <c r="B274" s="61"/>
      <c r="C274" s="61"/>
      <c r="D274" s="61"/>
      <c r="E274" s="292"/>
      <c r="F274" s="61"/>
      <c r="G274" s="61"/>
      <c r="H274" s="61"/>
      <c r="I274" s="61"/>
      <c r="J274" s="61"/>
      <c r="K274" s="61"/>
      <c r="L274" s="61"/>
      <c r="M274" s="61"/>
      <c r="N274" s="61"/>
      <c r="O274" s="61"/>
      <c r="P274" s="61"/>
      <c r="Q274" s="61"/>
      <c r="R274" s="61"/>
      <c r="S274" s="61"/>
      <c r="T274" s="61"/>
      <c r="U274" s="61"/>
      <c r="V274" s="61"/>
      <c r="W274" s="61"/>
      <c r="X274" s="61"/>
      <c r="Y274" s="61"/>
      <c r="Z274" s="61"/>
    </row>
    <row r="275" spans="1:26" ht="12.75" customHeight="1">
      <c r="A275" s="61"/>
      <c r="B275" s="61"/>
      <c r="C275" s="61"/>
      <c r="D275" s="61"/>
      <c r="E275" s="292"/>
      <c r="F275" s="61"/>
      <c r="G275" s="61"/>
      <c r="H275" s="61"/>
      <c r="I275" s="61"/>
      <c r="J275" s="61"/>
      <c r="K275" s="61"/>
      <c r="L275" s="61"/>
      <c r="M275" s="61"/>
      <c r="N275" s="61"/>
      <c r="O275" s="61"/>
      <c r="P275" s="61"/>
      <c r="Q275" s="61"/>
      <c r="R275" s="61"/>
      <c r="S275" s="61"/>
      <c r="T275" s="61"/>
      <c r="U275" s="61"/>
      <c r="V275" s="61"/>
      <c r="W275" s="61"/>
      <c r="X275" s="61"/>
      <c r="Y275" s="61"/>
      <c r="Z275" s="61"/>
    </row>
    <row r="276" spans="1:26" ht="12.75" customHeight="1">
      <c r="A276" s="61"/>
      <c r="B276" s="61"/>
      <c r="C276" s="61"/>
      <c r="D276" s="61"/>
      <c r="E276" s="292"/>
      <c r="F276" s="61"/>
      <c r="G276" s="61"/>
      <c r="H276" s="61"/>
      <c r="I276" s="61"/>
      <c r="J276" s="61"/>
      <c r="K276" s="61"/>
      <c r="L276" s="61"/>
      <c r="M276" s="61"/>
      <c r="N276" s="61"/>
      <c r="O276" s="61"/>
      <c r="P276" s="61"/>
      <c r="Q276" s="61"/>
      <c r="R276" s="61"/>
      <c r="S276" s="61"/>
      <c r="T276" s="61"/>
      <c r="U276" s="61"/>
      <c r="V276" s="61"/>
      <c r="W276" s="61"/>
      <c r="X276" s="61"/>
      <c r="Y276" s="61"/>
      <c r="Z276" s="61"/>
    </row>
    <row r="277" spans="1:26" ht="12.75" customHeight="1">
      <c r="A277" s="61"/>
      <c r="B277" s="61"/>
      <c r="C277" s="61"/>
      <c r="D277" s="61"/>
      <c r="E277" s="292"/>
      <c r="F277" s="61"/>
      <c r="G277" s="61"/>
      <c r="H277" s="61"/>
      <c r="I277" s="61"/>
      <c r="J277" s="61"/>
      <c r="K277" s="61"/>
      <c r="L277" s="61"/>
      <c r="M277" s="61"/>
      <c r="N277" s="61"/>
      <c r="O277" s="61"/>
      <c r="P277" s="61"/>
      <c r="Q277" s="61"/>
      <c r="R277" s="61"/>
      <c r="S277" s="61"/>
      <c r="T277" s="61"/>
      <c r="U277" s="61"/>
      <c r="V277" s="61"/>
      <c r="W277" s="61"/>
      <c r="X277" s="61"/>
      <c r="Y277" s="61"/>
      <c r="Z277" s="61"/>
    </row>
    <row r="278" spans="1:26" ht="12.75" customHeight="1">
      <c r="A278" s="61"/>
      <c r="B278" s="61"/>
      <c r="C278" s="61"/>
      <c r="D278" s="61"/>
      <c r="E278" s="292"/>
      <c r="F278" s="61"/>
      <c r="G278" s="61"/>
      <c r="H278" s="61"/>
      <c r="I278" s="61"/>
      <c r="J278" s="61"/>
      <c r="K278" s="61"/>
      <c r="L278" s="61"/>
      <c r="M278" s="61"/>
      <c r="N278" s="61"/>
      <c r="O278" s="61"/>
      <c r="P278" s="61"/>
      <c r="Q278" s="61"/>
      <c r="R278" s="61"/>
      <c r="S278" s="61"/>
      <c r="T278" s="61"/>
      <c r="U278" s="61"/>
      <c r="V278" s="61"/>
      <c r="W278" s="61"/>
      <c r="X278" s="61"/>
      <c r="Y278" s="61"/>
      <c r="Z278" s="61"/>
    </row>
    <row r="279" spans="1:26" ht="12.75" customHeight="1">
      <c r="A279" s="61"/>
      <c r="B279" s="61"/>
      <c r="C279" s="61"/>
      <c r="D279" s="61"/>
      <c r="E279" s="292"/>
      <c r="F279" s="61"/>
      <c r="G279" s="61"/>
      <c r="H279" s="61"/>
      <c r="I279" s="61"/>
      <c r="J279" s="61"/>
      <c r="K279" s="61"/>
      <c r="L279" s="61"/>
      <c r="M279" s="61"/>
      <c r="N279" s="61"/>
      <c r="O279" s="61"/>
      <c r="P279" s="61"/>
      <c r="Q279" s="61"/>
      <c r="R279" s="61"/>
      <c r="S279" s="61"/>
      <c r="T279" s="61"/>
      <c r="U279" s="61"/>
      <c r="V279" s="61"/>
      <c r="W279" s="61"/>
      <c r="X279" s="61"/>
      <c r="Y279" s="61"/>
      <c r="Z279" s="61"/>
    </row>
    <row r="280" spans="1:26" ht="12.75" customHeight="1">
      <c r="A280" s="61"/>
      <c r="B280" s="61"/>
      <c r="C280" s="61"/>
      <c r="D280" s="61"/>
      <c r="E280" s="292"/>
      <c r="F280" s="61"/>
      <c r="G280" s="61"/>
      <c r="H280" s="61"/>
      <c r="I280" s="61"/>
      <c r="J280" s="61"/>
      <c r="K280" s="61"/>
      <c r="L280" s="61"/>
      <c r="M280" s="61"/>
      <c r="N280" s="61"/>
      <c r="O280" s="61"/>
      <c r="P280" s="61"/>
      <c r="Q280" s="61"/>
      <c r="R280" s="61"/>
      <c r="S280" s="61"/>
      <c r="T280" s="61"/>
      <c r="U280" s="61"/>
      <c r="V280" s="61"/>
      <c r="W280" s="61"/>
      <c r="X280" s="61"/>
      <c r="Y280" s="61"/>
      <c r="Z280" s="61"/>
    </row>
    <row r="281" spans="1:26" ht="12.75" customHeight="1">
      <c r="A281" s="61"/>
      <c r="B281" s="61"/>
      <c r="C281" s="61"/>
      <c r="D281" s="61"/>
      <c r="E281" s="292"/>
      <c r="F281" s="61"/>
      <c r="G281" s="61"/>
      <c r="H281" s="61"/>
      <c r="I281" s="61"/>
      <c r="J281" s="61"/>
      <c r="K281" s="61"/>
      <c r="L281" s="61"/>
      <c r="M281" s="61"/>
      <c r="N281" s="61"/>
      <c r="O281" s="61"/>
      <c r="P281" s="61"/>
      <c r="Q281" s="61"/>
      <c r="R281" s="61"/>
      <c r="S281" s="61"/>
      <c r="T281" s="61"/>
      <c r="U281" s="61"/>
      <c r="V281" s="61"/>
      <c r="W281" s="61"/>
      <c r="X281" s="61"/>
      <c r="Y281" s="61"/>
      <c r="Z281" s="61"/>
    </row>
    <row r="282" spans="1:26" ht="12.75" customHeight="1">
      <c r="A282" s="61"/>
      <c r="B282" s="61"/>
      <c r="C282" s="61"/>
      <c r="D282" s="61"/>
      <c r="E282" s="292"/>
      <c r="F282" s="61"/>
      <c r="G282" s="61"/>
      <c r="H282" s="61"/>
      <c r="I282" s="61"/>
      <c r="J282" s="61"/>
      <c r="K282" s="61"/>
      <c r="L282" s="61"/>
      <c r="M282" s="61"/>
      <c r="N282" s="61"/>
      <c r="O282" s="61"/>
      <c r="P282" s="61"/>
      <c r="Q282" s="61"/>
      <c r="R282" s="61"/>
      <c r="S282" s="61"/>
      <c r="T282" s="61"/>
      <c r="U282" s="61"/>
      <c r="V282" s="61"/>
      <c r="W282" s="61"/>
      <c r="X282" s="61"/>
      <c r="Y282" s="61"/>
      <c r="Z282" s="61"/>
    </row>
    <row r="283" spans="1:26" ht="12.75" customHeight="1">
      <c r="A283" s="61"/>
      <c r="B283" s="61"/>
      <c r="C283" s="61"/>
      <c r="D283" s="61"/>
      <c r="E283" s="292"/>
      <c r="F283" s="61"/>
      <c r="G283" s="61"/>
      <c r="H283" s="61"/>
      <c r="I283" s="61"/>
      <c r="J283" s="61"/>
      <c r="K283" s="61"/>
      <c r="L283" s="61"/>
      <c r="M283" s="61"/>
      <c r="N283" s="61"/>
      <c r="O283" s="61"/>
      <c r="P283" s="61"/>
      <c r="Q283" s="61"/>
      <c r="R283" s="61"/>
      <c r="S283" s="61"/>
      <c r="T283" s="61"/>
      <c r="U283" s="61"/>
      <c r="V283" s="61"/>
      <c r="W283" s="61"/>
      <c r="X283" s="61"/>
      <c r="Y283" s="61"/>
      <c r="Z283" s="61"/>
    </row>
    <row r="284" spans="1:26" ht="12.75" customHeight="1">
      <c r="A284" s="61"/>
      <c r="B284" s="61"/>
      <c r="C284" s="61"/>
      <c r="D284" s="61"/>
      <c r="E284" s="292"/>
      <c r="F284" s="61"/>
      <c r="G284" s="61"/>
      <c r="H284" s="61"/>
      <c r="I284" s="61"/>
      <c r="J284" s="61"/>
      <c r="K284" s="61"/>
      <c r="L284" s="61"/>
      <c r="M284" s="61"/>
      <c r="N284" s="61"/>
      <c r="O284" s="61"/>
      <c r="P284" s="61"/>
      <c r="Q284" s="61"/>
      <c r="R284" s="61"/>
      <c r="S284" s="61"/>
      <c r="T284" s="61"/>
      <c r="U284" s="61"/>
      <c r="V284" s="61"/>
      <c r="W284" s="61"/>
      <c r="X284" s="61"/>
      <c r="Y284" s="61"/>
      <c r="Z284" s="61"/>
    </row>
    <row r="285" spans="1:26" ht="12.75" customHeight="1">
      <c r="A285" s="61"/>
      <c r="B285" s="61"/>
      <c r="C285" s="61"/>
      <c r="D285" s="61"/>
      <c r="E285" s="292"/>
      <c r="F285" s="61"/>
      <c r="G285" s="61"/>
      <c r="H285" s="61"/>
      <c r="I285" s="61"/>
      <c r="J285" s="61"/>
      <c r="K285" s="61"/>
      <c r="L285" s="61"/>
      <c r="M285" s="61"/>
      <c r="N285" s="61"/>
      <c r="O285" s="61"/>
      <c r="P285" s="61"/>
      <c r="Q285" s="61"/>
      <c r="R285" s="61"/>
      <c r="S285" s="61"/>
      <c r="T285" s="61"/>
      <c r="U285" s="61"/>
      <c r="V285" s="61"/>
      <c r="W285" s="61"/>
      <c r="X285" s="61"/>
      <c r="Y285" s="61"/>
      <c r="Z285" s="61"/>
    </row>
    <row r="286" spans="1:26" ht="12.75" customHeight="1">
      <c r="A286" s="61"/>
      <c r="B286" s="61"/>
      <c r="C286" s="61"/>
      <c r="D286" s="61"/>
      <c r="E286" s="292"/>
      <c r="F286" s="61"/>
      <c r="G286" s="61"/>
      <c r="H286" s="61"/>
      <c r="I286" s="61"/>
      <c r="J286" s="61"/>
      <c r="K286" s="61"/>
      <c r="L286" s="61"/>
      <c r="M286" s="61"/>
      <c r="N286" s="61"/>
      <c r="O286" s="61"/>
      <c r="P286" s="61"/>
      <c r="Q286" s="61"/>
      <c r="R286" s="61"/>
      <c r="S286" s="61"/>
      <c r="T286" s="61"/>
      <c r="U286" s="61"/>
      <c r="V286" s="61"/>
      <c r="W286" s="61"/>
      <c r="X286" s="61"/>
      <c r="Y286" s="61"/>
      <c r="Z286" s="61"/>
    </row>
    <row r="287" spans="1:26" ht="12.75" customHeight="1">
      <c r="A287" s="61"/>
      <c r="B287" s="61"/>
      <c r="C287" s="61"/>
      <c r="D287" s="61"/>
      <c r="E287" s="292"/>
      <c r="F287" s="61"/>
      <c r="G287" s="61"/>
      <c r="H287" s="61"/>
      <c r="I287" s="61"/>
      <c r="J287" s="61"/>
      <c r="K287" s="61"/>
      <c r="L287" s="61"/>
      <c r="M287" s="61"/>
      <c r="N287" s="61"/>
      <c r="O287" s="61"/>
      <c r="P287" s="61"/>
      <c r="Q287" s="61"/>
      <c r="R287" s="61"/>
      <c r="S287" s="61"/>
      <c r="T287" s="61"/>
      <c r="U287" s="61"/>
      <c r="V287" s="61"/>
      <c r="W287" s="61"/>
      <c r="X287" s="61"/>
      <c r="Y287" s="61"/>
      <c r="Z287" s="61"/>
    </row>
    <row r="288" spans="1:26" ht="12.75" customHeight="1">
      <c r="A288" s="61"/>
      <c r="B288" s="61"/>
      <c r="C288" s="61"/>
      <c r="D288" s="61"/>
      <c r="E288" s="292"/>
      <c r="F288" s="61"/>
      <c r="G288" s="61"/>
      <c r="H288" s="61"/>
      <c r="I288" s="61"/>
      <c r="J288" s="61"/>
      <c r="K288" s="61"/>
      <c r="L288" s="61"/>
      <c r="M288" s="61"/>
      <c r="N288" s="61"/>
      <c r="O288" s="61"/>
      <c r="P288" s="61"/>
      <c r="Q288" s="61"/>
      <c r="R288" s="61"/>
      <c r="S288" s="61"/>
      <c r="T288" s="61"/>
      <c r="U288" s="61"/>
      <c r="V288" s="61"/>
      <c r="W288" s="61"/>
      <c r="X288" s="61"/>
      <c r="Y288" s="61"/>
      <c r="Z288" s="61"/>
    </row>
    <row r="289" spans="1:26" ht="12.75" customHeight="1">
      <c r="A289" s="61"/>
      <c r="B289" s="61"/>
      <c r="C289" s="61"/>
      <c r="D289" s="61"/>
      <c r="E289" s="292"/>
      <c r="F289" s="61"/>
      <c r="G289" s="61"/>
      <c r="H289" s="61"/>
      <c r="I289" s="61"/>
      <c r="J289" s="61"/>
      <c r="K289" s="61"/>
      <c r="L289" s="61"/>
      <c r="M289" s="61"/>
      <c r="N289" s="61"/>
      <c r="O289" s="61"/>
      <c r="P289" s="61"/>
      <c r="Q289" s="61"/>
      <c r="R289" s="61"/>
      <c r="S289" s="61"/>
      <c r="T289" s="61"/>
      <c r="U289" s="61"/>
      <c r="V289" s="61"/>
      <c r="W289" s="61"/>
      <c r="X289" s="61"/>
      <c r="Y289" s="61"/>
      <c r="Z289" s="61"/>
    </row>
    <row r="290" spans="1:26" ht="12.75" customHeight="1">
      <c r="A290" s="61"/>
      <c r="B290" s="61"/>
      <c r="C290" s="61"/>
      <c r="D290" s="61"/>
      <c r="E290" s="292"/>
      <c r="F290" s="61"/>
      <c r="G290" s="61"/>
      <c r="H290" s="61"/>
      <c r="I290" s="61"/>
      <c r="J290" s="61"/>
      <c r="K290" s="61"/>
      <c r="L290" s="61"/>
      <c r="M290" s="61"/>
      <c r="N290" s="61"/>
      <c r="O290" s="61"/>
      <c r="P290" s="61"/>
      <c r="Q290" s="61"/>
      <c r="R290" s="61"/>
      <c r="S290" s="61"/>
      <c r="T290" s="61"/>
      <c r="U290" s="61"/>
      <c r="V290" s="61"/>
      <c r="W290" s="61"/>
      <c r="X290" s="61"/>
      <c r="Y290" s="61"/>
      <c r="Z290" s="61"/>
    </row>
    <row r="291" spans="1:26" ht="12.75" customHeight="1">
      <c r="A291" s="61"/>
      <c r="B291" s="61"/>
      <c r="C291" s="61"/>
      <c r="D291" s="61"/>
      <c r="E291" s="292"/>
      <c r="F291" s="61"/>
      <c r="G291" s="61"/>
      <c r="H291" s="61"/>
      <c r="I291" s="61"/>
      <c r="J291" s="61"/>
      <c r="K291" s="61"/>
      <c r="L291" s="61"/>
      <c r="M291" s="61"/>
      <c r="N291" s="61"/>
      <c r="O291" s="61"/>
      <c r="P291" s="61"/>
      <c r="Q291" s="61"/>
      <c r="R291" s="61"/>
      <c r="S291" s="61"/>
      <c r="T291" s="61"/>
      <c r="U291" s="61"/>
      <c r="V291" s="61"/>
      <c r="W291" s="61"/>
      <c r="X291" s="61"/>
      <c r="Y291" s="61"/>
      <c r="Z291" s="61"/>
    </row>
    <row r="292" spans="1:26" ht="12.75" customHeight="1">
      <c r="A292" s="61"/>
      <c r="B292" s="61"/>
      <c r="C292" s="61"/>
      <c r="D292" s="61"/>
      <c r="E292" s="292"/>
      <c r="F292" s="61"/>
      <c r="G292" s="61"/>
      <c r="H292" s="61"/>
      <c r="I292" s="61"/>
      <c r="J292" s="61"/>
      <c r="K292" s="61"/>
      <c r="L292" s="61"/>
      <c r="M292" s="61"/>
      <c r="N292" s="61"/>
      <c r="O292" s="61"/>
      <c r="P292" s="61"/>
      <c r="Q292" s="61"/>
      <c r="R292" s="61"/>
      <c r="S292" s="61"/>
      <c r="T292" s="61"/>
      <c r="U292" s="61"/>
      <c r="V292" s="61"/>
      <c r="W292" s="61"/>
      <c r="X292" s="61"/>
      <c r="Y292" s="61"/>
      <c r="Z292" s="61"/>
    </row>
    <row r="293" spans="1:26" ht="12.75" customHeight="1">
      <c r="A293" s="61"/>
      <c r="B293" s="61"/>
      <c r="C293" s="61"/>
      <c r="D293" s="61"/>
      <c r="E293" s="292"/>
      <c r="F293" s="61"/>
      <c r="G293" s="61"/>
      <c r="H293" s="61"/>
      <c r="I293" s="61"/>
      <c r="J293" s="61"/>
      <c r="K293" s="61"/>
      <c r="L293" s="61"/>
      <c r="M293" s="61"/>
      <c r="N293" s="61"/>
      <c r="O293" s="61"/>
      <c r="P293" s="61"/>
      <c r="Q293" s="61"/>
      <c r="R293" s="61"/>
      <c r="S293" s="61"/>
      <c r="T293" s="61"/>
      <c r="U293" s="61"/>
      <c r="V293" s="61"/>
      <c r="W293" s="61"/>
      <c r="X293" s="61"/>
      <c r="Y293" s="61"/>
      <c r="Z293" s="61"/>
    </row>
    <row r="294" spans="1:26" ht="12.75" customHeight="1">
      <c r="A294" s="61"/>
      <c r="B294" s="61"/>
      <c r="C294" s="61"/>
      <c r="D294" s="61"/>
      <c r="E294" s="292"/>
      <c r="F294" s="61"/>
      <c r="G294" s="61"/>
      <c r="H294" s="61"/>
      <c r="I294" s="61"/>
      <c r="J294" s="61"/>
      <c r="K294" s="61"/>
      <c r="L294" s="61"/>
      <c r="M294" s="61"/>
      <c r="N294" s="61"/>
      <c r="O294" s="61"/>
      <c r="P294" s="61"/>
      <c r="Q294" s="61"/>
      <c r="R294" s="61"/>
      <c r="S294" s="61"/>
      <c r="T294" s="61"/>
      <c r="U294" s="61"/>
      <c r="V294" s="61"/>
      <c r="W294" s="61"/>
      <c r="X294" s="61"/>
      <c r="Y294" s="61"/>
      <c r="Z294" s="61"/>
    </row>
    <row r="295" spans="1:26" ht="12.75" customHeight="1">
      <c r="A295" s="61"/>
      <c r="B295" s="61"/>
      <c r="C295" s="61"/>
      <c r="D295" s="61"/>
      <c r="E295" s="292"/>
      <c r="F295" s="61"/>
      <c r="G295" s="61"/>
      <c r="H295" s="61"/>
      <c r="I295" s="61"/>
      <c r="J295" s="61"/>
      <c r="K295" s="61"/>
      <c r="L295" s="61"/>
      <c r="M295" s="61"/>
      <c r="N295" s="61"/>
      <c r="O295" s="61"/>
      <c r="P295" s="61"/>
      <c r="Q295" s="61"/>
      <c r="R295" s="61"/>
      <c r="S295" s="61"/>
      <c r="T295" s="61"/>
      <c r="U295" s="61"/>
      <c r="V295" s="61"/>
      <c r="W295" s="61"/>
      <c r="X295" s="61"/>
      <c r="Y295" s="61"/>
      <c r="Z295" s="61"/>
    </row>
    <row r="296" spans="1:26" ht="12.75" customHeight="1">
      <c r="A296" s="61"/>
      <c r="B296" s="61"/>
      <c r="C296" s="61"/>
      <c r="D296" s="61"/>
      <c r="E296" s="292"/>
      <c r="F296" s="61"/>
      <c r="G296" s="61"/>
      <c r="H296" s="61"/>
      <c r="I296" s="61"/>
      <c r="J296" s="61"/>
      <c r="K296" s="61"/>
      <c r="L296" s="61"/>
      <c r="M296" s="61"/>
      <c r="N296" s="61"/>
      <c r="O296" s="61"/>
      <c r="P296" s="61"/>
      <c r="Q296" s="61"/>
      <c r="R296" s="61"/>
      <c r="S296" s="61"/>
      <c r="T296" s="61"/>
      <c r="U296" s="61"/>
      <c r="V296" s="61"/>
      <c r="W296" s="61"/>
      <c r="X296" s="61"/>
      <c r="Y296" s="61"/>
      <c r="Z296" s="61"/>
    </row>
    <row r="297" spans="1:26" ht="12.75" customHeight="1">
      <c r="A297" s="61"/>
      <c r="B297" s="61"/>
      <c r="C297" s="61"/>
      <c r="D297" s="61"/>
      <c r="E297" s="292"/>
      <c r="F297" s="61"/>
      <c r="G297" s="61"/>
      <c r="H297" s="61"/>
      <c r="I297" s="61"/>
      <c r="J297" s="61"/>
      <c r="K297" s="61"/>
      <c r="L297" s="61"/>
      <c r="M297" s="61"/>
      <c r="N297" s="61"/>
      <c r="O297" s="61"/>
      <c r="P297" s="61"/>
      <c r="Q297" s="61"/>
      <c r="R297" s="61"/>
      <c r="S297" s="61"/>
      <c r="T297" s="61"/>
      <c r="U297" s="61"/>
      <c r="V297" s="61"/>
      <c r="W297" s="61"/>
      <c r="X297" s="61"/>
      <c r="Y297" s="61"/>
      <c r="Z297" s="61"/>
    </row>
    <row r="298" spans="1:26" ht="12.75" customHeight="1">
      <c r="A298" s="61"/>
      <c r="B298" s="61"/>
      <c r="C298" s="61"/>
      <c r="D298" s="61"/>
      <c r="E298" s="292"/>
      <c r="F298" s="61"/>
      <c r="G298" s="61"/>
      <c r="H298" s="61"/>
      <c r="I298" s="61"/>
      <c r="J298" s="61"/>
      <c r="K298" s="61"/>
      <c r="L298" s="61"/>
      <c r="M298" s="61"/>
      <c r="N298" s="61"/>
      <c r="O298" s="61"/>
      <c r="P298" s="61"/>
      <c r="Q298" s="61"/>
      <c r="R298" s="61"/>
      <c r="S298" s="61"/>
      <c r="T298" s="61"/>
      <c r="U298" s="61"/>
      <c r="V298" s="61"/>
      <c r="W298" s="61"/>
      <c r="X298" s="61"/>
      <c r="Y298" s="61"/>
      <c r="Z298" s="61"/>
    </row>
    <row r="299" spans="1:26" ht="12.75" customHeight="1">
      <c r="A299" s="61"/>
      <c r="B299" s="61"/>
      <c r="C299" s="61"/>
      <c r="D299" s="61"/>
      <c r="E299" s="292"/>
      <c r="F299" s="61"/>
      <c r="G299" s="61"/>
      <c r="H299" s="61"/>
      <c r="I299" s="61"/>
      <c r="J299" s="61"/>
      <c r="K299" s="61"/>
      <c r="L299" s="61"/>
      <c r="M299" s="61"/>
      <c r="N299" s="61"/>
      <c r="O299" s="61"/>
      <c r="P299" s="61"/>
      <c r="Q299" s="61"/>
      <c r="R299" s="61"/>
      <c r="S299" s="61"/>
      <c r="T299" s="61"/>
      <c r="U299" s="61"/>
      <c r="V299" s="61"/>
      <c r="W299" s="61"/>
      <c r="X299" s="61"/>
      <c r="Y299" s="61"/>
      <c r="Z299" s="61"/>
    </row>
    <row r="300" spans="1:26" ht="12.75" customHeight="1">
      <c r="A300" s="61"/>
      <c r="B300" s="61"/>
      <c r="C300" s="61"/>
      <c r="D300" s="61"/>
      <c r="E300" s="292"/>
      <c r="F300" s="61"/>
      <c r="G300" s="61"/>
      <c r="H300" s="61"/>
      <c r="I300" s="61"/>
      <c r="J300" s="61"/>
      <c r="K300" s="61"/>
      <c r="L300" s="61"/>
      <c r="M300" s="61"/>
      <c r="N300" s="61"/>
      <c r="O300" s="61"/>
      <c r="P300" s="61"/>
      <c r="Q300" s="61"/>
      <c r="R300" s="61"/>
      <c r="S300" s="61"/>
      <c r="T300" s="61"/>
      <c r="U300" s="61"/>
      <c r="V300" s="61"/>
      <c r="W300" s="61"/>
      <c r="X300" s="61"/>
      <c r="Y300" s="61"/>
      <c r="Z300" s="61"/>
    </row>
    <row r="301" spans="1:26" ht="12.75" customHeight="1">
      <c r="A301" s="61"/>
      <c r="B301" s="61"/>
      <c r="C301" s="61"/>
      <c r="D301" s="61"/>
      <c r="E301" s="292"/>
      <c r="F301" s="61"/>
      <c r="G301" s="61"/>
      <c r="H301" s="61"/>
      <c r="I301" s="61"/>
      <c r="J301" s="61"/>
      <c r="K301" s="61"/>
      <c r="L301" s="61"/>
      <c r="M301" s="61"/>
      <c r="N301" s="61"/>
      <c r="O301" s="61"/>
      <c r="P301" s="61"/>
      <c r="Q301" s="61"/>
      <c r="R301" s="61"/>
      <c r="S301" s="61"/>
      <c r="T301" s="61"/>
      <c r="U301" s="61"/>
      <c r="V301" s="61"/>
      <c r="W301" s="61"/>
      <c r="X301" s="61"/>
      <c r="Y301" s="61"/>
      <c r="Z301" s="61"/>
    </row>
    <row r="302" spans="1:26" ht="12.75" customHeight="1">
      <c r="A302" s="61"/>
      <c r="B302" s="61"/>
      <c r="C302" s="61"/>
      <c r="D302" s="61"/>
      <c r="E302" s="292"/>
      <c r="F302" s="61"/>
      <c r="G302" s="61"/>
      <c r="H302" s="61"/>
      <c r="I302" s="61"/>
      <c r="J302" s="61"/>
      <c r="K302" s="61"/>
      <c r="L302" s="61"/>
      <c r="M302" s="61"/>
      <c r="N302" s="61"/>
      <c r="O302" s="61"/>
      <c r="P302" s="61"/>
      <c r="Q302" s="61"/>
      <c r="R302" s="61"/>
      <c r="S302" s="61"/>
      <c r="T302" s="61"/>
      <c r="U302" s="61"/>
      <c r="V302" s="61"/>
      <c r="W302" s="61"/>
      <c r="X302" s="61"/>
      <c r="Y302" s="61"/>
      <c r="Z302" s="61"/>
    </row>
    <row r="303" spans="1:26" ht="12.75" customHeight="1">
      <c r="A303" s="61"/>
      <c r="B303" s="61"/>
      <c r="C303" s="61"/>
      <c r="D303" s="61"/>
      <c r="E303" s="292"/>
      <c r="F303" s="61"/>
      <c r="G303" s="61"/>
      <c r="H303" s="61"/>
      <c r="I303" s="61"/>
      <c r="J303" s="61"/>
      <c r="K303" s="61"/>
      <c r="L303" s="61"/>
      <c r="M303" s="61"/>
      <c r="N303" s="61"/>
      <c r="O303" s="61"/>
      <c r="P303" s="61"/>
      <c r="Q303" s="61"/>
      <c r="R303" s="61"/>
      <c r="S303" s="61"/>
      <c r="T303" s="61"/>
      <c r="U303" s="61"/>
      <c r="V303" s="61"/>
      <c r="W303" s="61"/>
      <c r="X303" s="61"/>
      <c r="Y303" s="61"/>
      <c r="Z303" s="61"/>
    </row>
    <row r="304" spans="1:26" ht="12.75" customHeight="1">
      <c r="A304" s="61"/>
      <c r="B304" s="61"/>
      <c r="C304" s="61"/>
      <c r="D304" s="61"/>
      <c r="E304" s="292"/>
      <c r="F304" s="61"/>
      <c r="G304" s="61"/>
      <c r="H304" s="61"/>
      <c r="I304" s="61"/>
      <c r="J304" s="61"/>
      <c r="K304" s="61"/>
      <c r="L304" s="61"/>
      <c r="M304" s="61"/>
      <c r="N304" s="61"/>
      <c r="O304" s="61"/>
      <c r="P304" s="61"/>
      <c r="Q304" s="61"/>
      <c r="R304" s="61"/>
      <c r="S304" s="61"/>
      <c r="T304" s="61"/>
      <c r="U304" s="61"/>
      <c r="V304" s="61"/>
      <c r="W304" s="61"/>
      <c r="X304" s="61"/>
      <c r="Y304" s="61"/>
      <c r="Z304" s="61"/>
    </row>
    <row r="305" spans="1:26" ht="12.75" customHeight="1">
      <c r="A305" s="61"/>
      <c r="B305" s="61"/>
      <c r="C305" s="61"/>
      <c r="D305" s="61"/>
      <c r="E305" s="292"/>
      <c r="F305" s="61"/>
      <c r="G305" s="61"/>
      <c r="H305" s="61"/>
      <c r="I305" s="61"/>
      <c r="J305" s="61"/>
      <c r="K305" s="61"/>
      <c r="L305" s="61"/>
      <c r="M305" s="61"/>
      <c r="N305" s="61"/>
      <c r="O305" s="61"/>
      <c r="P305" s="61"/>
      <c r="Q305" s="61"/>
      <c r="R305" s="61"/>
      <c r="S305" s="61"/>
      <c r="T305" s="61"/>
      <c r="U305" s="61"/>
      <c r="V305" s="61"/>
      <c r="W305" s="61"/>
      <c r="X305" s="61"/>
      <c r="Y305" s="61"/>
      <c r="Z305" s="61"/>
    </row>
    <row r="306" spans="1:26" ht="12.75" customHeight="1">
      <c r="A306" s="61"/>
      <c r="B306" s="61"/>
      <c r="C306" s="61"/>
      <c r="D306" s="61"/>
      <c r="E306" s="292"/>
      <c r="F306" s="61"/>
      <c r="G306" s="61"/>
      <c r="H306" s="61"/>
      <c r="I306" s="61"/>
      <c r="J306" s="61"/>
      <c r="K306" s="61"/>
      <c r="L306" s="61"/>
      <c r="M306" s="61"/>
      <c r="N306" s="61"/>
      <c r="O306" s="61"/>
      <c r="P306" s="61"/>
      <c r="Q306" s="61"/>
      <c r="R306" s="61"/>
      <c r="S306" s="61"/>
      <c r="T306" s="61"/>
      <c r="U306" s="61"/>
      <c r="V306" s="61"/>
      <c r="W306" s="61"/>
      <c r="X306" s="61"/>
      <c r="Y306" s="61"/>
      <c r="Z306" s="61"/>
    </row>
    <row r="307" spans="1:26" ht="12.75" customHeight="1">
      <c r="A307" s="61"/>
      <c r="B307" s="61"/>
      <c r="C307" s="61"/>
      <c r="D307" s="61"/>
      <c r="E307" s="292"/>
      <c r="F307" s="61"/>
      <c r="G307" s="61"/>
      <c r="H307" s="61"/>
      <c r="I307" s="61"/>
      <c r="J307" s="61"/>
      <c r="K307" s="61"/>
      <c r="L307" s="61"/>
      <c r="M307" s="61"/>
      <c r="N307" s="61"/>
      <c r="O307" s="61"/>
      <c r="P307" s="61"/>
      <c r="Q307" s="61"/>
      <c r="R307" s="61"/>
      <c r="S307" s="61"/>
      <c r="T307" s="61"/>
      <c r="U307" s="61"/>
      <c r="V307" s="61"/>
      <c r="W307" s="61"/>
      <c r="X307" s="61"/>
      <c r="Y307" s="61"/>
      <c r="Z307" s="61"/>
    </row>
    <row r="308" spans="1:26" ht="12.75" customHeight="1">
      <c r="A308" s="61"/>
      <c r="B308" s="61"/>
      <c r="C308" s="61"/>
      <c r="D308" s="61"/>
      <c r="E308" s="292"/>
      <c r="F308" s="61"/>
      <c r="G308" s="61"/>
      <c r="H308" s="61"/>
      <c r="I308" s="61"/>
      <c r="J308" s="61"/>
      <c r="K308" s="61"/>
      <c r="L308" s="61"/>
      <c r="M308" s="61"/>
      <c r="N308" s="61"/>
      <c r="O308" s="61"/>
      <c r="P308" s="61"/>
      <c r="Q308" s="61"/>
      <c r="R308" s="61"/>
      <c r="S308" s="61"/>
      <c r="T308" s="61"/>
      <c r="U308" s="61"/>
      <c r="V308" s="61"/>
      <c r="W308" s="61"/>
      <c r="X308" s="61"/>
      <c r="Y308" s="61"/>
      <c r="Z308" s="61"/>
    </row>
    <row r="309" spans="1:26" ht="12.75" customHeight="1">
      <c r="A309" s="61"/>
      <c r="B309" s="61"/>
      <c r="C309" s="61"/>
      <c r="D309" s="61"/>
      <c r="E309" s="292"/>
      <c r="F309" s="61"/>
      <c r="G309" s="61"/>
      <c r="H309" s="61"/>
      <c r="I309" s="61"/>
      <c r="J309" s="61"/>
      <c r="K309" s="61"/>
      <c r="L309" s="61"/>
      <c r="M309" s="61"/>
      <c r="N309" s="61"/>
      <c r="O309" s="61"/>
      <c r="P309" s="61"/>
      <c r="Q309" s="61"/>
      <c r="R309" s="61"/>
      <c r="S309" s="61"/>
      <c r="T309" s="61"/>
      <c r="U309" s="61"/>
      <c r="V309" s="61"/>
      <c r="W309" s="61"/>
      <c r="X309" s="61"/>
      <c r="Y309" s="61"/>
      <c r="Z309" s="61"/>
    </row>
    <row r="310" spans="1:26" ht="12.75" customHeight="1">
      <c r="A310" s="61"/>
      <c r="B310" s="61"/>
      <c r="C310" s="61"/>
      <c r="D310" s="61"/>
      <c r="E310" s="292"/>
      <c r="F310" s="61"/>
      <c r="G310" s="61"/>
      <c r="H310" s="61"/>
      <c r="I310" s="61"/>
      <c r="J310" s="61"/>
      <c r="K310" s="61"/>
      <c r="L310" s="61"/>
      <c r="M310" s="61"/>
      <c r="N310" s="61"/>
      <c r="O310" s="61"/>
      <c r="P310" s="61"/>
      <c r="Q310" s="61"/>
      <c r="R310" s="61"/>
      <c r="S310" s="61"/>
      <c r="T310" s="61"/>
      <c r="U310" s="61"/>
      <c r="V310" s="61"/>
      <c r="W310" s="61"/>
      <c r="X310" s="61"/>
      <c r="Y310" s="61"/>
      <c r="Z310" s="61"/>
    </row>
    <row r="311" spans="1:26" ht="12.75" customHeight="1">
      <c r="A311" s="61"/>
      <c r="B311" s="61"/>
      <c r="C311" s="61"/>
      <c r="D311" s="61"/>
      <c r="E311" s="292"/>
      <c r="F311" s="61"/>
      <c r="G311" s="61"/>
      <c r="H311" s="61"/>
      <c r="I311" s="61"/>
      <c r="J311" s="61"/>
      <c r="K311" s="61"/>
      <c r="L311" s="61"/>
      <c r="M311" s="61"/>
      <c r="N311" s="61"/>
      <c r="O311" s="61"/>
      <c r="P311" s="61"/>
      <c r="Q311" s="61"/>
      <c r="R311" s="61"/>
      <c r="S311" s="61"/>
      <c r="T311" s="61"/>
      <c r="U311" s="61"/>
      <c r="V311" s="61"/>
      <c r="W311" s="61"/>
      <c r="X311" s="61"/>
      <c r="Y311" s="61"/>
      <c r="Z311" s="61"/>
    </row>
    <row r="312" spans="1:26" ht="12.75" customHeight="1">
      <c r="A312" s="61"/>
      <c r="B312" s="61"/>
      <c r="C312" s="61"/>
      <c r="D312" s="61"/>
      <c r="E312" s="292"/>
      <c r="F312" s="61"/>
      <c r="G312" s="61"/>
      <c r="H312" s="61"/>
      <c r="I312" s="61"/>
      <c r="J312" s="61"/>
      <c r="K312" s="61"/>
      <c r="L312" s="61"/>
      <c r="M312" s="61"/>
      <c r="N312" s="61"/>
      <c r="O312" s="61"/>
      <c r="P312" s="61"/>
      <c r="Q312" s="61"/>
      <c r="R312" s="61"/>
      <c r="S312" s="61"/>
      <c r="T312" s="61"/>
      <c r="U312" s="61"/>
      <c r="V312" s="61"/>
      <c r="W312" s="61"/>
      <c r="X312" s="61"/>
      <c r="Y312" s="61"/>
      <c r="Z312" s="61"/>
    </row>
    <row r="313" spans="1:26" ht="12.75" customHeight="1">
      <c r="A313" s="61"/>
      <c r="B313" s="61"/>
      <c r="C313" s="61"/>
      <c r="D313" s="61"/>
      <c r="E313" s="292"/>
      <c r="F313" s="61"/>
      <c r="G313" s="61"/>
      <c r="H313" s="61"/>
      <c r="I313" s="61"/>
      <c r="J313" s="61"/>
      <c r="K313" s="61"/>
      <c r="L313" s="61"/>
      <c r="M313" s="61"/>
      <c r="N313" s="61"/>
      <c r="O313" s="61"/>
      <c r="P313" s="61"/>
      <c r="Q313" s="61"/>
      <c r="R313" s="61"/>
      <c r="S313" s="61"/>
      <c r="T313" s="61"/>
      <c r="U313" s="61"/>
      <c r="V313" s="61"/>
      <c r="W313" s="61"/>
      <c r="X313" s="61"/>
      <c r="Y313" s="61"/>
      <c r="Z313" s="61"/>
    </row>
    <row r="314" spans="1:26" ht="12.75" customHeight="1">
      <c r="A314" s="61"/>
      <c r="B314" s="61"/>
      <c r="C314" s="61"/>
      <c r="D314" s="61"/>
      <c r="E314" s="292"/>
      <c r="F314" s="61"/>
      <c r="G314" s="61"/>
      <c r="H314" s="61"/>
      <c r="I314" s="61"/>
      <c r="J314" s="61"/>
      <c r="K314" s="61"/>
      <c r="L314" s="61"/>
      <c r="M314" s="61"/>
      <c r="N314" s="61"/>
      <c r="O314" s="61"/>
      <c r="P314" s="61"/>
      <c r="Q314" s="61"/>
      <c r="R314" s="61"/>
      <c r="S314" s="61"/>
      <c r="T314" s="61"/>
      <c r="U314" s="61"/>
      <c r="V314" s="61"/>
      <c r="W314" s="61"/>
      <c r="X314" s="61"/>
      <c r="Y314" s="61"/>
      <c r="Z314" s="61"/>
    </row>
    <row r="315" spans="1:26" ht="12.75" customHeight="1">
      <c r="A315" s="61"/>
      <c r="B315" s="61"/>
      <c r="C315" s="61"/>
      <c r="D315" s="61"/>
      <c r="E315" s="292"/>
      <c r="F315" s="61"/>
      <c r="G315" s="61"/>
      <c r="H315" s="61"/>
      <c r="I315" s="61"/>
      <c r="J315" s="61"/>
      <c r="K315" s="61"/>
      <c r="L315" s="61"/>
      <c r="M315" s="61"/>
      <c r="N315" s="61"/>
      <c r="O315" s="61"/>
      <c r="P315" s="61"/>
      <c r="Q315" s="61"/>
      <c r="R315" s="61"/>
      <c r="S315" s="61"/>
      <c r="T315" s="61"/>
      <c r="U315" s="61"/>
      <c r="V315" s="61"/>
      <c r="W315" s="61"/>
      <c r="X315" s="61"/>
      <c r="Y315" s="61"/>
      <c r="Z315" s="61"/>
    </row>
    <row r="316" spans="1:26" ht="12.75" customHeight="1">
      <c r="A316" s="61"/>
      <c r="B316" s="61"/>
      <c r="C316" s="61"/>
      <c r="D316" s="61"/>
      <c r="E316" s="292"/>
      <c r="F316" s="61"/>
      <c r="G316" s="61"/>
      <c r="H316" s="61"/>
      <c r="I316" s="61"/>
      <c r="J316" s="61"/>
      <c r="K316" s="61"/>
      <c r="L316" s="61"/>
      <c r="M316" s="61"/>
      <c r="N316" s="61"/>
      <c r="O316" s="61"/>
      <c r="P316" s="61"/>
      <c r="Q316" s="61"/>
      <c r="R316" s="61"/>
      <c r="S316" s="61"/>
      <c r="T316" s="61"/>
      <c r="U316" s="61"/>
      <c r="V316" s="61"/>
      <c r="W316" s="61"/>
      <c r="X316" s="61"/>
      <c r="Y316" s="61"/>
      <c r="Z316" s="61"/>
    </row>
    <row r="317" spans="1:26" ht="12.75" customHeight="1">
      <c r="A317" s="61"/>
      <c r="B317" s="61"/>
      <c r="C317" s="61"/>
      <c r="D317" s="61"/>
      <c r="E317" s="292"/>
      <c r="F317" s="61"/>
      <c r="G317" s="61"/>
      <c r="H317" s="61"/>
      <c r="I317" s="61"/>
      <c r="J317" s="61"/>
      <c r="K317" s="61"/>
      <c r="L317" s="61"/>
      <c r="M317" s="61"/>
      <c r="N317" s="61"/>
      <c r="O317" s="61"/>
      <c r="P317" s="61"/>
      <c r="Q317" s="61"/>
      <c r="R317" s="61"/>
      <c r="S317" s="61"/>
      <c r="T317" s="61"/>
      <c r="U317" s="61"/>
      <c r="V317" s="61"/>
      <c r="W317" s="61"/>
      <c r="X317" s="61"/>
      <c r="Y317" s="61"/>
      <c r="Z317" s="61"/>
    </row>
    <row r="318" spans="1:26" ht="12.75" customHeight="1">
      <c r="A318" s="61"/>
      <c r="B318" s="61"/>
      <c r="C318" s="61"/>
      <c r="D318" s="61"/>
      <c r="E318" s="292"/>
      <c r="F318" s="61"/>
      <c r="G318" s="61"/>
      <c r="H318" s="61"/>
      <c r="I318" s="61"/>
      <c r="J318" s="61"/>
      <c r="K318" s="61"/>
      <c r="L318" s="61"/>
      <c r="M318" s="61"/>
      <c r="N318" s="61"/>
      <c r="O318" s="61"/>
      <c r="P318" s="61"/>
      <c r="Q318" s="61"/>
      <c r="R318" s="61"/>
      <c r="S318" s="61"/>
      <c r="T318" s="61"/>
      <c r="U318" s="61"/>
      <c r="V318" s="61"/>
      <c r="W318" s="61"/>
      <c r="X318" s="61"/>
      <c r="Y318" s="61"/>
      <c r="Z318" s="61"/>
    </row>
    <row r="319" spans="1:26" ht="12.75" customHeight="1">
      <c r="A319" s="61"/>
      <c r="B319" s="61"/>
      <c r="C319" s="61"/>
      <c r="D319" s="61"/>
      <c r="E319" s="292"/>
      <c r="F319" s="61"/>
      <c r="G319" s="61"/>
      <c r="H319" s="61"/>
      <c r="I319" s="61"/>
      <c r="J319" s="61"/>
      <c r="K319" s="61"/>
      <c r="L319" s="61"/>
      <c r="M319" s="61"/>
      <c r="N319" s="61"/>
      <c r="O319" s="61"/>
      <c r="P319" s="61"/>
      <c r="Q319" s="61"/>
      <c r="R319" s="61"/>
      <c r="S319" s="61"/>
      <c r="T319" s="61"/>
      <c r="U319" s="61"/>
      <c r="V319" s="61"/>
      <c r="W319" s="61"/>
      <c r="X319" s="61"/>
      <c r="Y319" s="61"/>
      <c r="Z319" s="61"/>
    </row>
    <row r="320" spans="1:26" ht="12.75" customHeight="1">
      <c r="A320" s="61"/>
      <c r="B320" s="61"/>
      <c r="C320" s="61"/>
      <c r="D320" s="61"/>
      <c r="E320" s="292"/>
      <c r="F320" s="61"/>
      <c r="G320" s="61"/>
      <c r="H320" s="61"/>
      <c r="I320" s="61"/>
      <c r="J320" s="61"/>
      <c r="K320" s="61"/>
      <c r="L320" s="61"/>
      <c r="M320" s="61"/>
      <c r="N320" s="61"/>
      <c r="O320" s="61"/>
      <c r="P320" s="61"/>
      <c r="Q320" s="61"/>
      <c r="R320" s="61"/>
      <c r="S320" s="61"/>
      <c r="T320" s="61"/>
      <c r="U320" s="61"/>
      <c r="V320" s="61"/>
      <c r="W320" s="61"/>
      <c r="X320" s="61"/>
      <c r="Y320" s="61"/>
      <c r="Z320" s="61"/>
    </row>
    <row r="321" spans="1:26" ht="12.75" customHeight="1">
      <c r="A321" s="61"/>
      <c r="B321" s="61"/>
      <c r="C321" s="61"/>
      <c r="D321" s="61"/>
      <c r="E321" s="292"/>
      <c r="F321" s="61"/>
      <c r="G321" s="61"/>
      <c r="H321" s="61"/>
      <c r="I321" s="61"/>
      <c r="J321" s="61"/>
      <c r="K321" s="61"/>
      <c r="L321" s="61"/>
      <c r="M321" s="61"/>
      <c r="N321" s="61"/>
      <c r="O321" s="61"/>
      <c r="P321" s="61"/>
      <c r="Q321" s="61"/>
      <c r="R321" s="61"/>
      <c r="S321" s="61"/>
      <c r="T321" s="61"/>
      <c r="U321" s="61"/>
      <c r="V321" s="61"/>
      <c r="W321" s="61"/>
      <c r="X321" s="61"/>
      <c r="Y321" s="61"/>
      <c r="Z321" s="61"/>
    </row>
    <row r="322" spans="1:26" ht="12.75" customHeight="1">
      <c r="A322" s="61"/>
      <c r="B322" s="61"/>
      <c r="C322" s="61"/>
      <c r="D322" s="61"/>
      <c r="E322" s="292"/>
      <c r="F322" s="61"/>
      <c r="G322" s="61"/>
      <c r="H322" s="61"/>
      <c r="I322" s="61"/>
      <c r="J322" s="61"/>
      <c r="K322" s="61"/>
      <c r="L322" s="61"/>
      <c r="M322" s="61"/>
      <c r="N322" s="61"/>
      <c r="O322" s="61"/>
      <c r="P322" s="61"/>
      <c r="Q322" s="61"/>
      <c r="R322" s="61"/>
      <c r="S322" s="61"/>
      <c r="T322" s="61"/>
      <c r="U322" s="61"/>
      <c r="V322" s="61"/>
      <c r="W322" s="61"/>
      <c r="X322" s="61"/>
      <c r="Y322" s="61"/>
      <c r="Z322" s="61"/>
    </row>
    <row r="323" spans="1:26" ht="12.75" customHeight="1">
      <c r="A323" s="61"/>
      <c r="B323" s="61"/>
      <c r="C323" s="61"/>
      <c r="D323" s="61"/>
      <c r="E323" s="292"/>
      <c r="F323" s="61"/>
      <c r="G323" s="61"/>
      <c r="H323" s="61"/>
      <c r="I323" s="61"/>
      <c r="J323" s="61"/>
      <c r="K323" s="61"/>
      <c r="L323" s="61"/>
      <c r="M323" s="61"/>
      <c r="N323" s="61"/>
      <c r="O323" s="61"/>
      <c r="P323" s="61"/>
      <c r="Q323" s="61"/>
      <c r="R323" s="61"/>
      <c r="S323" s="61"/>
      <c r="T323" s="61"/>
      <c r="U323" s="61"/>
      <c r="V323" s="61"/>
      <c r="W323" s="61"/>
      <c r="X323" s="61"/>
      <c r="Y323" s="61"/>
      <c r="Z323" s="61"/>
    </row>
    <row r="324" spans="1:26" ht="12.75" customHeight="1">
      <c r="A324" s="61"/>
      <c r="B324" s="61"/>
      <c r="C324" s="61"/>
      <c r="D324" s="61"/>
      <c r="E324" s="292"/>
      <c r="F324" s="61"/>
      <c r="G324" s="61"/>
      <c r="H324" s="61"/>
      <c r="I324" s="61"/>
      <c r="J324" s="61"/>
      <c r="K324" s="61"/>
      <c r="L324" s="61"/>
      <c r="M324" s="61"/>
      <c r="N324" s="61"/>
      <c r="O324" s="61"/>
      <c r="P324" s="61"/>
      <c r="Q324" s="61"/>
      <c r="R324" s="61"/>
      <c r="S324" s="61"/>
      <c r="T324" s="61"/>
      <c r="U324" s="61"/>
      <c r="V324" s="61"/>
      <c r="W324" s="61"/>
      <c r="X324" s="61"/>
      <c r="Y324" s="61"/>
      <c r="Z324" s="61"/>
    </row>
    <row r="325" spans="1:26" ht="12.75" customHeight="1">
      <c r="A325" s="61"/>
      <c r="B325" s="61"/>
      <c r="C325" s="61"/>
      <c r="D325" s="61"/>
      <c r="E325" s="292"/>
      <c r="F325" s="61"/>
      <c r="G325" s="61"/>
      <c r="H325" s="61"/>
      <c r="I325" s="61"/>
      <c r="J325" s="61"/>
      <c r="K325" s="61"/>
      <c r="L325" s="61"/>
      <c r="M325" s="61"/>
      <c r="N325" s="61"/>
      <c r="O325" s="61"/>
      <c r="P325" s="61"/>
      <c r="Q325" s="61"/>
      <c r="R325" s="61"/>
      <c r="S325" s="61"/>
      <c r="T325" s="61"/>
      <c r="U325" s="61"/>
      <c r="V325" s="61"/>
      <c r="W325" s="61"/>
      <c r="X325" s="61"/>
      <c r="Y325" s="61"/>
      <c r="Z325" s="61"/>
    </row>
    <row r="326" spans="1:26" ht="12.75" customHeight="1">
      <c r="A326" s="61"/>
      <c r="B326" s="61"/>
      <c r="C326" s="61"/>
      <c r="D326" s="61"/>
      <c r="E326" s="292"/>
      <c r="F326" s="61"/>
      <c r="G326" s="61"/>
      <c r="H326" s="61"/>
      <c r="I326" s="61"/>
      <c r="J326" s="61"/>
      <c r="K326" s="61"/>
      <c r="L326" s="61"/>
      <c r="M326" s="61"/>
      <c r="N326" s="61"/>
      <c r="O326" s="61"/>
      <c r="P326" s="61"/>
      <c r="Q326" s="61"/>
      <c r="R326" s="61"/>
      <c r="S326" s="61"/>
      <c r="T326" s="61"/>
      <c r="U326" s="61"/>
      <c r="V326" s="61"/>
      <c r="W326" s="61"/>
      <c r="X326" s="61"/>
      <c r="Y326" s="61"/>
      <c r="Z326" s="61"/>
    </row>
    <row r="327" spans="1:26" ht="12.75" customHeight="1">
      <c r="A327" s="61"/>
      <c r="B327" s="61"/>
      <c r="C327" s="61"/>
      <c r="D327" s="61"/>
      <c r="E327" s="292"/>
      <c r="F327" s="61"/>
      <c r="G327" s="61"/>
      <c r="H327" s="61"/>
      <c r="I327" s="61"/>
      <c r="J327" s="61"/>
      <c r="K327" s="61"/>
      <c r="L327" s="61"/>
      <c r="M327" s="61"/>
      <c r="N327" s="61"/>
      <c r="O327" s="61"/>
      <c r="P327" s="61"/>
      <c r="Q327" s="61"/>
      <c r="R327" s="61"/>
      <c r="S327" s="61"/>
      <c r="T327" s="61"/>
      <c r="U327" s="61"/>
      <c r="V327" s="61"/>
      <c r="W327" s="61"/>
      <c r="X327" s="61"/>
      <c r="Y327" s="61"/>
      <c r="Z327" s="61"/>
    </row>
    <row r="328" spans="1:26" ht="12.75" customHeight="1">
      <c r="A328" s="61"/>
      <c r="B328" s="61"/>
      <c r="C328" s="61"/>
      <c r="D328" s="61"/>
      <c r="E328" s="292"/>
      <c r="F328" s="61"/>
      <c r="G328" s="61"/>
      <c r="H328" s="61"/>
      <c r="I328" s="61"/>
      <c r="J328" s="61"/>
      <c r="K328" s="61"/>
      <c r="L328" s="61"/>
      <c r="M328" s="61"/>
      <c r="N328" s="61"/>
      <c r="O328" s="61"/>
      <c r="P328" s="61"/>
      <c r="Q328" s="61"/>
      <c r="R328" s="61"/>
      <c r="S328" s="61"/>
      <c r="T328" s="61"/>
      <c r="U328" s="61"/>
      <c r="V328" s="61"/>
      <c r="W328" s="61"/>
      <c r="X328" s="61"/>
      <c r="Y328" s="61"/>
      <c r="Z328" s="61"/>
    </row>
    <row r="329" spans="1:26" ht="12.75" customHeight="1">
      <c r="A329" s="61"/>
      <c r="B329" s="61"/>
      <c r="C329" s="61"/>
      <c r="D329" s="61"/>
      <c r="E329" s="292"/>
      <c r="F329" s="61"/>
      <c r="G329" s="61"/>
      <c r="H329" s="61"/>
      <c r="I329" s="61"/>
      <c r="J329" s="61"/>
      <c r="K329" s="61"/>
      <c r="L329" s="61"/>
      <c r="M329" s="61"/>
      <c r="N329" s="61"/>
      <c r="O329" s="61"/>
      <c r="P329" s="61"/>
      <c r="Q329" s="61"/>
      <c r="R329" s="61"/>
      <c r="S329" s="61"/>
      <c r="T329" s="61"/>
      <c r="U329" s="61"/>
      <c r="V329" s="61"/>
      <c r="W329" s="61"/>
      <c r="X329" s="61"/>
      <c r="Y329" s="61"/>
      <c r="Z329" s="61"/>
    </row>
    <row r="330" spans="1:26" ht="12.75" customHeight="1">
      <c r="A330" s="61"/>
      <c r="B330" s="61"/>
      <c r="C330" s="61"/>
      <c r="D330" s="61"/>
      <c r="E330" s="292"/>
      <c r="F330" s="61"/>
      <c r="G330" s="61"/>
      <c r="H330" s="61"/>
      <c r="I330" s="61"/>
      <c r="J330" s="61"/>
      <c r="K330" s="61"/>
      <c r="L330" s="61"/>
      <c r="M330" s="61"/>
      <c r="N330" s="61"/>
      <c r="O330" s="61"/>
      <c r="P330" s="61"/>
      <c r="Q330" s="61"/>
      <c r="R330" s="61"/>
      <c r="S330" s="61"/>
      <c r="T330" s="61"/>
      <c r="U330" s="61"/>
      <c r="V330" s="61"/>
      <c r="W330" s="61"/>
      <c r="X330" s="61"/>
      <c r="Y330" s="61"/>
      <c r="Z330" s="61"/>
    </row>
    <row r="331" spans="1:26" ht="12.75" customHeight="1">
      <c r="A331" s="61"/>
      <c r="B331" s="61"/>
      <c r="C331" s="61"/>
      <c r="D331" s="61"/>
      <c r="E331" s="292"/>
      <c r="F331" s="61"/>
      <c r="G331" s="61"/>
      <c r="H331" s="61"/>
      <c r="I331" s="61"/>
      <c r="J331" s="61"/>
      <c r="K331" s="61"/>
      <c r="L331" s="61"/>
      <c r="M331" s="61"/>
      <c r="N331" s="61"/>
      <c r="O331" s="61"/>
      <c r="P331" s="61"/>
      <c r="Q331" s="61"/>
      <c r="R331" s="61"/>
      <c r="S331" s="61"/>
      <c r="T331" s="61"/>
      <c r="U331" s="61"/>
      <c r="V331" s="61"/>
      <c r="W331" s="61"/>
      <c r="X331" s="61"/>
      <c r="Y331" s="61"/>
      <c r="Z331" s="61"/>
    </row>
    <row r="332" spans="1:26" ht="12.75" customHeight="1">
      <c r="A332" s="61"/>
      <c r="B332" s="61"/>
      <c r="C332" s="61"/>
      <c r="D332" s="61"/>
      <c r="E332" s="292"/>
      <c r="F332" s="61"/>
      <c r="G332" s="61"/>
      <c r="H332" s="61"/>
      <c r="I332" s="61"/>
      <c r="J332" s="61"/>
      <c r="K332" s="61"/>
      <c r="L332" s="61"/>
      <c r="M332" s="61"/>
      <c r="N332" s="61"/>
      <c r="O332" s="61"/>
      <c r="P332" s="61"/>
      <c r="Q332" s="61"/>
      <c r="R332" s="61"/>
      <c r="S332" s="61"/>
      <c r="T332" s="61"/>
      <c r="U332" s="61"/>
      <c r="V332" s="61"/>
      <c r="W332" s="61"/>
      <c r="X332" s="61"/>
      <c r="Y332" s="61"/>
      <c r="Z332" s="61"/>
    </row>
    <row r="333" spans="1:26" ht="12.75" customHeight="1">
      <c r="A333" s="61"/>
      <c r="B333" s="61"/>
      <c r="C333" s="61"/>
      <c r="D333" s="61"/>
      <c r="E333" s="292"/>
      <c r="F333" s="61"/>
      <c r="G333" s="61"/>
      <c r="H333" s="61"/>
      <c r="I333" s="61"/>
      <c r="J333" s="61"/>
      <c r="K333" s="61"/>
      <c r="L333" s="61"/>
      <c r="M333" s="61"/>
      <c r="N333" s="61"/>
      <c r="O333" s="61"/>
      <c r="P333" s="61"/>
      <c r="Q333" s="61"/>
      <c r="R333" s="61"/>
      <c r="S333" s="61"/>
      <c r="T333" s="61"/>
      <c r="U333" s="61"/>
      <c r="V333" s="61"/>
      <c r="W333" s="61"/>
      <c r="X333" s="61"/>
      <c r="Y333" s="61"/>
      <c r="Z333" s="61"/>
    </row>
    <row r="334" spans="1:26" ht="12.75" customHeight="1">
      <c r="A334" s="61"/>
      <c r="B334" s="61"/>
      <c r="C334" s="61"/>
      <c r="D334" s="61"/>
      <c r="E334" s="292"/>
      <c r="F334" s="61"/>
      <c r="G334" s="61"/>
      <c r="H334" s="61"/>
      <c r="I334" s="61"/>
      <c r="J334" s="61"/>
      <c r="K334" s="61"/>
      <c r="L334" s="61"/>
      <c r="M334" s="61"/>
      <c r="N334" s="61"/>
      <c r="O334" s="61"/>
      <c r="P334" s="61"/>
      <c r="Q334" s="61"/>
      <c r="R334" s="61"/>
      <c r="S334" s="61"/>
      <c r="T334" s="61"/>
      <c r="U334" s="61"/>
      <c r="V334" s="61"/>
      <c r="W334" s="61"/>
      <c r="X334" s="61"/>
      <c r="Y334" s="61"/>
      <c r="Z334" s="61"/>
    </row>
    <row r="335" spans="1:26" ht="12.75" customHeight="1">
      <c r="A335" s="61"/>
      <c r="B335" s="61"/>
      <c r="C335" s="61"/>
      <c r="D335" s="61"/>
      <c r="E335" s="292"/>
      <c r="F335" s="61"/>
      <c r="G335" s="61"/>
      <c r="H335" s="61"/>
      <c r="I335" s="61"/>
      <c r="J335" s="61"/>
      <c r="K335" s="61"/>
      <c r="L335" s="61"/>
      <c r="M335" s="61"/>
      <c r="N335" s="61"/>
      <c r="O335" s="61"/>
      <c r="P335" s="61"/>
      <c r="Q335" s="61"/>
      <c r="R335" s="61"/>
      <c r="S335" s="61"/>
      <c r="T335" s="61"/>
      <c r="U335" s="61"/>
      <c r="V335" s="61"/>
      <c r="W335" s="61"/>
      <c r="X335" s="61"/>
      <c r="Y335" s="61"/>
      <c r="Z335" s="61"/>
    </row>
    <row r="336" spans="1:26" ht="12.75" customHeight="1">
      <c r="A336" s="61"/>
      <c r="B336" s="61"/>
      <c r="C336" s="61"/>
      <c r="D336" s="61"/>
      <c r="E336" s="292"/>
      <c r="F336" s="61"/>
      <c r="G336" s="61"/>
      <c r="H336" s="61"/>
      <c r="I336" s="61"/>
      <c r="J336" s="61"/>
      <c r="K336" s="61"/>
      <c r="L336" s="61"/>
      <c r="M336" s="61"/>
      <c r="N336" s="61"/>
      <c r="O336" s="61"/>
      <c r="P336" s="61"/>
      <c r="Q336" s="61"/>
      <c r="R336" s="61"/>
      <c r="S336" s="61"/>
      <c r="T336" s="61"/>
      <c r="U336" s="61"/>
      <c r="V336" s="61"/>
      <c r="W336" s="61"/>
      <c r="X336" s="61"/>
      <c r="Y336" s="61"/>
      <c r="Z336" s="61"/>
    </row>
    <row r="337" spans="1:26" ht="12.75" customHeight="1">
      <c r="A337" s="61"/>
      <c r="B337" s="61"/>
      <c r="C337" s="61"/>
      <c r="D337" s="61"/>
      <c r="E337" s="292"/>
      <c r="F337" s="61"/>
      <c r="G337" s="61"/>
      <c r="H337" s="61"/>
      <c r="I337" s="61"/>
      <c r="J337" s="61"/>
      <c r="K337" s="61"/>
      <c r="L337" s="61"/>
      <c r="M337" s="61"/>
      <c r="N337" s="61"/>
      <c r="O337" s="61"/>
      <c r="P337" s="61"/>
      <c r="Q337" s="61"/>
      <c r="R337" s="61"/>
      <c r="S337" s="61"/>
      <c r="T337" s="61"/>
      <c r="U337" s="61"/>
      <c r="V337" s="61"/>
      <c r="W337" s="61"/>
      <c r="X337" s="61"/>
      <c r="Y337" s="61"/>
      <c r="Z337" s="61"/>
    </row>
    <row r="338" spans="1:26" ht="12.75" customHeight="1">
      <c r="A338" s="61"/>
      <c r="B338" s="61"/>
      <c r="C338" s="61"/>
      <c r="D338" s="61"/>
      <c r="E338" s="292"/>
      <c r="F338" s="61"/>
      <c r="G338" s="61"/>
      <c r="H338" s="61"/>
      <c r="I338" s="61"/>
      <c r="J338" s="61"/>
      <c r="K338" s="61"/>
      <c r="L338" s="61"/>
      <c r="M338" s="61"/>
      <c r="N338" s="61"/>
      <c r="O338" s="61"/>
      <c r="P338" s="61"/>
      <c r="Q338" s="61"/>
      <c r="R338" s="61"/>
      <c r="S338" s="61"/>
      <c r="T338" s="61"/>
      <c r="U338" s="61"/>
      <c r="V338" s="61"/>
      <c r="W338" s="61"/>
      <c r="X338" s="61"/>
      <c r="Y338" s="61"/>
      <c r="Z338" s="61"/>
    </row>
    <row r="339" spans="1:26" ht="12.75" customHeight="1">
      <c r="A339" s="61"/>
      <c r="B339" s="61"/>
      <c r="C339" s="61"/>
      <c r="D339" s="61"/>
      <c r="E339" s="292"/>
      <c r="F339" s="61"/>
      <c r="G339" s="61"/>
      <c r="H339" s="61"/>
      <c r="I339" s="61"/>
      <c r="J339" s="61"/>
      <c r="K339" s="61"/>
      <c r="L339" s="61"/>
      <c r="M339" s="61"/>
      <c r="N339" s="61"/>
      <c r="O339" s="61"/>
      <c r="P339" s="61"/>
      <c r="Q339" s="61"/>
      <c r="R339" s="61"/>
      <c r="S339" s="61"/>
      <c r="T339" s="61"/>
      <c r="U339" s="61"/>
      <c r="V339" s="61"/>
      <c r="W339" s="61"/>
      <c r="X339" s="61"/>
      <c r="Y339" s="61"/>
      <c r="Z339" s="61"/>
    </row>
    <row r="340" spans="1:26" ht="12.75" customHeight="1">
      <c r="A340" s="61"/>
      <c r="B340" s="61"/>
      <c r="C340" s="61"/>
      <c r="D340" s="61"/>
      <c r="E340" s="292"/>
      <c r="F340" s="61"/>
      <c r="G340" s="61"/>
      <c r="H340" s="61"/>
      <c r="I340" s="61"/>
      <c r="J340" s="61"/>
      <c r="K340" s="61"/>
      <c r="L340" s="61"/>
      <c r="M340" s="61"/>
      <c r="N340" s="61"/>
      <c r="O340" s="61"/>
      <c r="P340" s="61"/>
      <c r="Q340" s="61"/>
      <c r="R340" s="61"/>
      <c r="S340" s="61"/>
      <c r="T340" s="61"/>
      <c r="U340" s="61"/>
      <c r="V340" s="61"/>
      <c r="W340" s="61"/>
      <c r="X340" s="61"/>
      <c r="Y340" s="61"/>
      <c r="Z340" s="61"/>
    </row>
    <row r="341" spans="1:26" ht="12.75" customHeight="1">
      <c r="A341" s="61"/>
      <c r="B341" s="61"/>
      <c r="C341" s="61"/>
      <c r="D341" s="61"/>
      <c r="E341" s="292"/>
      <c r="F341" s="61"/>
      <c r="G341" s="61"/>
      <c r="H341" s="61"/>
      <c r="I341" s="61"/>
      <c r="J341" s="61"/>
      <c r="K341" s="61"/>
      <c r="L341" s="61"/>
      <c r="M341" s="61"/>
      <c r="N341" s="61"/>
      <c r="O341" s="61"/>
      <c r="P341" s="61"/>
      <c r="Q341" s="61"/>
      <c r="R341" s="61"/>
      <c r="S341" s="61"/>
      <c r="T341" s="61"/>
      <c r="U341" s="61"/>
      <c r="V341" s="61"/>
      <c r="W341" s="61"/>
      <c r="X341" s="61"/>
      <c r="Y341" s="61"/>
      <c r="Z341" s="61"/>
    </row>
    <row r="342" spans="1:26" ht="12.75" customHeight="1">
      <c r="A342" s="61"/>
      <c r="B342" s="61"/>
      <c r="C342" s="61"/>
      <c r="D342" s="61"/>
      <c r="E342" s="292"/>
      <c r="F342" s="61"/>
      <c r="G342" s="61"/>
      <c r="H342" s="61"/>
      <c r="I342" s="61"/>
      <c r="J342" s="61"/>
      <c r="K342" s="61"/>
      <c r="L342" s="61"/>
      <c r="M342" s="61"/>
      <c r="N342" s="61"/>
      <c r="O342" s="61"/>
      <c r="P342" s="61"/>
      <c r="Q342" s="61"/>
      <c r="R342" s="61"/>
      <c r="S342" s="61"/>
      <c r="T342" s="61"/>
      <c r="U342" s="61"/>
      <c r="V342" s="61"/>
      <c r="W342" s="61"/>
      <c r="X342" s="61"/>
      <c r="Y342" s="61"/>
      <c r="Z342" s="61"/>
    </row>
    <row r="343" spans="1:26" ht="12.75" customHeight="1">
      <c r="A343" s="61"/>
      <c r="B343" s="61"/>
      <c r="C343" s="61"/>
      <c r="D343" s="61"/>
      <c r="E343" s="292"/>
      <c r="F343" s="61"/>
      <c r="G343" s="61"/>
      <c r="H343" s="61"/>
      <c r="I343" s="61"/>
      <c r="J343" s="61"/>
      <c r="K343" s="61"/>
      <c r="L343" s="61"/>
      <c r="M343" s="61"/>
      <c r="N343" s="61"/>
      <c r="O343" s="61"/>
      <c r="P343" s="61"/>
      <c r="Q343" s="61"/>
      <c r="R343" s="61"/>
      <c r="S343" s="61"/>
      <c r="T343" s="61"/>
      <c r="U343" s="61"/>
      <c r="V343" s="61"/>
      <c r="W343" s="61"/>
      <c r="X343" s="61"/>
      <c r="Y343" s="61"/>
      <c r="Z343" s="61"/>
    </row>
    <row r="344" spans="1:26" ht="12.75" customHeight="1">
      <c r="A344" s="61"/>
      <c r="B344" s="61"/>
      <c r="C344" s="61"/>
      <c r="D344" s="61"/>
      <c r="E344" s="292"/>
      <c r="F344" s="61"/>
      <c r="G344" s="61"/>
      <c r="H344" s="61"/>
      <c r="I344" s="61"/>
      <c r="J344" s="61"/>
      <c r="K344" s="61"/>
      <c r="L344" s="61"/>
      <c r="M344" s="61"/>
      <c r="N344" s="61"/>
      <c r="O344" s="61"/>
      <c r="P344" s="61"/>
      <c r="Q344" s="61"/>
      <c r="R344" s="61"/>
      <c r="S344" s="61"/>
      <c r="T344" s="61"/>
      <c r="U344" s="61"/>
      <c r="V344" s="61"/>
      <c r="W344" s="61"/>
      <c r="X344" s="61"/>
      <c r="Y344" s="61"/>
      <c r="Z344" s="61"/>
    </row>
    <row r="345" spans="1:26" ht="12.75" customHeight="1">
      <c r="A345" s="61"/>
      <c r="B345" s="61"/>
      <c r="C345" s="61"/>
      <c r="D345" s="61"/>
      <c r="E345" s="292"/>
      <c r="F345" s="61"/>
      <c r="G345" s="61"/>
      <c r="H345" s="61"/>
      <c r="I345" s="61"/>
      <c r="J345" s="61"/>
      <c r="K345" s="61"/>
      <c r="L345" s="61"/>
      <c r="M345" s="61"/>
      <c r="N345" s="61"/>
      <c r="O345" s="61"/>
      <c r="P345" s="61"/>
      <c r="Q345" s="61"/>
      <c r="R345" s="61"/>
      <c r="S345" s="61"/>
      <c r="T345" s="61"/>
      <c r="U345" s="61"/>
      <c r="V345" s="61"/>
      <c r="W345" s="61"/>
      <c r="X345" s="61"/>
      <c r="Y345" s="61"/>
      <c r="Z345" s="61"/>
    </row>
    <row r="346" spans="1:26" ht="12.75" customHeight="1">
      <c r="A346" s="61"/>
      <c r="B346" s="61"/>
      <c r="C346" s="61"/>
      <c r="D346" s="61"/>
      <c r="E346" s="292"/>
      <c r="F346" s="61"/>
      <c r="G346" s="61"/>
      <c r="H346" s="61"/>
      <c r="I346" s="61"/>
      <c r="J346" s="61"/>
      <c r="K346" s="61"/>
      <c r="L346" s="61"/>
      <c r="M346" s="61"/>
      <c r="N346" s="61"/>
      <c r="O346" s="61"/>
      <c r="P346" s="61"/>
      <c r="Q346" s="61"/>
      <c r="R346" s="61"/>
      <c r="S346" s="61"/>
      <c r="T346" s="61"/>
      <c r="U346" s="61"/>
      <c r="V346" s="61"/>
      <c r="W346" s="61"/>
      <c r="X346" s="61"/>
      <c r="Y346" s="61"/>
      <c r="Z346" s="61"/>
    </row>
    <row r="347" spans="1:26" ht="12.75" customHeight="1">
      <c r="A347" s="61"/>
      <c r="B347" s="61"/>
      <c r="C347" s="61"/>
      <c r="D347" s="61"/>
      <c r="E347" s="292"/>
      <c r="F347" s="61"/>
      <c r="G347" s="61"/>
      <c r="H347" s="61"/>
      <c r="I347" s="61"/>
      <c r="J347" s="61"/>
      <c r="K347" s="61"/>
      <c r="L347" s="61"/>
      <c r="M347" s="61"/>
      <c r="N347" s="61"/>
      <c r="O347" s="61"/>
      <c r="P347" s="61"/>
      <c r="Q347" s="61"/>
      <c r="R347" s="61"/>
      <c r="S347" s="61"/>
      <c r="T347" s="61"/>
      <c r="U347" s="61"/>
      <c r="V347" s="61"/>
      <c r="W347" s="61"/>
      <c r="X347" s="61"/>
      <c r="Y347" s="61"/>
      <c r="Z347" s="61"/>
    </row>
    <row r="348" spans="1:26" ht="12.75" customHeight="1">
      <c r="A348" s="61"/>
      <c r="B348" s="61"/>
      <c r="C348" s="61"/>
      <c r="D348" s="61"/>
      <c r="E348" s="292"/>
      <c r="F348" s="61"/>
      <c r="G348" s="61"/>
      <c r="H348" s="61"/>
      <c r="I348" s="61"/>
      <c r="J348" s="61"/>
      <c r="K348" s="61"/>
      <c r="L348" s="61"/>
      <c r="M348" s="61"/>
      <c r="N348" s="61"/>
      <c r="O348" s="61"/>
      <c r="P348" s="61"/>
      <c r="Q348" s="61"/>
      <c r="R348" s="61"/>
      <c r="S348" s="61"/>
      <c r="T348" s="61"/>
      <c r="U348" s="61"/>
      <c r="V348" s="61"/>
      <c r="W348" s="61"/>
      <c r="X348" s="61"/>
      <c r="Y348" s="61"/>
      <c r="Z348" s="61"/>
    </row>
    <row r="349" spans="1:26" ht="12.75" customHeight="1">
      <c r="A349" s="61"/>
      <c r="B349" s="61"/>
      <c r="C349" s="61"/>
      <c r="D349" s="61"/>
      <c r="E349" s="292"/>
      <c r="F349" s="61"/>
      <c r="G349" s="61"/>
      <c r="H349" s="61"/>
      <c r="I349" s="61"/>
      <c r="J349" s="61"/>
      <c r="K349" s="61"/>
      <c r="L349" s="61"/>
      <c r="M349" s="61"/>
      <c r="N349" s="61"/>
      <c r="O349" s="61"/>
      <c r="P349" s="61"/>
      <c r="Q349" s="61"/>
      <c r="R349" s="61"/>
      <c r="S349" s="61"/>
      <c r="T349" s="61"/>
      <c r="U349" s="61"/>
      <c r="V349" s="61"/>
      <c r="W349" s="61"/>
      <c r="X349" s="61"/>
      <c r="Y349" s="61"/>
      <c r="Z349" s="61"/>
    </row>
    <row r="350" spans="1:26" ht="12.75" customHeight="1">
      <c r="A350" s="61"/>
      <c r="B350" s="61"/>
      <c r="C350" s="61"/>
      <c r="D350" s="61"/>
      <c r="E350" s="292"/>
      <c r="F350" s="61"/>
      <c r="G350" s="61"/>
      <c r="H350" s="61"/>
      <c r="I350" s="61"/>
      <c r="J350" s="61"/>
      <c r="K350" s="61"/>
      <c r="L350" s="61"/>
      <c r="M350" s="61"/>
      <c r="N350" s="61"/>
      <c r="O350" s="61"/>
      <c r="P350" s="61"/>
      <c r="Q350" s="61"/>
      <c r="R350" s="61"/>
      <c r="S350" s="61"/>
      <c r="T350" s="61"/>
      <c r="U350" s="61"/>
      <c r="V350" s="61"/>
      <c r="W350" s="61"/>
      <c r="X350" s="61"/>
      <c r="Y350" s="61"/>
      <c r="Z350" s="61"/>
    </row>
    <row r="351" spans="1:26" ht="12.75" customHeight="1">
      <c r="A351" s="61"/>
      <c r="B351" s="61"/>
      <c r="C351" s="61"/>
      <c r="D351" s="61"/>
      <c r="E351" s="292"/>
      <c r="F351" s="61"/>
      <c r="G351" s="61"/>
      <c r="H351" s="61"/>
      <c r="I351" s="61"/>
      <c r="J351" s="61"/>
      <c r="K351" s="61"/>
      <c r="L351" s="61"/>
      <c r="M351" s="61"/>
      <c r="N351" s="61"/>
      <c r="O351" s="61"/>
      <c r="P351" s="61"/>
      <c r="Q351" s="61"/>
      <c r="R351" s="61"/>
      <c r="S351" s="61"/>
      <c r="T351" s="61"/>
      <c r="U351" s="61"/>
      <c r="V351" s="61"/>
      <c r="W351" s="61"/>
      <c r="X351" s="61"/>
      <c r="Y351" s="61"/>
      <c r="Z351" s="61"/>
    </row>
    <row r="352" spans="1:26" ht="12.75" customHeight="1">
      <c r="A352" s="61"/>
      <c r="B352" s="61"/>
      <c r="C352" s="61"/>
      <c r="D352" s="61"/>
      <c r="E352" s="292"/>
      <c r="F352" s="61"/>
      <c r="G352" s="61"/>
      <c r="H352" s="61"/>
      <c r="I352" s="61"/>
      <c r="J352" s="61"/>
      <c r="K352" s="61"/>
      <c r="L352" s="61"/>
      <c r="M352" s="61"/>
      <c r="N352" s="61"/>
      <c r="O352" s="61"/>
      <c r="P352" s="61"/>
      <c r="Q352" s="61"/>
      <c r="R352" s="61"/>
      <c r="S352" s="61"/>
      <c r="T352" s="61"/>
      <c r="U352" s="61"/>
      <c r="V352" s="61"/>
      <c r="W352" s="61"/>
      <c r="X352" s="61"/>
      <c r="Y352" s="61"/>
      <c r="Z352" s="61"/>
    </row>
    <row r="353" spans="1:26" ht="12.75" customHeight="1">
      <c r="A353" s="61"/>
      <c r="B353" s="61"/>
      <c r="C353" s="61"/>
      <c r="D353" s="61"/>
      <c r="E353" s="292"/>
      <c r="F353" s="61"/>
      <c r="G353" s="61"/>
      <c r="H353" s="61"/>
      <c r="I353" s="61"/>
      <c r="J353" s="61"/>
      <c r="K353" s="61"/>
      <c r="L353" s="61"/>
      <c r="M353" s="61"/>
      <c r="N353" s="61"/>
      <c r="O353" s="61"/>
      <c r="P353" s="61"/>
      <c r="Q353" s="61"/>
      <c r="R353" s="61"/>
      <c r="S353" s="61"/>
      <c r="T353" s="61"/>
      <c r="U353" s="61"/>
      <c r="V353" s="61"/>
      <c r="W353" s="61"/>
      <c r="X353" s="61"/>
      <c r="Y353" s="61"/>
      <c r="Z353" s="61"/>
    </row>
    <row r="354" spans="1:26" ht="12.75" customHeight="1">
      <c r="A354" s="61"/>
      <c r="B354" s="61"/>
      <c r="C354" s="61"/>
      <c r="D354" s="61"/>
      <c r="E354" s="292"/>
      <c r="F354" s="61"/>
      <c r="G354" s="61"/>
      <c r="H354" s="61"/>
      <c r="I354" s="61"/>
      <c r="J354" s="61"/>
      <c r="K354" s="61"/>
      <c r="L354" s="61"/>
      <c r="M354" s="61"/>
      <c r="N354" s="61"/>
      <c r="O354" s="61"/>
      <c r="P354" s="61"/>
      <c r="Q354" s="61"/>
      <c r="R354" s="61"/>
      <c r="S354" s="61"/>
      <c r="T354" s="61"/>
      <c r="U354" s="61"/>
      <c r="V354" s="61"/>
      <c r="W354" s="61"/>
      <c r="X354" s="61"/>
      <c r="Y354" s="61"/>
      <c r="Z354" s="61"/>
    </row>
    <row r="355" spans="1:26" ht="12.75" customHeight="1">
      <c r="A355" s="61"/>
      <c r="B355" s="61"/>
      <c r="C355" s="61"/>
      <c r="D355" s="61"/>
      <c r="E355" s="292"/>
      <c r="F355" s="61"/>
      <c r="G355" s="61"/>
      <c r="H355" s="61"/>
      <c r="I355" s="61"/>
      <c r="J355" s="61"/>
      <c r="K355" s="61"/>
      <c r="L355" s="61"/>
      <c r="M355" s="61"/>
      <c r="N355" s="61"/>
      <c r="O355" s="61"/>
      <c r="P355" s="61"/>
      <c r="Q355" s="61"/>
      <c r="R355" s="61"/>
      <c r="S355" s="61"/>
      <c r="T355" s="61"/>
      <c r="U355" s="61"/>
      <c r="V355" s="61"/>
      <c r="W355" s="61"/>
      <c r="X355" s="61"/>
      <c r="Y355" s="61"/>
      <c r="Z355" s="61"/>
    </row>
    <row r="356" spans="1:26" ht="12.75" customHeight="1">
      <c r="A356" s="61"/>
      <c r="B356" s="61"/>
      <c r="C356" s="61"/>
      <c r="D356" s="61"/>
      <c r="E356" s="292"/>
      <c r="F356" s="61"/>
      <c r="G356" s="61"/>
      <c r="H356" s="61"/>
      <c r="I356" s="61"/>
      <c r="J356" s="61"/>
      <c r="K356" s="61"/>
      <c r="L356" s="61"/>
      <c r="M356" s="61"/>
      <c r="N356" s="61"/>
      <c r="O356" s="61"/>
      <c r="P356" s="61"/>
      <c r="Q356" s="61"/>
      <c r="R356" s="61"/>
      <c r="S356" s="61"/>
      <c r="T356" s="61"/>
      <c r="U356" s="61"/>
      <c r="V356" s="61"/>
      <c r="W356" s="61"/>
      <c r="X356" s="61"/>
      <c r="Y356" s="61"/>
      <c r="Z356" s="61"/>
    </row>
    <row r="357" spans="1:26" ht="12.75" customHeight="1">
      <c r="A357" s="61"/>
      <c r="B357" s="61"/>
      <c r="C357" s="61"/>
      <c r="D357" s="61"/>
      <c r="E357" s="292"/>
      <c r="F357" s="61"/>
      <c r="G357" s="61"/>
      <c r="H357" s="61"/>
      <c r="I357" s="61"/>
      <c r="J357" s="61"/>
      <c r="K357" s="61"/>
      <c r="L357" s="61"/>
      <c r="M357" s="61"/>
      <c r="N357" s="61"/>
      <c r="O357" s="61"/>
      <c r="P357" s="61"/>
      <c r="Q357" s="61"/>
      <c r="R357" s="61"/>
      <c r="S357" s="61"/>
      <c r="T357" s="61"/>
      <c r="U357" s="61"/>
      <c r="V357" s="61"/>
      <c r="W357" s="61"/>
      <c r="X357" s="61"/>
      <c r="Y357" s="61"/>
      <c r="Z357" s="61"/>
    </row>
    <row r="358" spans="1:26" ht="12.75" customHeight="1">
      <c r="A358" s="61"/>
      <c r="B358" s="61"/>
      <c r="C358" s="61"/>
      <c r="D358" s="61"/>
      <c r="E358" s="292"/>
      <c r="F358" s="61"/>
      <c r="G358" s="61"/>
      <c r="H358" s="61"/>
      <c r="I358" s="61"/>
      <c r="J358" s="61"/>
      <c r="K358" s="61"/>
      <c r="L358" s="61"/>
      <c r="M358" s="61"/>
      <c r="N358" s="61"/>
      <c r="O358" s="61"/>
      <c r="P358" s="61"/>
      <c r="Q358" s="61"/>
      <c r="R358" s="61"/>
      <c r="S358" s="61"/>
      <c r="T358" s="61"/>
      <c r="U358" s="61"/>
      <c r="V358" s="61"/>
      <c r="W358" s="61"/>
      <c r="X358" s="61"/>
      <c r="Y358" s="61"/>
      <c r="Z358" s="61"/>
    </row>
    <row r="359" spans="1:26" ht="12.75" customHeight="1">
      <c r="A359" s="61"/>
      <c r="B359" s="61"/>
      <c r="C359" s="61"/>
      <c r="D359" s="61"/>
      <c r="E359" s="292"/>
      <c r="F359" s="61"/>
      <c r="G359" s="61"/>
      <c r="H359" s="61"/>
      <c r="I359" s="61"/>
      <c r="J359" s="61"/>
      <c r="K359" s="61"/>
      <c r="L359" s="61"/>
      <c r="M359" s="61"/>
      <c r="N359" s="61"/>
      <c r="O359" s="61"/>
      <c r="P359" s="61"/>
      <c r="Q359" s="61"/>
      <c r="R359" s="61"/>
      <c r="S359" s="61"/>
      <c r="T359" s="61"/>
      <c r="U359" s="61"/>
      <c r="V359" s="61"/>
      <c r="W359" s="61"/>
      <c r="X359" s="61"/>
      <c r="Y359" s="61"/>
      <c r="Z359" s="61"/>
    </row>
    <row r="360" spans="1:26" ht="12.75" customHeight="1">
      <c r="A360" s="61"/>
      <c r="B360" s="61"/>
      <c r="C360" s="61"/>
      <c r="D360" s="61"/>
      <c r="E360" s="292"/>
      <c r="F360" s="61"/>
      <c r="G360" s="61"/>
      <c r="H360" s="61"/>
      <c r="I360" s="61"/>
      <c r="J360" s="61"/>
      <c r="K360" s="61"/>
      <c r="L360" s="61"/>
      <c r="M360" s="61"/>
      <c r="N360" s="61"/>
      <c r="O360" s="61"/>
      <c r="P360" s="61"/>
      <c r="Q360" s="61"/>
      <c r="R360" s="61"/>
      <c r="S360" s="61"/>
      <c r="T360" s="61"/>
      <c r="U360" s="61"/>
      <c r="V360" s="61"/>
      <c r="W360" s="61"/>
      <c r="X360" s="61"/>
      <c r="Y360" s="61"/>
      <c r="Z360" s="61"/>
    </row>
    <row r="361" spans="1:26" ht="12.75" customHeight="1">
      <c r="A361" s="61"/>
      <c r="B361" s="61"/>
      <c r="C361" s="61"/>
      <c r="D361" s="61"/>
      <c r="E361" s="292"/>
      <c r="F361" s="61"/>
      <c r="G361" s="61"/>
      <c r="H361" s="61"/>
      <c r="I361" s="61"/>
      <c r="J361" s="61"/>
      <c r="K361" s="61"/>
      <c r="L361" s="61"/>
      <c r="M361" s="61"/>
      <c r="N361" s="61"/>
      <c r="O361" s="61"/>
      <c r="P361" s="61"/>
      <c r="Q361" s="61"/>
      <c r="R361" s="61"/>
      <c r="S361" s="61"/>
      <c r="T361" s="61"/>
      <c r="U361" s="61"/>
      <c r="V361" s="61"/>
      <c r="W361" s="61"/>
      <c r="X361" s="61"/>
      <c r="Y361" s="61"/>
      <c r="Z361" s="61"/>
    </row>
    <row r="362" spans="1:26" ht="12.75" customHeight="1">
      <c r="A362" s="61"/>
      <c r="B362" s="61"/>
      <c r="C362" s="61"/>
      <c r="D362" s="61"/>
      <c r="E362" s="292"/>
      <c r="F362" s="61"/>
      <c r="G362" s="61"/>
      <c r="H362" s="61"/>
      <c r="I362" s="61"/>
      <c r="J362" s="61"/>
      <c r="K362" s="61"/>
      <c r="L362" s="61"/>
      <c r="M362" s="61"/>
      <c r="N362" s="61"/>
      <c r="O362" s="61"/>
      <c r="P362" s="61"/>
      <c r="Q362" s="61"/>
      <c r="R362" s="61"/>
      <c r="S362" s="61"/>
      <c r="T362" s="61"/>
      <c r="U362" s="61"/>
      <c r="V362" s="61"/>
      <c r="W362" s="61"/>
      <c r="X362" s="61"/>
      <c r="Y362" s="61"/>
      <c r="Z362" s="61"/>
    </row>
    <row r="363" spans="1:26" ht="12.75" customHeight="1">
      <c r="A363" s="61"/>
      <c r="B363" s="61"/>
      <c r="C363" s="61"/>
      <c r="D363" s="61"/>
      <c r="E363" s="292"/>
      <c r="F363" s="61"/>
      <c r="G363" s="61"/>
      <c r="H363" s="61"/>
      <c r="I363" s="61"/>
      <c r="J363" s="61"/>
      <c r="K363" s="61"/>
      <c r="L363" s="61"/>
      <c r="M363" s="61"/>
      <c r="N363" s="61"/>
      <c r="O363" s="61"/>
      <c r="P363" s="61"/>
      <c r="Q363" s="61"/>
      <c r="R363" s="61"/>
      <c r="S363" s="61"/>
      <c r="T363" s="61"/>
      <c r="U363" s="61"/>
      <c r="V363" s="61"/>
      <c r="W363" s="61"/>
      <c r="X363" s="61"/>
      <c r="Y363" s="61"/>
      <c r="Z363" s="61"/>
    </row>
    <row r="364" spans="1:26" ht="12.75" customHeight="1">
      <c r="A364" s="61"/>
      <c r="B364" s="61"/>
      <c r="C364" s="61"/>
      <c r="D364" s="61"/>
      <c r="E364" s="292"/>
      <c r="F364" s="61"/>
      <c r="G364" s="61"/>
      <c r="H364" s="61"/>
      <c r="I364" s="61"/>
      <c r="J364" s="61"/>
      <c r="K364" s="61"/>
      <c r="L364" s="61"/>
      <c r="M364" s="61"/>
      <c r="N364" s="61"/>
      <c r="O364" s="61"/>
      <c r="P364" s="61"/>
      <c r="Q364" s="61"/>
      <c r="R364" s="61"/>
      <c r="S364" s="61"/>
      <c r="T364" s="61"/>
      <c r="U364" s="61"/>
      <c r="V364" s="61"/>
      <c r="W364" s="61"/>
      <c r="X364" s="61"/>
      <c r="Y364" s="61"/>
      <c r="Z364" s="61"/>
    </row>
    <row r="365" spans="1:26" ht="12.75" customHeight="1">
      <c r="A365" s="61"/>
      <c r="B365" s="61"/>
      <c r="C365" s="61"/>
      <c r="D365" s="61"/>
      <c r="E365" s="292"/>
      <c r="F365" s="61"/>
      <c r="G365" s="61"/>
      <c r="H365" s="61"/>
      <c r="I365" s="61"/>
      <c r="J365" s="61"/>
      <c r="K365" s="61"/>
      <c r="L365" s="61"/>
      <c r="M365" s="61"/>
      <c r="N365" s="61"/>
      <c r="O365" s="61"/>
      <c r="P365" s="61"/>
      <c r="Q365" s="61"/>
      <c r="R365" s="61"/>
      <c r="S365" s="61"/>
      <c r="T365" s="61"/>
      <c r="U365" s="61"/>
      <c r="V365" s="61"/>
      <c r="W365" s="61"/>
      <c r="X365" s="61"/>
      <c r="Y365" s="61"/>
      <c r="Z365" s="61"/>
    </row>
    <row r="366" spans="1:26" ht="12.75" customHeight="1">
      <c r="A366" s="61"/>
      <c r="B366" s="61"/>
      <c r="C366" s="61"/>
      <c r="D366" s="61"/>
      <c r="E366" s="292"/>
      <c r="F366" s="61"/>
      <c r="G366" s="61"/>
      <c r="H366" s="61"/>
      <c r="I366" s="61"/>
      <c r="J366" s="61"/>
      <c r="K366" s="61"/>
      <c r="L366" s="61"/>
      <c r="M366" s="61"/>
      <c r="N366" s="61"/>
      <c r="O366" s="61"/>
      <c r="P366" s="61"/>
      <c r="Q366" s="61"/>
      <c r="R366" s="61"/>
      <c r="S366" s="61"/>
      <c r="T366" s="61"/>
      <c r="U366" s="61"/>
      <c r="V366" s="61"/>
      <c r="W366" s="61"/>
      <c r="X366" s="61"/>
      <c r="Y366" s="61"/>
      <c r="Z366" s="61"/>
    </row>
    <row r="367" spans="1:26" ht="12.75" customHeight="1">
      <c r="A367" s="61"/>
      <c r="B367" s="61"/>
      <c r="C367" s="61"/>
      <c r="D367" s="61"/>
      <c r="E367" s="292"/>
      <c r="F367" s="61"/>
      <c r="G367" s="61"/>
      <c r="H367" s="61"/>
      <c r="I367" s="61"/>
      <c r="J367" s="61"/>
      <c r="K367" s="61"/>
      <c r="L367" s="61"/>
      <c r="M367" s="61"/>
      <c r="N367" s="61"/>
      <c r="O367" s="61"/>
      <c r="P367" s="61"/>
      <c r="Q367" s="61"/>
      <c r="R367" s="61"/>
      <c r="S367" s="61"/>
      <c r="T367" s="61"/>
      <c r="U367" s="61"/>
      <c r="V367" s="61"/>
      <c r="W367" s="61"/>
      <c r="X367" s="61"/>
      <c r="Y367" s="61"/>
      <c r="Z367" s="61"/>
    </row>
    <row r="368" spans="1:26" ht="12.75" customHeight="1">
      <c r="A368" s="61"/>
      <c r="B368" s="61"/>
      <c r="C368" s="61"/>
      <c r="D368" s="61"/>
      <c r="E368" s="292"/>
      <c r="F368" s="61"/>
      <c r="G368" s="61"/>
      <c r="H368" s="61"/>
      <c r="I368" s="61"/>
      <c r="J368" s="61"/>
      <c r="K368" s="61"/>
      <c r="L368" s="61"/>
      <c r="M368" s="61"/>
      <c r="N368" s="61"/>
      <c r="O368" s="61"/>
      <c r="P368" s="61"/>
      <c r="Q368" s="61"/>
      <c r="R368" s="61"/>
      <c r="S368" s="61"/>
      <c r="T368" s="61"/>
      <c r="U368" s="61"/>
      <c r="V368" s="61"/>
      <c r="W368" s="61"/>
      <c r="X368" s="61"/>
      <c r="Y368" s="61"/>
      <c r="Z368" s="61"/>
    </row>
    <row r="369" spans="1:26" ht="12.75" customHeight="1">
      <c r="A369" s="61"/>
      <c r="B369" s="61"/>
      <c r="C369" s="61"/>
      <c r="D369" s="61"/>
      <c r="E369" s="292"/>
      <c r="F369" s="61"/>
      <c r="G369" s="61"/>
      <c r="H369" s="61"/>
      <c r="I369" s="61"/>
      <c r="J369" s="61"/>
      <c r="K369" s="61"/>
      <c r="L369" s="61"/>
      <c r="M369" s="61"/>
      <c r="N369" s="61"/>
      <c r="O369" s="61"/>
      <c r="P369" s="61"/>
      <c r="Q369" s="61"/>
      <c r="R369" s="61"/>
      <c r="S369" s="61"/>
      <c r="T369" s="61"/>
      <c r="U369" s="61"/>
      <c r="V369" s="61"/>
      <c r="W369" s="61"/>
      <c r="X369" s="61"/>
      <c r="Y369" s="61"/>
      <c r="Z369" s="61"/>
    </row>
    <row r="370" spans="1:26" ht="12.75" customHeight="1">
      <c r="A370" s="61"/>
      <c r="B370" s="61"/>
      <c r="C370" s="61"/>
      <c r="D370" s="61"/>
      <c r="E370" s="292"/>
      <c r="F370" s="61"/>
      <c r="G370" s="61"/>
      <c r="H370" s="61"/>
      <c r="I370" s="61"/>
      <c r="J370" s="61"/>
      <c r="K370" s="61"/>
      <c r="L370" s="61"/>
      <c r="M370" s="61"/>
      <c r="N370" s="61"/>
      <c r="O370" s="61"/>
      <c r="P370" s="61"/>
      <c r="Q370" s="61"/>
      <c r="R370" s="61"/>
      <c r="S370" s="61"/>
      <c r="T370" s="61"/>
      <c r="U370" s="61"/>
      <c r="V370" s="61"/>
      <c r="W370" s="61"/>
      <c r="X370" s="61"/>
      <c r="Y370" s="61"/>
      <c r="Z370" s="61"/>
    </row>
    <row r="371" spans="1:26" ht="12.75" customHeight="1">
      <c r="A371" s="61"/>
      <c r="B371" s="61"/>
      <c r="C371" s="61"/>
      <c r="D371" s="61"/>
      <c r="E371" s="292"/>
      <c r="F371" s="61"/>
      <c r="G371" s="61"/>
      <c r="H371" s="61"/>
      <c r="I371" s="61"/>
      <c r="J371" s="61"/>
      <c r="K371" s="61"/>
      <c r="L371" s="61"/>
      <c r="M371" s="61"/>
      <c r="N371" s="61"/>
      <c r="O371" s="61"/>
      <c r="P371" s="61"/>
      <c r="Q371" s="61"/>
      <c r="R371" s="61"/>
      <c r="S371" s="61"/>
      <c r="T371" s="61"/>
      <c r="U371" s="61"/>
      <c r="V371" s="61"/>
      <c r="W371" s="61"/>
      <c r="X371" s="61"/>
      <c r="Y371" s="61"/>
      <c r="Z371" s="61"/>
    </row>
    <row r="372" spans="1:26" ht="12.75" customHeight="1">
      <c r="A372" s="61"/>
      <c r="B372" s="61"/>
      <c r="C372" s="61"/>
      <c r="D372" s="61"/>
      <c r="E372" s="292"/>
      <c r="F372" s="61"/>
      <c r="G372" s="61"/>
      <c r="H372" s="61"/>
      <c r="I372" s="61"/>
      <c r="J372" s="61"/>
      <c r="K372" s="61"/>
      <c r="L372" s="61"/>
      <c r="M372" s="61"/>
      <c r="N372" s="61"/>
      <c r="O372" s="61"/>
      <c r="P372" s="61"/>
      <c r="Q372" s="61"/>
      <c r="R372" s="61"/>
      <c r="S372" s="61"/>
      <c r="T372" s="61"/>
      <c r="U372" s="61"/>
      <c r="V372" s="61"/>
      <c r="W372" s="61"/>
      <c r="X372" s="61"/>
      <c r="Y372" s="61"/>
      <c r="Z372" s="61"/>
    </row>
    <row r="373" spans="1:26" ht="12.75" customHeight="1">
      <c r="A373" s="61"/>
      <c r="B373" s="61"/>
      <c r="C373" s="61"/>
      <c r="D373" s="61"/>
      <c r="E373" s="292"/>
      <c r="F373" s="61"/>
      <c r="G373" s="61"/>
      <c r="H373" s="61"/>
      <c r="I373" s="61"/>
      <c r="J373" s="61"/>
      <c r="K373" s="61"/>
      <c r="L373" s="61"/>
      <c r="M373" s="61"/>
      <c r="N373" s="61"/>
      <c r="O373" s="61"/>
      <c r="P373" s="61"/>
      <c r="Q373" s="61"/>
      <c r="R373" s="61"/>
      <c r="S373" s="61"/>
      <c r="T373" s="61"/>
      <c r="U373" s="61"/>
      <c r="V373" s="61"/>
      <c r="W373" s="61"/>
      <c r="X373" s="61"/>
      <c r="Y373" s="61"/>
      <c r="Z373" s="61"/>
    </row>
    <row r="374" spans="1:26" ht="12.75" customHeight="1">
      <c r="A374" s="61"/>
      <c r="B374" s="61"/>
      <c r="C374" s="61"/>
      <c r="D374" s="61"/>
      <c r="E374" s="292"/>
      <c r="F374" s="61"/>
      <c r="G374" s="61"/>
      <c r="H374" s="61"/>
      <c r="I374" s="61"/>
      <c r="J374" s="61"/>
      <c r="K374" s="61"/>
      <c r="L374" s="61"/>
      <c r="M374" s="61"/>
      <c r="N374" s="61"/>
      <c r="O374" s="61"/>
      <c r="P374" s="61"/>
      <c r="Q374" s="61"/>
      <c r="R374" s="61"/>
      <c r="S374" s="61"/>
      <c r="T374" s="61"/>
      <c r="U374" s="61"/>
      <c r="V374" s="61"/>
      <c r="W374" s="61"/>
      <c r="X374" s="61"/>
      <c r="Y374" s="61"/>
      <c r="Z374" s="61"/>
    </row>
    <row r="375" spans="1:26" ht="12.75" customHeight="1">
      <c r="A375" s="61"/>
      <c r="B375" s="61"/>
      <c r="C375" s="61"/>
      <c r="D375" s="61"/>
      <c r="E375" s="292"/>
      <c r="F375" s="61"/>
      <c r="G375" s="61"/>
      <c r="H375" s="61"/>
      <c r="I375" s="61"/>
      <c r="J375" s="61"/>
      <c r="K375" s="61"/>
      <c r="L375" s="61"/>
      <c r="M375" s="61"/>
      <c r="N375" s="61"/>
      <c r="O375" s="61"/>
      <c r="P375" s="61"/>
      <c r="Q375" s="61"/>
      <c r="R375" s="61"/>
      <c r="S375" s="61"/>
      <c r="T375" s="61"/>
      <c r="U375" s="61"/>
      <c r="V375" s="61"/>
      <c r="W375" s="61"/>
      <c r="X375" s="61"/>
      <c r="Y375" s="61"/>
      <c r="Z375" s="61"/>
    </row>
    <row r="376" spans="1:26" ht="12.75" customHeight="1">
      <c r="A376" s="61"/>
      <c r="B376" s="61"/>
      <c r="C376" s="61"/>
      <c r="D376" s="61"/>
      <c r="E376" s="292"/>
      <c r="F376" s="61"/>
      <c r="G376" s="61"/>
      <c r="H376" s="61"/>
      <c r="I376" s="61"/>
      <c r="J376" s="61"/>
      <c r="K376" s="61"/>
      <c r="L376" s="61"/>
      <c r="M376" s="61"/>
      <c r="N376" s="61"/>
      <c r="O376" s="61"/>
      <c r="P376" s="61"/>
      <c r="Q376" s="61"/>
      <c r="R376" s="61"/>
      <c r="S376" s="61"/>
      <c r="T376" s="61"/>
      <c r="U376" s="61"/>
      <c r="V376" s="61"/>
      <c r="W376" s="61"/>
      <c r="X376" s="61"/>
      <c r="Y376" s="61"/>
      <c r="Z376" s="61"/>
    </row>
    <row r="377" spans="1:26" ht="12.75" customHeight="1">
      <c r="A377" s="61"/>
      <c r="B377" s="61"/>
      <c r="C377" s="61"/>
      <c r="D377" s="61"/>
      <c r="E377" s="292"/>
      <c r="F377" s="61"/>
      <c r="G377" s="61"/>
      <c r="H377" s="61"/>
      <c r="I377" s="61"/>
      <c r="J377" s="61"/>
      <c r="K377" s="61"/>
      <c r="L377" s="61"/>
      <c r="M377" s="61"/>
      <c r="N377" s="61"/>
      <c r="O377" s="61"/>
      <c r="P377" s="61"/>
      <c r="Q377" s="61"/>
      <c r="R377" s="61"/>
      <c r="S377" s="61"/>
      <c r="T377" s="61"/>
      <c r="U377" s="61"/>
      <c r="V377" s="61"/>
      <c r="W377" s="61"/>
      <c r="X377" s="61"/>
      <c r="Y377" s="61"/>
      <c r="Z377" s="61"/>
    </row>
    <row r="378" spans="1:26" ht="12.75" customHeight="1">
      <c r="A378" s="61"/>
      <c r="B378" s="61"/>
      <c r="C378" s="61"/>
      <c r="D378" s="61"/>
      <c r="E378" s="292"/>
      <c r="F378" s="61"/>
      <c r="G378" s="61"/>
      <c r="H378" s="61"/>
      <c r="I378" s="61"/>
      <c r="J378" s="61"/>
      <c r="K378" s="61"/>
      <c r="L378" s="61"/>
      <c r="M378" s="61"/>
      <c r="N378" s="61"/>
      <c r="O378" s="61"/>
      <c r="P378" s="61"/>
      <c r="Q378" s="61"/>
      <c r="R378" s="61"/>
      <c r="S378" s="61"/>
      <c r="T378" s="61"/>
      <c r="U378" s="61"/>
      <c r="V378" s="61"/>
      <c r="W378" s="61"/>
      <c r="X378" s="61"/>
      <c r="Y378" s="61"/>
      <c r="Z378" s="61"/>
    </row>
    <row r="379" spans="1:26" ht="12.75" customHeight="1">
      <c r="A379" s="61"/>
      <c r="B379" s="61"/>
      <c r="C379" s="61"/>
      <c r="D379" s="61"/>
      <c r="E379" s="292"/>
      <c r="F379" s="61"/>
      <c r="G379" s="61"/>
      <c r="H379" s="61"/>
      <c r="I379" s="61"/>
      <c r="J379" s="61"/>
      <c r="K379" s="61"/>
      <c r="L379" s="61"/>
      <c r="M379" s="61"/>
      <c r="N379" s="61"/>
      <c r="O379" s="61"/>
      <c r="P379" s="61"/>
      <c r="Q379" s="61"/>
      <c r="R379" s="61"/>
      <c r="S379" s="61"/>
      <c r="T379" s="61"/>
      <c r="U379" s="61"/>
      <c r="V379" s="61"/>
      <c r="W379" s="61"/>
      <c r="X379" s="61"/>
      <c r="Y379" s="61"/>
      <c r="Z379" s="61"/>
    </row>
    <row r="380" spans="1:26" ht="12.75" customHeight="1">
      <c r="A380" s="61"/>
      <c r="B380" s="61"/>
      <c r="C380" s="61"/>
      <c r="D380" s="61"/>
      <c r="E380" s="292"/>
      <c r="F380" s="61"/>
      <c r="G380" s="61"/>
      <c r="H380" s="61"/>
      <c r="I380" s="61"/>
      <c r="J380" s="61"/>
      <c r="K380" s="61"/>
      <c r="L380" s="61"/>
      <c r="M380" s="61"/>
      <c r="N380" s="61"/>
      <c r="O380" s="61"/>
      <c r="P380" s="61"/>
      <c r="Q380" s="61"/>
      <c r="R380" s="61"/>
      <c r="S380" s="61"/>
      <c r="T380" s="61"/>
      <c r="U380" s="61"/>
      <c r="V380" s="61"/>
      <c r="W380" s="61"/>
      <c r="X380" s="61"/>
      <c r="Y380" s="61"/>
      <c r="Z380" s="61"/>
    </row>
    <row r="381" spans="1:26" ht="12.75" customHeight="1">
      <c r="A381" s="61"/>
      <c r="B381" s="61"/>
      <c r="C381" s="61"/>
      <c r="D381" s="61"/>
      <c r="E381" s="292"/>
      <c r="F381" s="61"/>
      <c r="G381" s="61"/>
      <c r="H381" s="61"/>
      <c r="I381" s="61"/>
      <c r="J381" s="61"/>
      <c r="K381" s="61"/>
      <c r="L381" s="61"/>
      <c r="M381" s="61"/>
      <c r="N381" s="61"/>
      <c r="O381" s="61"/>
      <c r="P381" s="61"/>
      <c r="Q381" s="61"/>
      <c r="R381" s="61"/>
      <c r="S381" s="61"/>
      <c r="T381" s="61"/>
      <c r="U381" s="61"/>
      <c r="V381" s="61"/>
      <c r="W381" s="61"/>
      <c r="X381" s="61"/>
      <c r="Y381" s="61"/>
      <c r="Z381" s="61"/>
    </row>
    <row r="382" spans="1:26" ht="12.75" customHeight="1">
      <c r="A382" s="61"/>
      <c r="B382" s="61"/>
      <c r="C382" s="61"/>
      <c r="D382" s="61"/>
      <c r="E382" s="292"/>
      <c r="F382" s="61"/>
      <c r="G382" s="61"/>
      <c r="H382" s="61"/>
      <c r="I382" s="61"/>
      <c r="J382" s="61"/>
      <c r="K382" s="61"/>
      <c r="L382" s="61"/>
      <c r="M382" s="61"/>
      <c r="N382" s="61"/>
      <c r="O382" s="61"/>
      <c r="P382" s="61"/>
      <c r="Q382" s="61"/>
      <c r="R382" s="61"/>
      <c r="S382" s="61"/>
      <c r="T382" s="61"/>
      <c r="U382" s="61"/>
      <c r="V382" s="61"/>
      <c r="W382" s="61"/>
      <c r="X382" s="61"/>
      <c r="Y382" s="61"/>
      <c r="Z382" s="61"/>
    </row>
    <row r="383" spans="1:26" ht="12.75" customHeight="1">
      <c r="A383" s="61"/>
      <c r="B383" s="61"/>
      <c r="C383" s="61"/>
      <c r="D383" s="61"/>
      <c r="E383" s="292"/>
      <c r="F383" s="61"/>
      <c r="G383" s="61"/>
      <c r="H383" s="61"/>
      <c r="I383" s="61"/>
      <c r="J383" s="61"/>
      <c r="K383" s="61"/>
      <c r="L383" s="61"/>
      <c r="M383" s="61"/>
      <c r="N383" s="61"/>
      <c r="O383" s="61"/>
      <c r="P383" s="61"/>
      <c r="Q383" s="61"/>
      <c r="R383" s="61"/>
      <c r="S383" s="61"/>
      <c r="T383" s="61"/>
      <c r="U383" s="61"/>
      <c r="V383" s="61"/>
      <c r="W383" s="61"/>
      <c r="X383" s="61"/>
      <c r="Y383" s="61"/>
      <c r="Z383" s="61"/>
    </row>
    <row r="384" spans="1:26" ht="12.75" customHeight="1">
      <c r="A384" s="61"/>
      <c r="B384" s="61"/>
      <c r="C384" s="61"/>
      <c r="D384" s="61"/>
      <c r="E384" s="292"/>
      <c r="F384" s="61"/>
      <c r="G384" s="61"/>
      <c r="H384" s="61"/>
      <c r="I384" s="61"/>
      <c r="J384" s="61"/>
      <c r="K384" s="61"/>
      <c r="L384" s="61"/>
      <c r="M384" s="61"/>
      <c r="N384" s="61"/>
      <c r="O384" s="61"/>
      <c r="P384" s="61"/>
      <c r="Q384" s="61"/>
      <c r="R384" s="61"/>
      <c r="S384" s="61"/>
      <c r="T384" s="61"/>
      <c r="U384" s="61"/>
      <c r="V384" s="61"/>
      <c r="W384" s="61"/>
      <c r="X384" s="61"/>
      <c r="Y384" s="61"/>
      <c r="Z384" s="61"/>
    </row>
    <row r="385" spans="1:26" ht="12.75" customHeight="1">
      <c r="A385" s="61"/>
      <c r="B385" s="61"/>
      <c r="C385" s="61"/>
      <c r="D385" s="61"/>
      <c r="E385" s="292"/>
      <c r="F385" s="61"/>
      <c r="G385" s="61"/>
      <c r="H385" s="61"/>
      <c r="I385" s="61"/>
      <c r="J385" s="61"/>
      <c r="K385" s="61"/>
      <c r="L385" s="61"/>
      <c r="M385" s="61"/>
      <c r="N385" s="61"/>
      <c r="O385" s="61"/>
      <c r="P385" s="61"/>
      <c r="Q385" s="61"/>
      <c r="R385" s="61"/>
      <c r="S385" s="61"/>
      <c r="T385" s="61"/>
      <c r="U385" s="61"/>
      <c r="V385" s="61"/>
      <c r="W385" s="61"/>
      <c r="X385" s="61"/>
      <c r="Y385" s="61"/>
      <c r="Z385" s="61"/>
    </row>
    <row r="386" spans="1:26" ht="12.75" customHeight="1">
      <c r="A386" s="61"/>
      <c r="B386" s="61"/>
      <c r="C386" s="61"/>
      <c r="D386" s="61"/>
      <c r="E386" s="292"/>
      <c r="F386" s="61"/>
      <c r="G386" s="61"/>
      <c r="H386" s="61"/>
      <c r="I386" s="61"/>
      <c r="J386" s="61"/>
      <c r="K386" s="61"/>
      <c r="L386" s="61"/>
      <c r="M386" s="61"/>
      <c r="N386" s="61"/>
      <c r="O386" s="61"/>
      <c r="P386" s="61"/>
      <c r="Q386" s="61"/>
      <c r="R386" s="61"/>
      <c r="S386" s="61"/>
      <c r="T386" s="61"/>
      <c r="U386" s="61"/>
      <c r="V386" s="61"/>
      <c r="W386" s="61"/>
      <c r="X386" s="61"/>
      <c r="Y386" s="61"/>
      <c r="Z386" s="61"/>
    </row>
    <row r="387" spans="1:26" ht="12.75" customHeight="1">
      <c r="A387" s="61"/>
      <c r="B387" s="61"/>
      <c r="C387" s="61"/>
      <c r="D387" s="61"/>
      <c r="E387" s="292"/>
      <c r="F387" s="61"/>
      <c r="G387" s="61"/>
      <c r="H387" s="61"/>
      <c r="I387" s="61"/>
      <c r="J387" s="61"/>
      <c r="K387" s="61"/>
      <c r="L387" s="61"/>
      <c r="M387" s="61"/>
      <c r="N387" s="61"/>
      <c r="O387" s="61"/>
      <c r="P387" s="61"/>
      <c r="Q387" s="61"/>
      <c r="R387" s="61"/>
      <c r="S387" s="61"/>
      <c r="T387" s="61"/>
      <c r="U387" s="61"/>
      <c r="V387" s="61"/>
      <c r="W387" s="61"/>
      <c r="X387" s="61"/>
      <c r="Y387" s="61"/>
      <c r="Z387" s="61"/>
    </row>
    <row r="388" spans="1:26" ht="12.75" customHeight="1">
      <c r="A388" s="61"/>
      <c r="B388" s="61"/>
      <c r="C388" s="61"/>
      <c r="D388" s="61"/>
      <c r="E388" s="292"/>
      <c r="F388" s="61"/>
      <c r="G388" s="61"/>
      <c r="H388" s="61"/>
      <c r="I388" s="61"/>
      <c r="J388" s="61"/>
      <c r="K388" s="61"/>
      <c r="L388" s="61"/>
      <c r="M388" s="61"/>
      <c r="N388" s="61"/>
      <c r="O388" s="61"/>
      <c r="P388" s="61"/>
      <c r="Q388" s="61"/>
      <c r="R388" s="61"/>
      <c r="S388" s="61"/>
      <c r="T388" s="61"/>
      <c r="U388" s="61"/>
      <c r="V388" s="61"/>
      <c r="W388" s="61"/>
      <c r="X388" s="61"/>
      <c r="Y388" s="61"/>
      <c r="Z388" s="61"/>
    </row>
    <row r="389" spans="1:26" ht="12.75" customHeight="1">
      <c r="A389" s="61"/>
      <c r="B389" s="61"/>
      <c r="C389" s="61"/>
      <c r="D389" s="61"/>
      <c r="E389" s="292"/>
      <c r="F389" s="61"/>
      <c r="G389" s="61"/>
      <c r="H389" s="61"/>
      <c r="I389" s="61"/>
      <c r="J389" s="61"/>
      <c r="K389" s="61"/>
      <c r="L389" s="61"/>
      <c r="M389" s="61"/>
      <c r="N389" s="61"/>
      <c r="O389" s="61"/>
      <c r="P389" s="61"/>
      <c r="Q389" s="61"/>
      <c r="R389" s="61"/>
      <c r="S389" s="61"/>
      <c r="T389" s="61"/>
      <c r="U389" s="61"/>
      <c r="V389" s="61"/>
      <c r="W389" s="61"/>
      <c r="X389" s="61"/>
      <c r="Y389" s="61"/>
      <c r="Z389" s="61"/>
    </row>
    <row r="390" spans="1:26" ht="12.75" customHeight="1">
      <c r="A390" s="61"/>
      <c r="B390" s="61"/>
      <c r="C390" s="61"/>
      <c r="D390" s="61"/>
      <c r="E390" s="292"/>
      <c r="F390" s="61"/>
      <c r="G390" s="61"/>
      <c r="H390" s="61"/>
      <c r="I390" s="61"/>
      <c r="J390" s="61"/>
      <c r="K390" s="61"/>
      <c r="L390" s="61"/>
      <c r="M390" s="61"/>
      <c r="N390" s="61"/>
      <c r="O390" s="61"/>
      <c r="P390" s="61"/>
      <c r="Q390" s="61"/>
      <c r="R390" s="61"/>
      <c r="S390" s="61"/>
      <c r="T390" s="61"/>
      <c r="U390" s="61"/>
      <c r="V390" s="61"/>
      <c r="W390" s="61"/>
      <c r="X390" s="61"/>
      <c r="Y390" s="61"/>
      <c r="Z390" s="61"/>
    </row>
    <row r="391" spans="1:26" ht="12.75" customHeight="1">
      <c r="A391" s="61"/>
      <c r="B391" s="61"/>
      <c r="C391" s="61"/>
      <c r="D391" s="61"/>
      <c r="E391" s="292"/>
      <c r="F391" s="61"/>
      <c r="G391" s="61"/>
      <c r="H391" s="61"/>
      <c r="I391" s="61"/>
      <c r="J391" s="61"/>
      <c r="K391" s="61"/>
      <c r="L391" s="61"/>
      <c r="M391" s="61"/>
      <c r="N391" s="61"/>
      <c r="O391" s="61"/>
      <c r="P391" s="61"/>
      <c r="Q391" s="61"/>
      <c r="R391" s="61"/>
      <c r="S391" s="61"/>
      <c r="T391" s="61"/>
      <c r="U391" s="61"/>
      <c r="V391" s="61"/>
      <c r="W391" s="61"/>
      <c r="X391" s="61"/>
      <c r="Y391" s="61"/>
      <c r="Z391" s="61"/>
    </row>
    <row r="392" spans="1:26" ht="12.75" customHeight="1">
      <c r="A392" s="61"/>
      <c r="B392" s="61"/>
      <c r="C392" s="61"/>
      <c r="D392" s="61"/>
      <c r="E392" s="292"/>
      <c r="F392" s="61"/>
      <c r="G392" s="61"/>
      <c r="H392" s="61"/>
      <c r="I392" s="61"/>
      <c r="J392" s="61"/>
      <c r="K392" s="61"/>
      <c r="L392" s="61"/>
      <c r="M392" s="61"/>
      <c r="N392" s="61"/>
      <c r="O392" s="61"/>
      <c r="P392" s="61"/>
      <c r="Q392" s="61"/>
      <c r="R392" s="61"/>
      <c r="S392" s="61"/>
      <c r="T392" s="61"/>
      <c r="U392" s="61"/>
      <c r="V392" s="61"/>
      <c r="W392" s="61"/>
      <c r="X392" s="61"/>
      <c r="Y392" s="61"/>
      <c r="Z392" s="61"/>
    </row>
    <row r="393" spans="1:26" ht="12.75" customHeight="1">
      <c r="A393" s="61"/>
      <c r="B393" s="61"/>
      <c r="C393" s="61"/>
      <c r="D393" s="61"/>
      <c r="E393" s="292"/>
      <c r="F393" s="61"/>
      <c r="G393" s="61"/>
      <c r="H393" s="61"/>
      <c r="I393" s="61"/>
      <c r="J393" s="61"/>
      <c r="K393" s="61"/>
      <c r="L393" s="61"/>
      <c r="M393" s="61"/>
      <c r="N393" s="61"/>
      <c r="O393" s="61"/>
      <c r="P393" s="61"/>
      <c r="Q393" s="61"/>
      <c r="R393" s="61"/>
      <c r="S393" s="61"/>
      <c r="T393" s="61"/>
      <c r="U393" s="61"/>
      <c r="V393" s="61"/>
      <c r="W393" s="61"/>
      <c r="X393" s="61"/>
      <c r="Y393" s="61"/>
      <c r="Z393" s="61"/>
    </row>
    <row r="394" spans="1:26" ht="12.75" customHeight="1">
      <c r="A394" s="61"/>
      <c r="B394" s="61"/>
      <c r="C394" s="61"/>
      <c r="D394" s="61"/>
      <c r="E394" s="292"/>
      <c r="F394" s="61"/>
      <c r="G394" s="61"/>
      <c r="H394" s="61"/>
      <c r="I394" s="61"/>
      <c r="J394" s="61"/>
      <c r="K394" s="61"/>
      <c r="L394" s="61"/>
      <c r="M394" s="61"/>
      <c r="N394" s="61"/>
      <c r="O394" s="61"/>
      <c r="P394" s="61"/>
      <c r="Q394" s="61"/>
      <c r="R394" s="61"/>
      <c r="S394" s="61"/>
      <c r="T394" s="61"/>
      <c r="U394" s="61"/>
      <c r="V394" s="61"/>
      <c r="W394" s="61"/>
      <c r="X394" s="61"/>
      <c r="Y394" s="61"/>
      <c r="Z394" s="61"/>
    </row>
    <row r="395" spans="1:26" ht="12.75" customHeight="1">
      <c r="A395" s="61"/>
      <c r="B395" s="61"/>
      <c r="C395" s="61"/>
      <c r="D395" s="61"/>
      <c r="E395" s="292"/>
      <c r="F395" s="61"/>
      <c r="G395" s="61"/>
      <c r="H395" s="61"/>
      <c r="I395" s="61"/>
      <c r="J395" s="61"/>
      <c r="K395" s="61"/>
      <c r="L395" s="61"/>
      <c r="M395" s="61"/>
      <c r="N395" s="61"/>
      <c r="O395" s="61"/>
      <c r="P395" s="61"/>
      <c r="Q395" s="61"/>
      <c r="R395" s="61"/>
      <c r="S395" s="61"/>
      <c r="T395" s="61"/>
      <c r="U395" s="61"/>
      <c r="V395" s="61"/>
      <c r="W395" s="61"/>
      <c r="X395" s="61"/>
      <c r="Y395" s="61"/>
      <c r="Z395" s="61"/>
    </row>
    <row r="396" spans="1:26" ht="12.75" customHeight="1">
      <c r="A396" s="61"/>
      <c r="B396" s="61"/>
      <c r="C396" s="61"/>
      <c r="D396" s="61"/>
      <c r="E396" s="292"/>
      <c r="F396" s="61"/>
      <c r="G396" s="61"/>
      <c r="H396" s="61"/>
      <c r="I396" s="61"/>
      <c r="J396" s="61"/>
      <c r="K396" s="61"/>
      <c r="L396" s="61"/>
      <c r="M396" s="61"/>
      <c r="N396" s="61"/>
      <c r="O396" s="61"/>
      <c r="P396" s="61"/>
      <c r="Q396" s="61"/>
      <c r="R396" s="61"/>
      <c r="S396" s="61"/>
      <c r="T396" s="61"/>
      <c r="U396" s="61"/>
      <c r="V396" s="61"/>
      <c r="W396" s="61"/>
      <c r="X396" s="61"/>
      <c r="Y396" s="61"/>
      <c r="Z396" s="61"/>
    </row>
    <row r="397" spans="1:26" ht="12.75" customHeight="1">
      <c r="A397" s="61"/>
      <c r="B397" s="61"/>
      <c r="C397" s="61"/>
      <c r="D397" s="61"/>
      <c r="E397" s="292"/>
      <c r="F397" s="61"/>
      <c r="G397" s="61"/>
      <c r="H397" s="61"/>
      <c r="I397" s="61"/>
      <c r="J397" s="61"/>
      <c r="K397" s="61"/>
      <c r="L397" s="61"/>
      <c r="M397" s="61"/>
      <c r="N397" s="61"/>
      <c r="O397" s="61"/>
      <c r="P397" s="61"/>
      <c r="Q397" s="61"/>
      <c r="R397" s="61"/>
      <c r="S397" s="61"/>
      <c r="T397" s="61"/>
      <c r="U397" s="61"/>
      <c r="V397" s="61"/>
      <c r="W397" s="61"/>
      <c r="X397" s="61"/>
      <c r="Y397" s="61"/>
      <c r="Z397" s="61"/>
    </row>
    <row r="398" spans="1:26" ht="12.75" customHeight="1">
      <c r="A398" s="61"/>
      <c r="B398" s="61"/>
      <c r="C398" s="61"/>
      <c r="D398" s="61"/>
      <c r="E398" s="292"/>
      <c r="F398" s="61"/>
      <c r="G398" s="61"/>
      <c r="H398" s="61"/>
      <c r="I398" s="61"/>
      <c r="J398" s="61"/>
      <c r="K398" s="61"/>
      <c r="L398" s="61"/>
      <c r="M398" s="61"/>
      <c r="N398" s="61"/>
      <c r="O398" s="61"/>
      <c r="P398" s="61"/>
      <c r="Q398" s="61"/>
      <c r="R398" s="61"/>
      <c r="S398" s="61"/>
      <c r="T398" s="61"/>
      <c r="U398" s="61"/>
      <c r="V398" s="61"/>
      <c r="W398" s="61"/>
      <c r="X398" s="61"/>
      <c r="Y398" s="61"/>
      <c r="Z398" s="61"/>
    </row>
    <row r="399" spans="1:26" ht="12.75" customHeight="1">
      <c r="A399" s="61"/>
      <c r="B399" s="61"/>
      <c r="C399" s="61"/>
      <c r="D399" s="61"/>
      <c r="E399" s="292"/>
      <c r="F399" s="61"/>
      <c r="G399" s="61"/>
      <c r="H399" s="61"/>
      <c r="I399" s="61"/>
      <c r="J399" s="61"/>
      <c r="K399" s="61"/>
      <c r="L399" s="61"/>
      <c r="M399" s="61"/>
      <c r="N399" s="61"/>
      <c r="O399" s="61"/>
      <c r="P399" s="61"/>
      <c r="Q399" s="61"/>
      <c r="R399" s="61"/>
      <c r="S399" s="61"/>
      <c r="T399" s="61"/>
      <c r="U399" s="61"/>
      <c r="V399" s="61"/>
      <c r="W399" s="61"/>
      <c r="X399" s="61"/>
      <c r="Y399" s="61"/>
      <c r="Z399" s="61"/>
    </row>
    <row r="400" spans="1:26" ht="12.75" customHeight="1">
      <c r="A400" s="61"/>
      <c r="B400" s="61"/>
      <c r="C400" s="61"/>
      <c r="D400" s="61"/>
      <c r="E400" s="292"/>
      <c r="F400" s="61"/>
      <c r="G400" s="61"/>
      <c r="H400" s="61"/>
      <c r="I400" s="61"/>
      <c r="J400" s="61"/>
      <c r="K400" s="61"/>
      <c r="L400" s="61"/>
      <c r="M400" s="61"/>
      <c r="N400" s="61"/>
      <c r="O400" s="61"/>
      <c r="P400" s="61"/>
      <c r="Q400" s="61"/>
      <c r="R400" s="61"/>
      <c r="S400" s="61"/>
      <c r="T400" s="61"/>
      <c r="U400" s="61"/>
      <c r="V400" s="61"/>
      <c r="W400" s="61"/>
      <c r="X400" s="61"/>
      <c r="Y400" s="61"/>
      <c r="Z400" s="61"/>
    </row>
    <row r="401" spans="1:26" ht="12.75" customHeight="1">
      <c r="A401" s="61"/>
      <c r="B401" s="61"/>
      <c r="C401" s="61"/>
      <c r="D401" s="61"/>
      <c r="E401" s="292"/>
      <c r="F401" s="61"/>
      <c r="G401" s="61"/>
      <c r="H401" s="61"/>
      <c r="I401" s="61"/>
      <c r="J401" s="61"/>
      <c r="K401" s="61"/>
      <c r="L401" s="61"/>
      <c r="M401" s="61"/>
      <c r="N401" s="61"/>
      <c r="O401" s="61"/>
      <c r="P401" s="61"/>
      <c r="Q401" s="61"/>
      <c r="R401" s="61"/>
      <c r="S401" s="61"/>
      <c r="T401" s="61"/>
      <c r="U401" s="61"/>
      <c r="V401" s="61"/>
      <c r="W401" s="61"/>
      <c r="X401" s="61"/>
      <c r="Y401" s="61"/>
      <c r="Z401" s="61"/>
    </row>
    <row r="402" spans="1:26" ht="12.75" customHeight="1">
      <c r="A402" s="61"/>
      <c r="B402" s="61"/>
      <c r="C402" s="61"/>
      <c r="D402" s="61"/>
      <c r="E402" s="292"/>
      <c r="F402" s="61"/>
      <c r="G402" s="61"/>
      <c r="H402" s="61"/>
      <c r="I402" s="61"/>
      <c r="J402" s="61"/>
      <c r="K402" s="61"/>
      <c r="L402" s="61"/>
      <c r="M402" s="61"/>
      <c r="N402" s="61"/>
      <c r="O402" s="61"/>
      <c r="P402" s="61"/>
      <c r="Q402" s="61"/>
      <c r="R402" s="61"/>
      <c r="S402" s="61"/>
      <c r="T402" s="61"/>
      <c r="U402" s="61"/>
      <c r="V402" s="61"/>
      <c r="W402" s="61"/>
      <c r="X402" s="61"/>
      <c r="Y402" s="61"/>
      <c r="Z402" s="61"/>
    </row>
    <row r="403" spans="1:26" ht="12.75" customHeight="1">
      <c r="A403" s="61"/>
      <c r="B403" s="61"/>
      <c r="C403" s="61"/>
      <c r="D403" s="61"/>
      <c r="E403" s="292"/>
      <c r="F403" s="61"/>
      <c r="G403" s="61"/>
      <c r="H403" s="61"/>
      <c r="I403" s="61"/>
      <c r="J403" s="61"/>
      <c r="K403" s="61"/>
      <c r="L403" s="61"/>
      <c r="M403" s="61"/>
      <c r="N403" s="61"/>
      <c r="O403" s="61"/>
      <c r="P403" s="61"/>
      <c r="Q403" s="61"/>
      <c r="R403" s="61"/>
      <c r="S403" s="61"/>
      <c r="T403" s="61"/>
      <c r="U403" s="61"/>
      <c r="V403" s="61"/>
      <c r="W403" s="61"/>
      <c r="X403" s="61"/>
      <c r="Y403" s="61"/>
      <c r="Z403" s="61"/>
    </row>
    <row r="404" spans="1:26" ht="12.75" customHeight="1">
      <c r="A404" s="61"/>
      <c r="B404" s="61"/>
      <c r="C404" s="61"/>
      <c r="D404" s="61"/>
      <c r="E404" s="292"/>
      <c r="F404" s="61"/>
      <c r="G404" s="61"/>
      <c r="H404" s="61"/>
      <c r="I404" s="61"/>
      <c r="J404" s="61"/>
      <c r="K404" s="61"/>
      <c r="L404" s="61"/>
      <c r="M404" s="61"/>
      <c r="N404" s="61"/>
      <c r="O404" s="61"/>
      <c r="P404" s="61"/>
      <c r="Q404" s="61"/>
      <c r="R404" s="61"/>
      <c r="S404" s="61"/>
      <c r="T404" s="61"/>
      <c r="U404" s="61"/>
      <c r="V404" s="61"/>
      <c r="W404" s="61"/>
      <c r="X404" s="61"/>
      <c r="Y404" s="61"/>
      <c r="Z404" s="61"/>
    </row>
    <row r="405" spans="1:26" ht="12.75" customHeight="1">
      <c r="A405" s="61"/>
      <c r="B405" s="61"/>
      <c r="C405" s="61"/>
      <c r="D405" s="61"/>
      <c r="E405" s="292"/>
      <c r="F405" s="61"/>
      <c r="G405" s="61"/>
      <c r="H405" s="61"/>
      <c r="I405" s="61"/>
      <c r="J405" s="61"/>
      <c r="K405" s="61"/>
      <c r="L405" s="61"/>
      <c r="M405" s="61"/>
      <c r="N405" s="61"/>
      <c r="O405" s="61"/>
      <c r="P405" s="61"/>
      <c r="Q405" s="61"/>
      <c r="R405" s="61"/>
      <c r="S405" s="61"/>
      <c r="T405" s="61"/>
      <c r="U405" s="61"/>
      <c r="V405" s="61"/>
      <c r="W405" s="61"/>
      <c r="X405" s="61"/>
      <c r="Y405" s="61"/>
      <c r="Z405" s="61"/>
    </row>
    <row r="406" spans="1:26" ht="12.75" customHeight="1">
      <c r="A406" s="61"/>
      <c r="B406" s="61"/>
      <c r="C406" s="61"/>
      <c r="D406" s="61"/>
      <c r="E406" s="292"/>
      <c r="F406" s="61"/>
      <c r="G406" s="61"/>
      <c r="H406" s="61"/>
      <c r="I406" s="61"/>
      <c r="J406" s="61"/>
      <c r="K406" s="61"/>
      <c r="L406" s="61"/>
      <c r="M406" s="61"/>
      <c r="N406" s="61"/>
      <c r="O406" s="61"/>
      <c r="P406" s="61"/>
      <c r="Q406" s="61"/>
      <c r="R406" s="61"/>
      <c r="S406" s="61"/>
      <c r="T406" s="61"/>
      <c r="U406" s="61"/>
      <c r="V406" s="61"/>
      <c r="W406" s="61"/>
      <c r="X406" s="61"/>
      <c r="Y406" s="61"/>
      <c r="Z406" s="61"/>
    </row>
    <row r="407" spans="1:26" ht="12.75" customHeight="1">
      <c r="A407" s="61"/>
      <c r="B407" s="61"/>
      <c r="C407" s="61"/>
      <c r="D407" s="61"/>
      <c r="E407" s="292"/>
      <c r="F407" s="61"/>
      <c r="G407" s="61"/>
      <c r="H407" s="61"/>
      <c r="I407" s="61"/>
      <c r="J407" s="61"/>
      <c r="K407" s="61"/>
      <c r="L407" s="61"/>
      <c r="M407" s="61"/>
      <c r="N407" s="61"/>
      <c r="O407" s="61"/>
      <c r="P407" s="61"/>
      <c r="Q407" s="61"/>
      <c r="R407" s="61"/>
      <c r="S407" s="61"/>
      <c r="T407" s="61"/>
      <c r="U407" s="61"/>
      <c r="V407" s="61"/>
      <c r="W407" s="61"/>
      <c r="X407" s="61"/>
      <c r="Y407" s="61"/>
      <c r="Z407" s="61"/>
    </row>
    <row r="408" spans="1:26" ht="12.75" customHeight="1">
      <c r="A408" s="61"/>
      <c r="B408" s="61"/>
      <c r="C408" s="61"/>
      <c r="D408" s="61"/>
      <c r="E408" s="292"/>
      <c r="F408" s="61"/>
      <c r="G408" s="61"/>
      <c r="H408" s="61"/>
      <c r="I408" s="61"/>
      <c r="J408" s="61"/>
      <c r="K408" s="61"/>
      <c r="L408" s="61"/>
      <c r="M408" s="61"/>
      <c r="N408" s="61"/>
      <c r="O408" s="61"/>
      <c r="P408" s="61"/>
      <c r="Q408" s="61"/>
      <c r="R408" s="61"/>
      <c r="S408" s="61"/>
      <c r="T408" s="61"/>
      <c r="U408" s="61"/>
      <c r="V408" s="61"/>
      <c r="W408" s="61"/>
      <c r="X408" s="61"/>
      <c r="Y408" s="61"/>
      <c r="Z408" s="61"/>
    </row>
    <row r="409" spans="1:26" ht="12.75" customHeight="1">
      <c r="A409" s="61"/>
      <c r="B409" s="61"/>
      <c r="C409" s="61"/>
      <c r="D409" s="61"/>
      <c r="E409" s="292"/>
      <c r="F409" s="61"/>
      <c r="G409" s="61"/>
      <c r="H409" s="61"/>
      <c r="I409" s="61"/>
      <c r="J409" s="61"/>
      <c r="K409" s="61"/>
      <c r="L409" s="61"/>
      <c r="M409" s="61"/>
      <c r="N409" s="61"/>
      <c r="O409" s="61"/>
      <c r="P409" s="61"/>
      <c r="Q409" s="61"/>
      <c r="R409" s="61"/>
      <c r="S409" s="61"/>
      <c r="T409" s="61"/>
      <c r="U409" s="61"/>
      <c r="V409" s="61"/>
      <c r="W409" s="61"/>
      <c r="X409" s="61"/>
      <c r="Y409" s="61"/>
      <c r="Z409" s="61"/>
    </row>
    <row r="410" spans="1:26" ht="12.75" customHeight="1">
      <c r="A410" s="61"/>
      <c r="B410" s="61"/>
      <c r="C410" s="61"/>
      <c r="D410" s="61"/>
      <c r="E410" s="292"/>
      <c r="F410" s="61"/>
      <c r="G410" s="61"/>
      <c r="H410" s="61"/>
      <c r="I410" s="61"/>
      <c r="J410" s="61"/>
      <c r="K410" s="61"/>
      <c r="L410" s="61"/>
      <c r="M410" s="61"/>
      <c r="N410" s="61"/>
      <c r="O410" s="61"/>
      <c r="P410" s="61"/>
      <c r="Q410" s="61"/>
      <c r="R410" s="61"/>
      <c r="S410" s="61"/>
      <c r="T410" s="61"/>
      <c r="U410" s="61"/>
      <c r="V410" s="61"/>
      <c r="W410" s="61"/>
      <c r="X410" s="61"/>
      <c r="Y410" s="61"/>
      <c r="Z410" s="61"/>
    </row>
    <row r="411" spans="1:26" ht="12.75" customHeight="1">
      <c r="A411" s="61"/>
      <c r="B411" s="61"/>
      <c r="C411" s="61"/>
      <c r="D411" s="61"/>
      <c r="E411" s="292"/>
      <c r="F411" s="61"/>
      <c r="G411" s="61"/>
      <c r="H411" s="61"/>
      <c r="I411" s="61"/>
      <c r="J411" s="61"/>
      <c r="K411" s="61"/>
      <c r="L411" s="61"/>
      <c r="M411" s="61"/>
      <c r="N411" s="61"/>
      <c r="O411" s="61"/>
      <c r="P411" s="61"/>
      <c r="Q411" s="61"/>
      <c r="R411" s="61"/>
      <c r="S411" s="61"/>
      <c r="T411" s="61"/>
      <c r="U411" s="61"/>
      <c r="V411" s="61"/>
      <c r="W411" s="61"/>
      <c r="X411" s="61"/>
      <c r="Y411" s="61"/>
      <c r="Z411" s="61"/>
    </row>
    <row r="412" spans="1:26" ht="12.75" customHeight="1">
      <c r="A412" s="61"/>
      <c r="B412" s="61"/>
      <c r="C412" s="61"/>
      <c r="D412" s="61"/>
      <c r="E412" s="292"/>
      <c r="F412" s="61"/>
      <c r="G412" s="61"/>
      <c r="H412" s="61"/>
      <c r="I412" s="61"/>
      <c r="J412" s="61"/>
      <c r="K412" s="61"/>
      <c r="L412" s="61"/>
      <c r="M412" s="61"/>
      <c r="N412" s="61"/>
      <c r="O412" s="61"/>
      <c r="P412" s="61"/>
      <c r="Q412" s="61"/>
      <c r="R412" s="61"/>
      <c r="S412" s="61"/>
      <c r="T412" s="61"/>
      <c r="U412" s="61"/>
      <c r="V412" s="61"/>
      <c r="W412" s="61"/>
      <c r="X412" s="61"/>
      <c r="Y412" s="61"/>
      <c r="Z412" s="61"/>
    </row>
    <row r="413" spans="1:26" ht="12.75" customHeight="1">
      <c r="A413" s="61"/>
      <c r="B413" s="61"/>
      <c r="C413" s="61"/>
      <c r="D413" s="61"/>
      <c r="E413" s="292"/>
      <c r="F413" s="61"/>
      <c r="G413" s="61"/>
      <c r="H413" s="61"/>
      <c r="I413" s="61"/>
      <c r="J413" s="61"/>
      <c r="K413" s="61"/>
      <c r="L413" s="61"/>
      <c r="M413" s="61"/>
      <c r="N413" s="61"/>
      <c r="O413" s="61"/>
      <c r="P413" s="61"/>
      <c r="Q413" s="61"/>
      <c r="R413" s="61"/>
      <c r="S413" s="61"/>
      <c r="T413" s="61"/>
      <c r="U413" s="61"/>
      <c r="V413" s="61"/>
      <c r="W413" s="61"/>
      <c r="X413" s="61"/>
      <c r="Y413" s="61"/>
      <c r="Z413" s="61"/>
    </row>
    <row r="414" spans="1:26" ht="12.75" customHeight="1">
      <c r="A414" s="61"/>
      <c r="B414" s="61"/>
      <c r="C414" s="61"/>
      <c r="D414" s="61"/>
      <c r="E414" s="292"/>
      <c r="F414" s="61"/>
      <c r="G414" s="61"/>
      <c r="H414" s="61"/>
      <c r="I414" s="61"/>
      <c r="J414" s="61"/>
      <c r="K414" s="61"/>
      <c r="L414" s="61"/>
      <c r="M414" s="61"/>
      <c r="N414" s="61"/>
      <c r="O414" s="61"/>
      <c r="P414" s="61"/>
      <c r="Q414" s="61"/>
      <c r="R414" s="61"/>
      <c r="S414" s="61"/>
      <c r="T414" s="61"/>
      <c r="U414" s="61"/>
      <c r="V414" s="61"/>
      <c r="W414" s="61"/>
      <c r="X414" s="61"/>
      <c r="Y414" s="61"/>
      <c r="Z414" s="61"/>
    </row>
    <row r="415" spans="1:26" ht="12.75" customHeight="1">
      <c r="A415" s="61"/>
      <c r="B415" s="61"/>
      <c r="C415" s="61"/>
      <c r="D415" s="61"/>
      <c r="E415" s="292"/>
      <c r="F415" s="61"/>
      <c r="G415" s="61"/>
      <c r="H415" s="61"/>
      <c r="I415" s="61"/>
      <c r="J415" s="61"/>
      <c r="K415" s="61"/>
      <c r="L415" s="61"/>
      <c r="M415" s="61"/>
      <c r="N415" s="61"/>
      <c r="O415" s="61"/>
      <c r="P415" s="61"/>
      <c r="Q415" s="61"/>
      <c r="R415" s="61"/>
      <c r="S415" s="61"/>
      <c r="T415" s="61"/>
      <c r="U415" s="61"/>
      <c r="V415" s="61"/>
      <c r="W415" s="61"/>
      <c r="X415" s="61"/>
      <c r="Y415" s="61"/>
      <c r="Z415" s="61"/>
    </row>
    <row r="416" spans="1:26" ht="12.75" customHeight="1">
      <c r="A416" s="61"/>
      <c r="B416" s="61"/>
      <c r="C416" s="61"/>
      <c r="D416" s="61"/>
      <c r="E416" s="292"/>
      <c r="F416" s="61"/>
      <c r="G416" s="61"/>
      <c r="H416" s="61"/>
      <c r="I416" s="61"/>
      <c r="J416" s="61"/>
      <c r="K416" s="61"/>
      <c r="L416" s="61"/>
      <c r="M416" s="61"/>
      <c r="N416" s="61"/>
      <c r="O416" s="61"/>
      <c r="P416" s="61"/>
      <c r="Q416" s="61"/>
      <c r="R416" s="61"/>
      <c r="S416" s="61"/>
      <c r="T416" s="61"/>
      <c r="U416" s="61"/>
      <c r="V416" s="61"/>
      <c r="W416" s="61"/>
      <c r="X416" s="61"/>
      <c r="Y416" s="61"/>
      <c r="Z416" s="61"/>
    </row>
    <row r="417" spans="1:26" ht="12.75" customHeight="1">
      <c r="A417" s="61"/>
      <c r="B417" s="61"/>
      <c r="C417" s="61"/>
      <c r="D417" s="61"/>
      <c r="E417" s="292"/>
      <c r="F417" s="61"/>
      <c r="G417" s="61"/>
      <c r="H417" s="61"/>
      <c r="I417" s="61"/>
      <c r="J417" s="61"/>
      <c r="K417" s="61"/>
      <c r="L417" s="61"/>
      <c r="M417" s="61"/>
      <c r="N417" s="61"/>
      <c r="O417" s="61"/>
      <c r="P417" s="61"/>
      <c r="Q417" s="61"/>
      <c r="R417" s="61"/>
      <c r="S417" s="61"/>
      <c r="T417" s="61"/>
      <c r="U417" s="61"/>
      <c r="V417" s="61"/>
      <c r="W417" s="61"/>
      <c r="X417" s="61"/>
      <c r="Y417" s="61"/>
      <c r="Z417" s="61"/>
    </row>
    <row r="418" spans="1:26" ht="12.75" customHeight="1">
      <c r="A418" s="61"/>
      <c r="B418" s="61"/>
      <c r="C418" s="61"/>
      <c r="D418" s="61"/>
      <c r="E418" s="292"/>
      <c r="F418" s="61"/>
      <c r="G418" s="61"/>
      <c r="H418" s="61"/>
      <c r="I418" s="61"/>
      <c r="J418" s="61"/>
      <c r="K418" s="61"/>
      <c r="L418" s="61"/>
      <c r="M418" s="61"/>
      <c r="N418" s="61"/>
      <c r="O418" s="61"/>
      <c r="P418" s="61"/>
      <c r="Q418" s="61"/>
      <c r="R418" s="61"/>
      <c r="S418" s="61"/>
      <c r="T418" s="61"/>
      <c r="U418" s="61"/>
      <c r="V418" s="61"/>
      <c r="W418" s="61"/>
      <c r="X418" s="61"/>
      <c r="Y418" s="61"/>
      <c r="Z418" s="61"/>
    </row>
    <row r="419" spans="1:26" ht="12.75" customHeight="1">
      <c r="A419" s="61"/>
      <c r="B419" s="61"/>
      <c r="C419" s="61"/>
      <c r="D419" s="61"/>
      <c r="E419" s="292"/>
      <c r="F419" s="61"/>
      <c r="G419" s="61"/>
      <c r="H419" s="61"/>
      <c r="I419" s="61"/>
      <c r="J419" s="61"/>
      <c r="K419" s="61"/>
      <c r="L419" s="61"/>
      <c r="M419" s="61"/>
      <c r="N419" s="61"/>
      <c r="O419" s="61"/>
      <c r="P419" s="61"/>
      <c r="Q419" s="61"/>
      <c r="R419" s="61"/>
      <c r="S419" s="61"/>
      <c r="T419" s="61"/>
      <c r="U419" s="61"/>
      <c r="V419" s="61"/>
      <c r="W419" s="61"/>
      <c r="X419" s="61"/>
      <c r="Y419" s="61"/>
      <c r="Z419" s="61"/>
    </row>
    <row r="420" spans="1:26" ht="12.75" customHeight="1">
      <c r="A420" s="61"/>
      <c r="B420" s="61"/>
      <c r="C420" s="61"/>
      <c r="D420" s="61"/>
      <c r="E420" s="292"/>
      <c r="F420" s="61"/>
      <c r="G420" s="61"/>
      <c r="H420" s="61"/>
      <c r="I420" s="61"/>
      <c r="J420" s="61"/>
      <c r="K420" s="61"/>
      <c r="L420" s="61"/>
      <c r="M420" s="61"/>
      <c r="N420" s="61"/>
      <c r="O420" s="61"/>
      <c r="P420" s="61"/>
      <c r="Q420" s="61"/>
      <c r="R420" s="61"/>
      <c r="S420" s="61"/>
      <c r="T420" s="61"/>
      <c r="U420" s="61"/>
      <c r="V420" s="61"/>
      <c r="W420" s="61"/>
      <c r="X420" s="61"/>
      <c r="Y420" s="61"/>
      <c r="Z420" s="61"/>
    </row>
    <row r="421" spans="1:26" ht="12.75" customHeight="1">
      <c r="A421" s="61"/>
      <c r="B421" s="61"/>
      <c r="C421" s="61"/>
      <c r="D421" s="61"/>
      <c r="E421" s="292"/>
      <c r="F421" s="61"/>
      <c r="G421" s="61"/>
      <c r="H421" s="61"/>
      <c r="I421" s="61"/>
      <c r="J421" s="61"/>
      <c r="K421" s="61"/>
      <c r="L421" s="61"/>
      <c r="M421" s="61"/>
      <c r="N421" s="61"/>
      <c r="O421" s="61"/>
      <c r="P421" s="61"/>
      <c r="Q421" s="61"/>
      <c r="R421" s="61"/>
      <c r="S421" s="61"/>
      <c r="T421" s="61"/>
      <c r="U421" s="61"/>
      <c r="V421" s="61"/>
      <c r="W421" s="61"/>
      <c r="X421" s="61"/>
      <c r="Y421" s="61"/>
      <c r="Z421" s="61"/>
    </row>
    <row r="422" spans="1:26" ht="12.75" customHeight="1">
      <c r="A422" s="61"/>
      <c r="B422" s="61"/>
      <c r="C422" s="61"/>
      <c r="D422" s="61"/>
      <c r="E422" s="292"/>
      <c r="F422" s="61"/>
      <c r="G422" s="61"/>
      <c r="H422" s="61"/>
      <c r="I422" s="61"/>
      <c r="J422" s="61"/>
      <c r="K422" s="61"/>
      <c r="L422" s="61"/>
      <c r="M422" s="61"/>
      <c r="N422" s="61"/>
      <c r="O422" s="61"/>
      <c r="P422" s="61"/>
      <c r="Q422" s="61"/>
      <c r="R422" s="61"/>
      <c r="S422" s="61"/>
      <c r="T422" s="61"/>
      <c r="U422" s="61"/>
      <c r="V422" s="61"/>
      <c r="W422" s="61"/>
      <c r="X422" s="61"/>
      <c r="Y422" s="61"/>
      <c r="Z422" s="61"/>
    </row>
    <row r="423" spans="1:26" ht="12.75" customHeight="1">
      <c r="A423" s="61"/>
      <c r="B423" s="61"/>
      <c r="C423" s="61"/>
      <c r="D423" s="61"/>
      <c r="E423" s="292"/>
      <c r="F423" s="61"/>
      <c r="G423" s="61"/>
      <c r="H423" s="61"/>
      <c r="I423" s="61"/>
      <c r="J423" s="61"/>
      <c r="K423" s="61"/>
      <c r="L423" s="61"/>
      <c r="M423" s="61"/>
      <c r="N423" s="61"/>
      <c r="O423" s="61"/>
      <c r="P423" s="61"/>
      <c r="Q423" s="61"/>
      <c r="R423" s="61"/>
      <c r="S423" s="61"/>
      <c r="T423" s="61"/>
      <c r="U423" s="61"/>
      <c r="V423" s="61"/>
      <c r="W423" s="61"/>
      <c r="X423" s="61"/>
      <c r="Y423" s="61"/>
      <c r="Z423" s="61"/>
    </row>
    <row r="424" spans="1:26" ht="12.75" customHeight="1">
      <c r="A424" s="61"/>
      <c r="B424" s="61"/>
      <c r="C424" s="61"/>
      <c r="D424" s="61"/>
      <c r="E424" s="292"/>
      <c r="F424" s="61"/>
      <c r="G424" s="61"/>
      <c r="H424" s="61"/>
      <c r="I424" s="61"/>
      <c r="J424" s="61"/>
      <c r="K424" s="61"/>
      <c r="L424" s="61"/>
      <c r="M424" s="61"/>
      <c r="N424" s="61"/>
      <c r="O424" s="61"/>
      <c r="P424" s="61"/>
      <c r="Q424" s="61"/>
      <c r="R424" s="61"/>
      <c r="S424" s="61"/>
      <c r="T424" s="61"/>
      <c r="U424" s="61"/>
      <c r="V424" s="61"/>
      <c r="W424" s="61"/>
      <c r="X424" s="61"/>
      <c r="Y424" s="61"/>
      <c r="Z424" s="61"/>
    </row>
    <row r="425" spans="1:26" ht="12.75" customHeight="1">
      <c r="A425" s="61"/>
      <c r="B425" s="61"/>
      <c r="C425" s="61"/>
      <c r="D425" s="61"/>
      <c r="E425" s="292"/>
      <c r="F425" s="61"/>
      <c r="G425" s="61"/>
      <c r="H425" s="61"/>
      <c r="I425" s="61"/>
      <c r="J425" s="61"/>
      <c r="K425" s="61"/>
      <c r="L425" s="61"/>
      <c r="M425" s="61"/>
      <c r="N425" s="61"/>
      <c r="O425" s="61"/>
      <c r="P425" s="61"/>
      <c r="Q425" s="61"/>
      <c r="R425" s="61"/>
      <c r="S425" s="61"/>
      <c r="T425" s="61"/>
      <c r="U425" s="61"/>
      <c r="V425" s="61"/>
      <c r="W425" s="61"/>
      <c r="X425" s="61"/>
      <c r="Y425" s="61"/>
      <c r="Z425" s="61"/>
    </row>
    <row r="426" spans="1:26" ht="12.75" customHeight="1">
      <c r="A426" s="61"/>
      <c r="B426" s="61"/>
      <c r="C426" s="61"/>
      <c r="D426" s="61"/>
      <c r="E426" s="292"/>
      <c r="F426" s="61"/>
      <c r="G426" s="61"/>
      <c r="H426" s="61"/>
      <c r="I426" s="61"/>
      <c r="J426" s="61"/>
      <c r="K426" s="61"/>
      <c r="L426" s="61"/>
      <c r="M426" s="61"/>
      <c r="N426" s="61"/>
      <c r="O426" s="61"/>
      <c r="P426" s="61"/>
      <c r="Q426" s="61"/>
      <c r="R426" s="61"/>
      <c r="S426" s="61"/>
      <c r="T426" s="61"/>
      <c r="U426" s="61"/>
      <c r="V426" s="61"/>
      <c r="W426" s="61"/>
      <c r="X426" s="61"/>
      <c r="Y426" s="61"/>
      <c r="Z426" s="61"/>
    </row>
    <row r="427" spans="1:26" ht="12.75" customHeight="1">
      <c r="A427" s="61"/>
      <c r="B427" s="61"/>
      <c r="C427" s="61"/>
      <c r="D427" s="61"/>
      <c r="E427" s="292"/>
      <c r="F427" s="61"/>
      <c r="G427" s="61"/>
      <c r="H427" s="61"/>
      <c r="I427" s="61"/>
      <c r="J427" s="61"/>
      <c r="K427" s="61"/>
      <c r="L427" s="61"/>
      <c r="M427" s="61"/>
      <c r="N427" s="61"/>
      <c r="O427" s="61"/>
      <c r="P427" s="61"/>
      <c r="Q427" s="61"/>
      <c r="R427" s="61"/>
      <c r="S427" s="61"/>
      <c r="T427" s="61"/>
      <c r="U427" s="61"/>
      <c r="V427" s="61"/>
      <c r="W427" s="61"/>
      <c r="X427" s="61"/>
      <c r="Y427" s="61"/>
      <c r="Z427" s="61"/>
    </row>
    <row r="428" spans="1:26" ht="12.75" customHeight="1">
      <c r="A428" s="61"/>
      <c r="B428" s="61"/>
      <c r="C428" s="61"/>
      <c r="D428" s="61"/>
      <c r="E428" s="292"/>
      <c r="F428" s="61"/>
      <c r="G428" s="61"/>
      <c r="H428" s="61"/>
      <c r="I428" s="61"/>
      <c r="J428" s="61"/>
      <c r="K428" s="61"/>
      <c r="L428" s="61"/>
      <c r="M428" s="61"/>
      <c r="N428" s="61"/>
      <c r="O428" s="61"/>
      <c r="P428" s="61"/>
      <c r="Q428" s="61"/>
      <c r="R428" s="61"/>
      <c r="S428" s="61"/>
      <c r="T428" s="61"/>
      <c r="U428" s="61"/>
      <c r="V428" s="61"/>
      <c r="W428" s="61"/>
      <c r="X428" s="61"/>
      <c r="Y428" s="61"/>
      <c r="Z428" s="61"/>
    </row>
    <row r="429" spans="1:26" ht="12.75" customHeight="1">
      <c r="A429" s="61"/>
      <c r="B429" s="61"/>
      <c r="C429" s="61"/>
      <c r="D429" s="61"/>
      <c r="E429" s="292"/>
      <c r="F429" s="61"/>
      <c r="G429" s="61"/>
      <c r="H429" s="61"/>
      <c r="I429" s="61"/>
      <c r="J429" s="61"/>
      <c r="K429" s="61"/>
      <c r="L429" s="61"/>
      <c r="M429" s="61"/>
      <c r="N429" s="61"/>
      <c r="O429" s="61"/>
      <c r="P429" s="61"/>
      <c r="Q429" s="61"/>
      <c r="R429" s="61"/>
      <c r="S429" s="61"/>
      <c r="T429" s="61"/>
      <c r="U429" s="61"/>
      <c r="V429" s="61"/>
      <c r="W429" s="61"/>
      <c r="X429" s="61"/>
      <c r="Y429" s="61"/>
      <c r="Z429" s="61"/>
    </row>
    <row r="430" spans="1:26" ht="12.75" customHeight="1">
      <c r="A430" s="61"/>
      <c r="B430" s="61"/>
      <c r="C430" s="61"/>
      <c r="D430" s="61"/>
      <c r="E430" s="292"/>
      <c r="F430" s="61"/>
      <c r="G430" s="61"/>
      <c r="H430" s="61"/>
      <c r="I430" s="61"/>
      <c r="J430" s="61"/>
      <c r="K430" s="61"/>
      <c r="L430" s="61"/>
      <c r="M430" s="61"/>
      <c r="N430" s="61"/>
      <c r="O430" s="61"/>
      <c r="P430" s="61"/>
      <c r="Q430" s="61"/>
      <c r="R430" s="61"/>
      <c r="S430" s="61"/>
      <c r="T430" s="61"/>
      <c r="U430" s="61"/>
      <c r="V430" s="61"/>
      <c r="W430" s="61"/>
      <c r="X430" s="61"/>
      <c r="Y430" s="61"/>
      <c r="Z430" s="61"/>
    </row>
    <row r="431" spans="1:26" ht="12.75" customHeight="1">
      <c r="A431" s="61"/>
      <c r="B431" s="61"/>
      <c r="C431" s="61"/>
      <c r="D431" s="61"/>
      <c r="E431" s="292"/>
      <c r="F431" s="61"/>
      <c r="G431" s="61"/>
      <c r="H431" s="61"/>
      <c r="I431" s="61"/>
      <c r="J431" s="61"/>
      <c r="K431" s="61"/>
      <c r="L431" s="61"/>
      <c r="M431" s="61"/>
      <c r="N431" s="61"/>
      <c r="O431" s="61"/>
      <c r="P431" s="61"/>
      <c r="Q431" s="61"/>
      <c r="R431" s="61"/>
      <c r="S431" s="61"/>
      <c r="T431" s="61"/>
      <c r="U431" s="61"/>
      <c r="V431" s="61"/>
      <c r="W431" s="61"/>
      <c r="X431" s="61"/>
      <c r="Y431" s="61"/>
      <c r="Z431" s="61"/>
    </row>
    <row r="432" spans="1:26" ht="12.75" customHeight="1">
      <c r="A432" s="61"/>
      <c r="B432" s="61"/>
      <c r="C432" s="61"/>
      <c r="D432" s="61"/>
      <c r="E432" s="292"/>
      <c r="F432" s="61"/>
      <c r="G432" s="61"/>
      <c r="H432" s="61"/>
      <c r="I432" s="61"/>
      <c r="J432" s="61"/>
      <c r="K432" s="61"/>
      <c r="L432" s="61"/>
      <c r="M432" s="61"/>
      <c r="N432" s="61"/>
      <c r="O432" s="61"/>
      <c r="P432" s="61"/>
      <c r="Q432" s="61"/>
      <c r="R432" s="61"/>
      <c r="S432" s="61"/>
      <c r="T432" s="61"/>
      <c r="U432" s="61"/>
      <c r="V432" s="61"/>
      <c r="W432" s="61"/>
      <c r="X432" s="61"/>
      <c r="Y432" s="61"/>
      <c r="Z432" s="61"/>
    </row>
    <row r="433" spans="1:26" ht="12.75" customHeight="1">
      <c r="A433" s="61"/>
      <c r="B433" s="61"/>
      <c r="C433" s="61"/>
      <c r="D433" s="61"/>
      <c r="E433" s="292"/>
      <c r="F433" s="61"/>
      <c r="G433" s="61"/>
      <c r="H433" s="61"/>
      <c r="I433" s="61"/>
      <c r="J433" s="61"/>
      <c r="K433" s="61"/>
      <c r="L433" s="61"/>
      <c r="M433" s="61"/>
      <c r="N433" s="61"/>
      <c r="O433" s="61"/>
      <c r="P433" s="61"/>
      <c r="Q433" s="61"/>
      <c r="R433" s="61"/>
      <c r="S433" s="61"/>
      <c r="T433" s="61"/>
      <c r="U433" s="61"/>
      <c r="V433" s="61"/>
      <c r="W433" s="61"/>
      <c r="X433" s="61"/>
      <c r="Y433" s="61"/>
      <c r="Z433" s="61"/>
    </row>
    <row r="434" spans="1:26" ht="12.75" customHeight="1">
      <c r="A434" s="61"/>
      <c r="B434" s="61"/>
      <c r="C434" s="61"/>
      <c r="D434" s="61"/>
      <c r="E434" s="292"/>
      <c r="F434" s="61"/>
      <c r="G434" s="61"/>
      <c r="H434" s="61"/>
      <c r="I434" s="61"/>
      <c r="J434" s="61"/>
      <c r="K434" s="61"/>
      <c r="L434" s="61"/>
      <c r="M434" s="61"/>
      <c r="N434" s="61"/>
      <c r="O434" s="61"/>
      <c r="P434" s="61"/>
      <c r="Q434" s="61"/>
      <c r="R434" s="61"/>
      <c r="S434" s="61"/>
      <c r="T434" s="61"/>
      <c r="U434" s="61"/>
      <c r="V434" s="61"/>
      <c r="W434" s="61"/>
      <c r="X434" s="61"/>
      <c r="Y434" s="61"/>
      <c r="Z434" s="61"/>
    </row>
    <row r="435" spans="1:26" ht="12.75" customHeight="1">
      <c r="A435" s="61"/>
      <c r="B435" s="61"/>
      <c r="C435" s="61"/>
      <c r="D435" s="61"/>
      <c r="E435" s="292"/>
      <c r="F435" s="61"/>
      <c r="G435" s="61"/>
      <c r="H435" s="61"/>
      <c r="I435" s="61"/>
      <c r="J435" s="61"/>
      <c r="K435" s="61"/>
      <c r="L435" s="61"/>
      <c r="M435" s="61"/>
      <c r="N435" s="61"/>
      <c r="O435" s="61"/>
      <c r="P435" s="61"/>
      <c r="Q435" s="61"/>
      <c r="R435" s="61"/>
      <c r="S435" s="61"/>
      <c r="T435" s="61"/>
      <c r="U435" s="61"/>
      <c r="V435" s="61"/>
      <c r="W435" s="61"/>
      <c r="X435" s="61"/>
      <c r="Y435" s="61"/>
      <c r="Z435" s="61"/>
    </row>
    <row r="436" spans="1:26" ht="12.75" customHeight="1">
      <c r="A436" s="61"/>
      <c r="B436" s="61"/>
      <c r="C436" s="61"/>
      <c r="D436" s="61"/>
      <c r="E436" s="292"/>
      <c r="F436" s="61"/>
      <c r="G436" s="61"/>
      <c r="H436" s="61"/>
      <c r="I436" s="61"/>
      <c r="J436" s="61"/>
      <c r="K436" s="61"/>
      <c r="L436" s="61"/>
      <c r="M436" s="61"/>
      <c r="N436" s="61"/>
      <c r="O436" s="61"/>
      <c r="P436" s="61"/>
      <c r="Q436" s="61"/>
      <c r="R436" s="61"/>
      <c r="S436" s="61"/>
      <c r="T436" s="61"/>
      <c r="U436" s="61"/>
      <c r="V436" s="61"/>
      <c r="W436" s="61"/>
      <c r="X436" s="61"/>
      <c r="Y436" s="61"/>
      <c r="Z436" s="61"/>
    </row>
    <row r="437" spans="1:26" ht="12.75" customHeight="1">
      <c r="A437" s="61"/>
      <c r="B437" s="61"/>
      <c r="C437" s="61"/>
      <c r="D437" s="61"/>
      <c r="E437" s="292"/>
      <c r="F437" s="61"/>
      <c r="G437" s="61"/>
      <c r="H437" s="61"/>
      <c r="I437" s="61"/>
      <c r="J437" s="61"/>
      <c r="K437" s="61"/>
      <c r="L437" s="61"/>
      <c r="M437" s="61"/>
      <c r="N437" s="61"/>
      <c r="O437" s="61"/>
      <c r="P437" s="61"/>
      <c r="Q437" s="61"/>
      <c r="R437" s="61"/>
      <c r="S437" s="61"/>
      <c r="T437" s="61"/>
      <c r="U437" s="61"/>
      <c r="V437" s="61"/>
      <c r="W437" s="61"/>
      <c r="X437" s="61"/>
      <c r="Y437" s="61"/>
      <c r="Z437" s="61"/>
    </row>
    <row r="438" spans="1:26" ht="12.75" customHeight="1">
      <c r="A438" s="61"/>
      <c r="B438" s="61"/>
      <c r="C438" s="61"/>
      <c r="D438" s="61"/>
      <c r="E438" s="292"/>
      <c r="F438" s="61"/>
      <c r="G438" s="61"/>
      <c r="H438" s="61"/>
      <c r="I438" s="61"/>
      <c r="J438" s="61"/>
      <c r="K438" s="61"/>
      <c r="L438" s="61"/>
      <c r="M438" s="61"/>
      <c r="N438" s="61"/>
      <c r="O438" s="61"/>
      <c r="P438" s="61"/>
      <c r="Q438" s="61"/>
      <c r="R438" s="61"/>
      <c r="S438" s="61"/>
      <c r="T438" s="61"/>
      <c r="U438" s="61"/>
      <c r="V438" s="61"/>
      <c r="W438" s="61"/>
      <c r="X438" s="61"/>
      <c r="Y438" s="61"/>
      <c r="Z438" s="61"/>
    </row>
    <row r="439" spans="1:26" ht="12.75" customHeight="1">
      <c r="A439" s="61"/>
      <c r="B439" s="61"/>
      <c r="C439" s="61"/>
      <c r="D439" s="61"/>
      <c r="E439" s="292"/>
      <c r="F439" s="61"/>
      <c r="G439" s="61"/>
      <c r="H439" s="61"/>
      <c r="I439" s="61"/>
      <c r="J439" s="61"/>
      <c r="K439" s="61"/>
      <c r="L439" s="61"/>
      <c r="M439" s="61"/>
      <c r="N439" s="61"/>
      <c r="O439" s="61"/>
      <c r="P439" s="61"/>
      <c r="Q439" s="61"/>
      <c r="R439" s="61"/>
      <c r="S439" s="61"/>
      <c r="T439" s="61"/>
      <c r="U439" s="61"/>
      <c r="V439" s="61"/>
      <c r="W439" s="61"/>
      <c r="X439" s="61"/>
      <c r="Y439" s="61"/>
      <c r="Z439" s="61"/>
    </row>
    <row r="440" spans="1:26" ht="12.75" customHeight="1">
      <c r="A440" s="61"/>
      <c r="B440" s="61"/>
      <c r="C440" s="61"/>
      <c r="D440" s="61"/>
      <c r="E440" s="292"/>
      <c r="F440" s="61"/>
      <c r="G440" s="61"/>
      <c r="H440" s="61"/>
      <c r="I440" s="61"/>
      <c r="J440" s="61"/>
      <c r="K440" s="61"/>
      <c r="L440" s="61"/>
      <c r="M440" s="61"/>
      <c r="N440" s="61"/>
      <c r="O440" s="61"/>
      <c r="P440" s="61"/>
      <c r="Q440" s="61"/>
      <c r="R440" s="61"/>
      <c r="S440" s="61"/>
      <c r="T440" s="61"/>
      <c r="U440" s="61"/>
      <c r="V440" s="61"/>
      <c r="W440" s="61"/>
      <c r="X440" s="61"/>
      <c r="Y440" s="61"/>
      <c r="Z440" s="61"/>
    </row>
    <row r="441" spans="1:26" ht="12.75" customHeight="1">
      <c r="A441" s="61"/>
      <c r="B441" s="61"/>
      <c r="C441" s="61"/>
      <c r="D441" s="61"/>
      <c r="E441" s="292"/>
      <c r="F441" s="61"/>
      <c r="G441" s="61"/>
      <c r="H441" s="61"/>
      <c r="I441" s="61"/>
      <c r="J441" s="61"/>
      <c r="K441" s="61"/>
      <c r="L441" s="61"/>
      <c r="M441" s="61"/>
      <c r="N441" s="61"/>
      <c r="O441" s="61"/>
      <c r="P441" s="61"/>
      <c r="Q441" s="61"/>
      <c r="R441" s="61"/>
      <c r="S441" s="61"/>
      <c r="T441" s="61"/>
      <c r="U441" s="61"/>
      <c r="V441" s="61"/>
      <c r="W441" s="61"/>
      <c r="X441" s="61"/>
      <c r="Y441" s="61"/>
      <c r="Z441" s="61"/>
    </row>
    <row r="442" spans="1:26" ht="12.75" customHeight="1">
      <c r="A442" s="61"/>
      <c r="B442" s="61"/>
      <c r="C442" s="61"/>
      <c r="D442" s="61"/>
      <c r="E442" s="292"/>
      <c r="F442" s="61"/>
      <c r="G442" s="61"/>
      <c r="H442" s="61"/>
      <c r="I442" s="61"/>
      <c r="J442" s="61"/>
      <c r="K442" s="61"/>
      <c r="L442" s="61"/>
      <c r="M442" s="61"/>
      <c r="N442" s="61"/>
      <c r="O442" s="61"/>
      <c r="P442" s="61"/>
      <c r="Q442" s="61"/>
      <c r="R442" s="61"/>
      <c r="S442" s="61"/>
      <c r="T442" s="61"/>
      <c r="U442" s="61"/>
      <c r="V442" s="61"/>
      <c r="W442" s="61"/>
      <c r="X442" s="61"/>
      <c r="Y442" s="61"/>
      <c r="Z442" s="61"/>
    </row>
    <row r="443" spans="1:26" ht="12.75" customHeight="1">
      <c r="A443" s="61"/>
      <c r="B443" s="61"/>
      <c r="C443" s="61"/>
      <c r="D443" s="61"/>
      <c r="E443" s="292"/>
      <c r="F443" s="61"/>
      <c r="G443" s="61"/>
      <c r="H443" s="61"/>
      <c r="I443" s="61"/>
      <c r="J443" s="61"/>
      <c r="K443" s="61"/>
      <c r="L443" s="61"/>
      <c r="M443" s="61"/>
      <c r="N443" s="61"/>
      <c r="O443" s="61"/>
      <c r="P443" s="61"/>
      <c r="Q443" s="61"/>
      <c r="R443" s="61"/>
      <c r="S443" s="61"/>
      <c r="T443" s="61"/>
      <c r="U443" s="61"/>
      <c r="V443" s="61"/>
      <c r="W443" s="61"/>
      <c r="X443" s="61"/>
      <c r="Y443" s="61"/>
      <c r="Z443" s="61"/>
    </row>
    <row r="444" spans="1:26" ht="12.75" customHeight="1">
      <c r="A444" s="61"/>
      <c r="B444" s="61"/>
      <c r="C444" s="61"/>
      <c r="D444" s="61"/>
      <c r="E444" s="292"/>
      <c r="F444" s="61"/>
      <c r="G444" s="61"/>
      <c r="H444" s="61"/>
      <c r="I444" s="61"/>
      <c r="J444" s="61"/>
      <c r="K444" s="61"/>
      <c r="L444" s="61"/>
      <c r="M444" s="61"/>
      <c r="N444" s="61"/>
      <c r="O444" s="61"/>
      <c r="P444" s="61"/>
      <c r="Q444" s="61"/>
      <c r="R444" s="61"/>
      <c r="S444" s="61"/>
      <c r="T444" s="61"/>
      <c r="U444" s="61"/>
      <c r="V444" s="61"/>
      <c r="W444" s="61"/>
      <c r="X444" s="61"/>
      <c r="Y444" s="61"/>
      <c r="Z444" s="61"/>
    </row>
    <row r="445" spans="1:26" ht="12.75" customHeight="1">
      <c r="A445" s="61"/>
      <c r="B445" s="61"/>
      <c r="C445" s="61"/>
      <c r="D445" s="61"/>
      <c r="E445" s="292"/>
      <c r="F445" s="61"/>
      <c r="G445" s="61"/>
      <c r="H445" s="61"/>
      <c r="I445" s="61"/>
      <c r="J445" s="61"/>
      <c r="K445" s="61"/>
      <c r="L445" s="61"/>
      <c r="M445" s="61"/>
      <c r="N445" s="61"/>
      <c r="O445" s="61"/>
      <c r="P445" s="61"/>
      <c r="Q445" s="61"/>
      <c r="R445" s="61"/>
      <c r="S445" s="61"/>
      <c r="T445" s="61"/>
      <c r="U445" s="61"/>
      <c r="V445" s="61"/>
      <c r="W445" s="61"/>
      <c r="X445" s="61"/>
      <c r="Y445" s="61"/>
      <c r="Z445" s="61"/>
    </row>
    <row r="446" spans="1:26" ht="12.75" customHeight="1">
      <c r="A446" s="61"/>
      <c r="B446" s="61"/>
      <c r="C446" s="61"/>
      <c r="D446" s="61"/>
      <c r="E446" s="292"/>
      <c r="F446" s="61"/>
      <c r="G446" s="61"/>
      <c r="H446" s="61"/>
      <c r="I446" s="61"/>
      <c r="J446" s="61"/>
      <c r="K446" s="61"/>
      <c r="L446" s="61"/>
      <c r="M446" s="61"/>
      <c r="N446" s="61"/>
      <c r="O446" s="61"/>
      <c r="P446" s="61"/>
      <c r="Q446" s="61"/>
      <c r="R446" s="61"/>
      <c r="S446" s="61"/>
      <c r="T446" s="61"/>
      <c r="U446" s="61"/>
      <c r="V446" s="61"/>
      <c r="W446" s="61"/>
      <c r="X446" s="61"/>
      <c r="Y446" s="61"/>
      <c r="Z446" s="61"/>
    </row>
    <row r="447" spans="1:26" ht="12.75" customHeight="1">
      <c r="A447" s="61"/>
      <c r="B447" s="61"/>
      <c r="C447" s="61"/>
      <c r="D447" s="61"/>
      <c r="E447" s="292"/>
      <c r="F447" s="61"/>
      <c r="G447" s="61"/>
      <c r="H447" s="61"/>
      <c r="I447" s="61"/>
      <c r="J447" s="61"/>
      <c r="K447" s="61"/>
      <c r="L447" s="61"/>
      <c r="M447" s="61"/>
      <c r="N447" s="61"/>
      <c r="O447" s="61"/>
      <c r="P447" s="61"/>
      <c r="Q447" s="61"/>
      <c r="R447" s="61"/>
      <c r="S447" s="61"/>
      <c r="T447" s="61"/>
      <c r="U447" s="61"/>
      <c r="V447" s="61"/>
      <c r="W447" s="61"/>
      <c r="X447" s="61"/>
      <c r="Y447" s="61"/>
      <c r="Z447" s="61"/>
    </row>
    <row r="448" spans="1:26" ht="12.75" customHeight="1">
      <c r="A448" s="61"/>
      <c r="B448" s="61"/>
      <c r="C448" s="61"/>
      <c r="D448" s="61"/>
      <c r="E448" s="292"/>
      <c r="F448" s="61"/>
      <c r="G448" s="61"/>
      <c r="H448" s="61"/>
      <c r="I448" s="61"/>
      <c r="J448" s="61"/>
      <c r="K448" s="61"/>
      <c r="L448" s="61"/>
      <c r="M448" s="61"/>
      <c r="N448" s="61"/>
      <c r="O448" s="61"/>
      <c r="P448" s="61"/>
      <c r="Q448" s="61"/>
      <c r="R448" s="61"/>
      <c r="S448" s="61"/>
      <c r="T448" s="61"/>
      <c r="U448" s="61"/>
      <c r="V448" s="61"/>
      <c r="W448" s="61"/>
      <c r="X448" s="61"/>
      <c r="Y448" s="61"/>
      <c r="Z448" s="61"/>
    </row>
    <row r="449" spans="1:26" ht="12.75" customHeight="1">
      <c r="A449" s="61"/>
      <c r="B449" s="61"/>
      <c r="C449" s="61"/>
      <c r="D449" s="61"/>
      <c r="E449" s="292"/>
      <c r="F449" s="61"/>
      <c r="G449" s="61"/>
      <c r="H449" s="61"/>
      <c r="I449" s="61"/>
      <c r="J449" s="61"/>
      <c r="K449" s="61"/>
      <c r="L449" s="61"/>
      <c r="M449" s="61"/>
      <c r="N449" s="61"/>
      <c r="O449" s="61"/>
      <c r="P449" s="61"/>
      <c r="Q449" s="61"/>
      <c r="R449" s="61"/>
      <c r="S449" s="61"/>
      <c r="T449" s="61"/>
      <c r="U449" s="61"/>
      <c r="V449" s="61"/>
      <c r="W449" s="61"/>
      <c r="X449" s="61"/>
      <c r="Y449" s="61"/>
      <c r="Z449" s="61"/>
    </row>
    <row r="450" spans="1:26" ht="12.75" customHeight="1">
      <c r="A450" s="61"/>
      <c r="B450" s="61"/>
      <c r="C450" s="61"/>
      <c r="D450" s="61"/>
      <c r="E450" s="292"/>
      <c r="F450" s="61"/>
      <c r="G450" s="61"/>
      <c r="H450" s="61"/>
      <c r="I450" s="61"/>
      <c r="J450" s="61"/>
      <c r="K450" s="61"/>
      <c r="L450" s="61"/>
      <c r="M450" s="61"/>
      <c r="N450" s="61"/>
      <c r="O450" s="61"/>
      <c r="P450" s="61"/>
      <c r="Q450" s="61"/>
      <c r="R450" s="61"/>
      <c r="S450" s="61"/>
      <c r="T450" s="61"/>
      <c r="U450" s="61"/>
      <c r="V450" s="61"/>
      <c r="W450" s="61"/>
      <c r="X450" s="61"/>
      <c r="Y450" s="61"/>
      <c r="Z450" s="61"/>
    </row>
    <row r="451" spans="1:26" ht="12.75" customHeight="1">
      <c r="A451" s="61"/>
      <c r="B451" s="61"/>
      <c r="C451" s="61"/>
      <c r="D451" s="61"/>
      <c r="E451" s="292"/>
      <c r="F451" s="61"/>
      <c r="G451" s="61"/>
      <c r="H451" s="61"/>
      <c r="I451" s="61"/>
      <c r="J451" s="61"/>
      <c r="K451" s="61"/>
      <c r="L451" s="61"/>
      <c r="M451" s="61"/>
      <c r="N451" s="61"/>
      <c r="O451" s="61"/>
      <c r="P451" s="61"/>
      <c r="Q451" s="61"/>
      <c r="R451" s="61"/>
      <c r="S451" s="61"/>
      <c r="T451" s="61"/>
      <c r="U451" s="61"/>
      <c r="V451" s="61"/>
      <c r="W451" s="61"/>
      <c r="X451" s="61"/>
      <c r="Y451" s="61"/>
      <c r="Z451" s="61"/>
    </row>
    <row r="452" spans="1:26" ht="12.75" customHeight="1">
      <c r="A452" s="61"/>
      <c r="B452" s="61"/>
      <c r="C452" s="61"/>
      <c r="D452" s="61"/>
      <c r="E452" s="292"/>
      <c r="F452" s="61"/>
      <c r="G452" s="61"/>
      <c r="H452" s="61"/>
      <c r="I452" s="61"/>
      <c r="J452" s="61"/>
      <c r="K452" s="61"/>
      <c r="L452" s="61"/>
      <c r="M452" s="61"/>
      <c r="N452" s="61"/>
      <c r="O452" s="61"/>
      <c r="P452" s="61"/>
      <c r="Q452" s="61"/>
      <c r="R452" s="61"/>
      <c r="S452" s="61"/>
      <c r="T452" s="61"/>
      <c r="U452" s="61"/>
      <c r="V452" s="61"/>
      <c r="W452" s="61"/>
      <c r="X452" s="61"/>
      <c r="Y452" s="61"/>
      <c r="Z452" s="61"/>
    </row>
    <row r="453" spans="1:26" ht="12.75" customHeight="1">
      <c r="A453" s="61"/>
      <c r="B453" s="61"/>
      <c r="C453" s="61"/>
      <c r="D453" s="61"/>
      <c r="E453" s="292"/>
      <c r="F453" s="61"/>
      <c r="G453" s="61"/>
      <c r="H453" s="61"/>
      <c r="I453" s="61"/>
      <c r="J453" s="61"/>
      <c r="K453" s="61"/>
      <c r="L453" s="61"/>
      <c r="M453" s="61"/>
      <c r="N453" s="61"/>
      <c r="O453" s="61"/>
      <c r="P453" s="61"/>
      <c r="Q453" s="61"/>
      <c r="R453" s="61"/>
      <c r="S453" s="61"/>
      <c r="T453" s="61"/>
      <c r="U453" s="61"/>
      <c r="V453" s="61"/>
      <c r="W453" s="61"/>
      <c r="X453" s="61"/>
      <c r="Y453" s="61"/>
      <c r="Z453" s="61"/>
    </row>
    <row r="454" spans="1:26" ht="12.75" customHeight="1">
      <c r="A454" s="61"/>
      <c r="B454" s="61"/>
      <c r="C454" s="61"/>
      <c r="D454" s="61"/>
      <c r="E454" s="292"/>
      <c r="F454" s="61"/>
      <c r="G454" s="61"/>
      <c r="H454" s="61"/>
      <c r="I454" s="61"/>
      <c r="J454" s="61"/>
      <c r="K454" s="61"/>
      <c r="L454" s="61"/>
      <c r="M454" s="61"/>
      <c r="N454" s="61"/>
      <c r="O454" s="61"/>
      <c r="P454" s="61"/>
      <c r="Q454" s="61"/>
      <c r="R454" s="61"/>
      <c r="S454" s="61"/>
      <c r="T454" s="61"/>
      <c r="U454" s="61"/>
      <c r="V454" s="61"/>
      <c r="W454" s="61"/>
      <c r="X454" s="61"/>
      <c r="Y454" s="61"/>
      <c r="Z454" s="61"/>
    </row>
    <row r="455" spans="1:26" ht="12.75" customHeight="1">
      <c r="A455" s="61"/>
      <c r="B455" s="61"/>
      <c r="C455" s="61"/>
      <c r="D455" s="61"/>
      <c r="E455" s="292"/>
      <c r="F455" s="61"/>
      <c r="G455" s="61"/>
      <c r="H455" s="61"/>
      <c r="I455" s="61"/>
      <c r="J455" s="61"/>
      <c r="K455" s="61"/>
      <c r="L455" s="61"/>
      <c r="M455" s="61"/>
      <c r="N455" s="61"/>
      <c r="O455" s="61"/>
      <c r="P455" s="61"/>
      <c r="Q455" s="61"/>
      <c r="R455" s="61"/>
      <c r="S455" s="61"/>
      <c r="T455" s="61"/>
      <c r="U455" s="61"/>
      <c r="V455" s="61"/>
      <c r="W455" s="61"/>
      <c r="X455" s="61"/>
      <c r="Y455" s="61"/>
      <c r="Z455" s="61"/>
    </row>
    <row r="456" spans="1:26" ht="12.75" customHeight="1">
      <c r="A456" s="61"/>
      <c r="B456" s="61"/>
      <c r="C456" s="61"/>
      <c r="D456" s="61"/>
      <c r="E456" s="292"/>
      <c r="F456" s="61"/>
      <c r="G456" s="61"/>
      <c r="H456" s="61"/>
      <c r="I456" s="61"/>
      <c r="J456" s="61"/>
      <c r="K456" s="61"/>
      <c r="L456" s="61"/>
      <c r="M456" s="61"/>
      <c r="N456" s="61"/>
      <c r="O456" s="61"/>
      <c r="P456" s="61"/>
      <c r="Q456" s="61"/>
      <c r="R456" s="61"/>
      <c r="S456" s="61"/>
      <c r="T456" s="61"/>
      <c r="U456" s="61"/>
      <c r="V456" s="61"/>
      <c r="W456" s="61"/>
      <c r="X456" s="61"/>
      <c r="Y456" s="61"/>
      <c r="Z456" s="61"/>
    </row>
    <row r="457" spans="1:26" ht="12.75" customHeight="1">
      <c r="A457" s="61"/>
      <c r="B457" s="61"/>
      <c r="C457" s="61"/>
      <c r="D457" s="61"/>
      <c r="E457" s="292"/>
      <c r="F457" s="61"/>
      <c r="G457" s="61"/>
      <c r="H457" s="61"/>
      <c r="I457" s="61"/>
      <c r="J457" s="61"/>
      <c r="K457" s="61"/>
      <c r="L457" s="61"/>
      <c r="M457" s="61"/>
      <c r="N457" s="61"/>
      <c r="O457" s="61"/>
      <c r="P457" s="61"/>
      <c r="Q457" s="61"/>
      <c r="R457" s="61"/>
      <c r="S457" s="61"/>
      <c r="T457" s="61"/>
      <c r="U457" s="61"/>
      <c r="V457" s="61"/>
      <c r="W457" s="61"/>
      <c r="X457" s="61"/>
      <c r="Y457" s="61"/>
      <c r="Z457" s="61"/>
    </row>
    <row r="458" spans="1:26" ht="12.75" customHeight="1">
      <c r="A458" s="61"/>
      <c r="B458" s="61"/>
      <c r="C458" s="61"/>
      <c r="D458" s="61"/>
      <c r="E458" s="292"/>
      <c r="F458" s="61"/>
      <c r="G458" s="61"/>
      <c r="H458" s="61"/>
      <c r="I458" s="61"/>
      <c r="J458" s="61"/>
      <c r="K458" s="61"/>
      <c r="L458" s="61"/>
      <c r="M458" s="61"/>
      <c r="N458" s="61"/>
      <c r="O458" s="61"/>
      <c r="P458" s="61"/>
      <c r="Q458" s="61"/>
      <c r="R458" s="61"/>
      <c r="S458" s="61"/>
      <c r="T458" s="61"/>
      <c r="U458" s="61"/>
      <c r="V458" s="61"/>
      <c r="W458" s="61"/>
      <c r="X458" s="61"/>
      <c r="Y458" s="61"/>
      <c r="Z458" s="61"/>
    </row>
    <row r="459" spans="1:26" ht="12.75" customHeight="1">
      <c r="A459" s="61"/>
      <c r="B459" s="61"/>
      <c r="C459" s="61"/>
      <c r="D459" s="61"/>
      <c r="E459" s="292"/>
      <c r="F459" s="61"/>
      <c r="G459" s="61"/>
      <c r="H459" s="61"/>
      <c r="I459" s="61"/>
      <c r="J459" s="61"/>
      <c r="K459" s="61"/>
      <c r="L459" s="61"/>
      <c r="M459" s="61"/>
      <c r="N459" s="61"/>
      <c r="O459" s="61"/>
      <c r="P459" s="61"/>
      <c r="Q459" s="61"/>
      <c r="R459" s="61"/>
      <c r="S459" s="61"/>
      <c r="T459" s="61"/>
      <c r="U459" s="61"/>
      <c r="V459" s="61"/>
      <c r="W459" s="61"/>
      <c r="X459" s="61"/>
      <c r="Y459" s="61"/>
      <c r="Z459" s="61"/>
    </row>
    <row r="460" spans="1:26" ht="12.75" customHeight="1">
      <c r="A460" s="61"/>
      <c r="B460" s="61"/>
      <c r="C460" s="61"/>
      <c r="D460" s="61"/>
      <c r="E460" s="292"/>
      <c r="F460" s="61"/>
      <c r="G460" s="61"/>
      <c r="H460" s="61"/>
      <c r="I460" s="61"/>
      <c r="J460" s="61"/>
      <c r="K460" s="61"/>
      <c r="L460" s="61"/>
      <c r="M460" s="61"/>
      <c r="N460" s="61"/>
      <c r="O460" s="61"/>
      <c r="P460" s="61"/>
      <c r="Q460" s="61"/>
      <c r="R460" s="61"/>
      <c r="S460" s="61"/>
      <c r="T460" s="61"/>
      <c r="U460" s="61"/>
      <c r="V460" s="61"/>
      <c r="W460" s="61"/>
      <c r="X460" s="61"/>
      <c r="Y460" s="61"/>
      <c r="Z460" s="61"/>
    </row>
    <row r="461" spans="1:26" ht="12.75" customHeight="1">
      <c r="A461" s="61"/>
      <c r="B461" s="61"/>
      <c r="C461" s="61"/>
      <c r="D461" s="61"/>
      <c r="E461" s="292"/>
      <c r="F461" s="61"/>
      <c r="G461" s="61"/>
      <c r="H461" s="61"/>
      <c r="I461" s="61"/>
      <c r="J461" s="61"/>
      <c r="K461" s="61"/>
      <c r="L461" s="61"/>
      <c r="M461" s="61"/>
      <c r="N461" s="61"/>
      <c r="O461" s="61"/>
      <c r="P461" s="61"/>
      <c r="Q461" s="61"/>
      <c r="R461" s="61"/>
      <c r="S461" s="61"/>
      <c r="T461" s="61"/>
      <c r="U461" s="61"/>
      <c r="V461" s="61"/>
      <c r="W461" s="61"/>
      <c r="X461" s="61"/>
      <c r="Y461" s="61"/>
      <c r="Z461" s="61"/>
    </row>
    <row r="462" spans="1:26" ht="12.75" customHeight="1">
      <c r="A462" s="61"/>
      <c r="B462" s="61"/>
      <c r="C462" s="61"/>
      <c r="D462" s="61"/>
      <c r="E462" s="292"/>
      <c r="F462" s="61"/>
      <c r="G462" s="61"/>
      <c r="H462" s="61"/>
      <c r="I462" s="61"/>
      <c r="J462" s="61"/>
      <c r="K462" s="61"/>
      <c r="L462" s="61"/>
      <c r="M462" s="61"/>
      <c r="N462" s="61"/>
      <c r="O462" s="61"/>
      <c r="P462" s="61"/>
      <c r="Q462" s="61"/>
      <c r="R462" s="61"/>
      <c r="S462" s="61"/>
      <c r="T462" s="61"/>
      <c r="U462" s="61"/>
      <c r="V462" s="61"/>
      <c r="W462" s="61"/>
      <c r="X462" s="61"/>
      <c r="Y462" s="61"/>
      <c r="Z462" s="61"/>
    </row>
    <row r="463" spans="1:26" ht="12.75" customHeight="1">
      <c r="A463" s="61"/>
      <c r="B463" s="61"/>
      <c r="C463" s="61"/>
      <c r="D463" s="61"/>
      <c r="E463" s="292"/>
      <c r="F463" s="61"/>
      <c r="G463" s="61"/>
      <c r="H463" s="61"/>
      <c r="I463" s="61"/>
      <c r="J463" s="61"/>
      <c r="K463" s="61"/>
      <c r="L463" s="61"/>
      <c r="M463" s="61"/>
      <c r="N463" s="61"/>
      <c r="O463" s="61"/>
      <c r="P463" s="61"/>
      <c r="Q463" s="61"/>
      <c r="R463" s="61"/>
      <c r="S463" s="61"/>
      <c r="T463" s="61"/>
      <c r="U463" s="61"/>
      <c r="V463" s="61"/>
      <c r="W463" s="61"/>
      <c r="X463" s="61"/>
      <c r="Y463" s="61"/>
      <c r="Z463" s="61"/>
    </row>
    <row r="464" spans="1:26" ht="12.75" customHeight="1">
      <c r="A464" s="61"/>
      <c r="B464" s="61"/>
      <c r="C464" s="61"/>
      <c r="D464" s="61"/>
      <c r="E464" s="292"/>
      <c r="F464" s="61"/>
      <c r="G464" s="61"/>
      <c r="H464" s="61"/>
      <c r="I464" s="61"/>
      <c r="J464" s="61"/>
      <c r="K464" s="61"/>
      <c r="L464" s="61"/>
      <c r="M464" s="61"/>
      <c r="N464" s="61"/>
      <c r="O464" s="61"/>
      <c r="P464" s="61"/>
      <c r="Q464" s="61"/>
      <c r="R464" s="61"/>
      <c r="S464" s="61"/>
      <c r="T464" s="61"/>
      <c r="U464" s="61"/>
      <c r="V464" s="61"/>
      <c r="W464" s="61"/>
      <c r="X464" s="61"/>
      <c r="Y464" s="61"/>
      <c r="Z464" s="61"/>
    </row>
    <row r="465" spans="1:26" ht="12.75" customHeight="1">
      <c r="A465" s="61"/>
      <c r="B465" s="61"/>
      <c r="C465" s="61"/>
      <c r="D465" s="61"/>
      <c r="E465" s="292"/>
      <c r="F465" s="61"/>
      <c r="G465" s="61"/>
      <c r="H465" s="61"/>
      <c r="I465" s="61"/>
      <c r="J465" s="61"/>
      <c r="K465" s="61"/>
      <c r="L465" s="61"/>
      <c r="M465" s="61"/>
      <c r="N465" s="61"/>
      <c r="O465" s="61"/>
      <c r="P465" s="61"/>
      <c r="Q465" s="61"/>
      <c r="R465" s="61"/>
      <c r="S465" s="61"/>
      <c r="T465" s="61"/>
      <c r="U465" s="61"/>
      <c r="V465" s="61"/>
      <c r="W465" s="61"/>
      <c r="X465" s="61"/>
      <c r="Y465" s="61"/>
      <c r="Z465" s="61"/>
    </row>
    <row r="466" spans="1:26" ht="12.75" customHeight="1">
      <c r="A466" s="61"/>
      <c r="B466" s="61"/>
      <c r="C466" s="61"/>
      <c r="D466" s="61"/>
      <c r="E466" s="292"/>
      <c r="F466" s="61"/>
      <c r="G466" s="61"/>
      <c r="H466" s="61"/>
      <c r="I466" s="61"/>
      <c r="J466" s="61"/>
      <c r="K466" s="61"/>
      <c r="L466" s="61"/>
      <c r="M466" s="61"/>
      <c r="N466" s="61"/>
      <c r="O466" s="61"/>
      <c r="P466" s="61"/>
      <c r="Q466" s="61"/>
      <c r="R466" s="61"/>
      <c r="S466" s="61"/>
      <c r="T466" s="61"/>
      <c r="U466" s="61"/>
      <c r="V466" s="61"/>
      <c r="W466" s="61"/>
      <c r="X466" s="61"/>
      <c r="Y466" s="61"/>
      <c r="Z466" s="61"/>
    </row>
    <row r="467" spans="1:26" ht="12.75" customHeight="1">
      <c r="A467" s="61"/>
      <c r="B467" s="61"/>
      <c r="C467" s="61"/>
      <c r="D467" s="61"/>
      <c r="E467" s="292"/>
      <c r="F467" s="61"/>
      <c r="G467" s="61"/>
      <c r="H467" s="61"/>
      <c r="I467" s="61"/>
      <c r="J467" s="61"/>
      <c r="K467" s="61"/>
      <c r="L467" s="61"/>
      <c r="M467" s="61"/>
      <c r="N467" s="61"/>
      <c r="O467" s="61"/>
      <c r="P467" s="61"/>
      <c r="Q467" s="61"/>
      <c r="R467" s="61"/>
      <c r="S467" s="61"/>
      <c r="T467" s="61"/>
      <c r="U467" s="61"/>
      <c r="V467" s="61"/>
      <c r="W467" s="61"/>
      <c r="X467" s="61"/>
      <c r="Y467" s="61"/>
      <c r="Z467" s="61"/>
    </row>
    <row r="468" spans="1:26" ht="12.75" customHeight="1">
      <c r="A468" s="61"/>
      <c r="B468" s="61"/>
      <c r="C468" s="61"/>
      <c r="D468" s="61"/>
      <c r="E468" s="292"/>
      <c r="F468" s="61"/>
      <c r="G468" s="61"/>
      <c r="H468" s="61"/>
      <c r="I468" s="61"/>
      <c r="J468" s="61"/>
      <c r="K468" s="61"/>
      <c r="L468" s="61"/>
      <c r="M468" s="61"/>
      <c r="N468" s="61"/>
      <c r="O468" s="61"/>
      <c r="P468" s="61"/>
      <c r="Q468" s="61"/>
      <c r="R468" s="61"/>
      <c r="S468" s="61"/>
      <c r="T468" s="61"/>
      <c r="U468" s="61"/>
      <c r="V468" s="61"/>
      <c r="W468" s="61"/>
      <c r="X468" s="61"/>
      <c r="Y468" s="61"/>
      <c r="Z468" s="61"/>
    </row>
    <row r="469" spans="1:26" ht="12.75" customHeight="1">
      <c r="A469" s="61"/>
      <c r="B469" s="61"/>
      <c r="C469" s="61"/>
      <c r="D469" s="61"/>
      <c r="E469" s="292"/>
      <c r="F469" s="61"/>
      <c r="G469" s="61"/>
      <c r="H469" s="61"/>
      <c r="I469" s="61"/>
      <c r="J469" s="61"/>
      <c r="K469" s="61"/>
      <c r="L469" s="61"/>
      <c r="M469" s="61"/>
      <c r="N469" s="61"/>
      <c r="O469" s="61"/>
      <c r="P469" s="61"/>
      <c r="Q469" s="61"/>
      <c r="R469" s="61"/>
      <c r="S469" s="61"/>
      <c r="T469" s="61"/>
      <c r="U469" s="61"/>
      <c r="V469" s="61"/>
      <c r="W469" s="61"/>
      <c r="X469" s="61"/>
      <c r="Y469" s="61"/>
      <c r="Z469" s="61"/>
    </row>
    <row r="470" spans="1:26" ht="12.75" customHeight="1">
      <c r="A470" s="61"/>
      <c r="B470" s="61"/>
      <c r="C470" s="61"/>
      <c r="D470" s="61"/>
      <c r="E470" s="292"/>
      <c r="F470" s="61"/>
      <c r="G470" s="61"/>
      <c r="H470" s="61"/>
      <c r="I470" s="61"/>
      <c r="J470" s="61"/>
      <c r="K470" s="61"/>
      <c r="L470" s="61"/>
      <c r="M470" s="61"/>
      <c r="N470" s="61"/>
      <c r="O470" s="61"/>
      <c r="P470" s="61"/>
      <c r="Q470" s="61"/>
      <c r="R470" s="61"/>
      <c r="S470" s="61"/>
      <c r="T470" s="61"/>
      <c r="U470" s="61"/>
      <c r="V470" s="61"/>
      <c r="W470" s="61"/>
      <c r="X470" s="61"/>
      <c r="Y470" s="61"/>
      <c r="Z470" s="61"/>
    </row>
    <row r="471" spans="1:26" ht="12.75" customHeight="1">
      <c r="A471" s="61"/>
      <c r="B471" s="61"/>
      <c r="C471" s="61"/>
      <c r="D471" s="61"/>
      <c r="E471" s="292"/>
      <c r="F471" s="61"/>
      <c r="G471" s="61"/>
      <c r="H471" s="61"/>
      <c r="I471" s="61"/>
      <c r="J471" s="61"/>
      <c r="K471" s="61"/>
      <c r="L471" s="61"/>
      <c r="M471" s="61"/>
      <c r="N471" s="61"/>
      <c r="O471" s="61"/>
      <c r="P471" s="61"/>
      <c r="Q471" s="61"/>
      <c r="R471" s="61"/>
      <c r="S471" s="61"/>
      <c r="T471" s="61"/>
      <c r="U471" s="61"/>
      <c r="V471" s="61"/>
      <c r="W471" s="61"/>
      <c r="X471" s="61"/>
      <c r="Y471" s="61"/>
      <c r="Z471" s="61"/>
    </row>
    <row r="472" spans="1:26" ht="12.75" customHeight="1">
      <c r="A472" s="61"/>
      <c r="B472" s="61"/>
      <c r="C472" s="61"/>
      <c r="D472" s="61"/>
      <c r="E472" s="292"/>
      <c r="F472" s="61"/>
      <c r="G472" s="61"/>
      <c r="H472" s="61"/>
      <c r="I472" s="61"/>
      <c r="J472" s="61"/>
      <c r="K472" s="61"/>
      <c r="L472" s="61"/>
      <c r="M472" s="61"/>
      <c r="N472" s="61"/>
      <c r="O472" s="61"/>
      <c r="P472" s="61"/>
      <c r="Q472" s="61"/>
      <c r="R472" s="61"/>
      <c r="S472" s="61"/>
      <c r="T472" s="61"/>
      <c r="U472" s="61"/>
      <c r="V472" s="61"/>
      <c r="W472" s="61"/>
      <c r="X472" s="61"/>
      <c r="Y472" s="61"/>
      <c r="Z472" s="61"/>
    </row>
    <row r="473" spans="1:26" ht="12.75" customHeight="1">
      <c r="A473" s="61"/>
      <c r="B473" s="61"/>
      <c r="C473" s="61"/>
      <c r="D473" s="61"/>
      <c r="E473" s="292"/>
      <c r="F473" s="61"/>
      <c r="G473" s="61"/>
      <c r="H473" s="61"/>
      <c r="I473" s="61"/>
      <c r="J473" s="61"/>
      <c r="K473" s="61"/>
      <c r="L473" s="61"/>
      <c r="M473" s="61"/>
      <c r="N473" s="61"/>
      <c r="O473" s="61"/>
      <c r="P473" s="61"/>
      <c r="Q473" s="61"/>
      <c r="R473" s="61"/>
      <c r="S473" s="61"/>
      <c r="T473" s="61"/>
      <c r="U473" s="61"/>
      <c r="V473" s="61"/>
      <c r="W473" s="61"/>
      <c r="X473" s="61"/>
      <c r="Y473" s="61"/>
      <c r="Z473" s="61"/>
    </row>
    <row r="474" spans="1:26" ht="12.75" customHeight="1">
      <c r="A474" s="61"/>
      <c r="B474" s="61"/>
      <c r="C474" s="61"/>
      <c r="D474" s="61"/>
      <c r="E474" s="292"/>
      <c r="F474" s="61"/>
      <c r="G474" s="61"/>
      <c r="H474" s="61"/>
      <c r="I474" s="61"/>
      <c r="J474" s="61"/>
      <c r="K474" s="61"/>
      <c r="L474" s="61"/>
      <c r="M474" s="61"/>
      <c r="N474" s="61"/>
      <c r="O474" s="61"/>
      <c r="P474" s="61"/>
      <c r="Q474" s="61"/>
      <c r="R474" s="61"/>
      <c r="S474" s="61"/>
      <c r="T474" s="61"/>
      <c r="U474" s="61"/>
      <c r="V474" s="61"/>
      <c r="W474" s="61"/>
      <c r="X474" s="61"/>
      <c r="Y474" s="61"/>
      <c r="Z474" s="61"/>
    </row>
    <row r="475" spans="1:26" ht="12.75" customHeight="1">
      <c r="A475" s="61"/>
      <c r="B475" s="61"/>
      <c r="C475" s="61"/>
      <c r="D475" s="61"/>
      <c r="E475" s="292"/>
      <c r="F475" s="61"/>
      <c r="G475" s="61"/>
      <c r="H475" s="61"/>
      <c r="I475" s="61"/>
      <c r="J475" s="61"/>
      <c r="K475" s="61"/>
      <c r="L475" s="61"/>
      <c r="M475" s="61"/>
      <c r="N475" s="61"/>
      <c r="O475" s="61"/>
      <c r="P475" s="61"/>
      <c r="Q475" s="61"/>
      <c r="R475" s="61"/>
      <c r="S475" s="61"/>
      <c r="T475" s="61"/>
      <c r="U475" s="61"/>
      <c r="V475" s="61"/>
      <c r="W475" s="61"/>
      <c r="X475" s="61"/>
      <c r="Y475" s="61"/>
      <c r="Z475" s="61"/>
    </row>
    <row r="476" spans="1:26" ht="12.75" customHeight="1">
      <c r="A476" s="61"/>
      <c r="B476" s="61"/>
      <c r="C476" s="61"/>
      <c r="D476" s="61"/>
      <c r="E476" s="292"/>
      <c r="F476" s="61"/>
      <c r="G476" s="61"/>
      <c r="H476" s="61"/>
      <c r="I476" s="61"/>
      <c r="J476" s="61"/>
      <c r="K476" s="61"/>
      <c r="L476" s="61"/>
      <c r="M476" s="61"/>
      <c r="N476" s="61"/>
      <c r="O476" s="61"/>
      <c r="P476" s="61"/>
      <c r="Q476" s="61"/>
      <c r="R476" s="61"/>
      <c r="S476" s="61"/>
      <c r="T476" s="61"/>
      <c r="U476" s="61"/>
      <c r="V476" s="61"/>
      <c r="W476" s="61"/>
      <c r="X476" s="61"/>
      <c r="Y476" s="61"/>
      <c r="Z476" s="61"/>
    </row>
    <row r="477" spans="1:26" ht="12.75" customHeight="1">
      <c r="A477" s="61"/>
      <c r="B477" s="61"/>
      <c r="C477" s="61"/>
      <c r="D477" s="61"/>
      <c r="E477" s="292"/>
      <c r="F477" s="61"/>
      <c r="G477" s="61"/>
      <c r="H477" s="61"/>
      <c r="I477" s="61"/>
      <c r="J477" s="61"/>
      <c r="K477" s="61"/>
      <c r="L477" s="61"/>
      <c r="M477" s="61"/>
      <c r="N477" s="61"/>
      <c r="O477" s="61"/>
      <c r="P477" s="61"/>
      <c r="Q477" s="61"/>
      <c r="R477" s="61"/>
      <c r="S477" s="61"/>
      <c r="T477" s="61"/>
      <c r="U477" s="61"/>
      <c r="V477" s="61"/>
      <c r="W477" s="61"/>
      <c r="X477" s="61"/>
      <c r="Y477" s="61"/>
      <c r="Z477" s="61"/>
    </row>
    <row r="478" spans="1:26" ht="12.75" customHeight="1">
      <c r="A478" s="61"/>
      <c r="B478" s="61"/>
      <c r="C478" s="61"/>
      <c r="D478" s="61"/>
      <c r="E478" s="292"/>
      <c r="F478" s="61"/>
      <c r="G478" s="61"/>
      <c r="H478" s="61"/>
      <c r="I478" s="61"/>
      <c r="J478" s="61"/>
      <c r="K478" s="61"/>
      <c r="L478" s="61"/>
      <c r="M478" s="61"/>
      <c r="N478" s="61"/>
      <c r="O478" s="61"/>
      <c r="P478" s="61"/>
      <c r="Q478" s="61"/>
      <c r="R478" s="61"/>
      <c r="S478" s="61"/>
      <c r="T478" s="61"/>
      <c r="U478" s="61"/>
      <c r="V478" s="61"/>
      <c r="W478" s="61"/>
      <c r="X478" s="61"/>
      <c r="Y478" s="61"/>
      <c r="Z478" s="61"/>
    </row>
    <row r="479" spans="1:26" ht="12.75" customHeight="1">
      <c r="A479" s="61"/>
      <c r="B479" s="61"/>
      <c r="C479" s="61"/>
      <c r="D479" s="61"/>
      <c r="E479" s="292"/>
      <c r="F479" s="61"/>
      <c r="G479" s="61"/>
      <c r="H479" s="61"/>
      <c r="I479" s="61"/>
      <c r="J479" s="61"/>
      <c r="K479" s="61"/>
      <c r="L479" s="61"/>
      <c r="M479" s="61"/>
      <c r="N479" s="61"/>
      <c r="O479" s="61"/>
      <c r="P479" s="61"/>
      <c r="Q479" s="61"/>
      <c r="R479" s="61"/>
      <c r="S479" s="61"/>
      <c r="T479" s="61"/>
      <c r="U479" s="61"/>
      <c r="V479" s="61"/>
      <c r="W479" s="61"/>
      <c r="X479" s="61"/>
      <c r="Y479" s="61"/>
      <c r="Z479" s="61"/>
    </row>
    <row r="480" spans="1:26" ht="12.75" customHeight="1">
      <c r="A480" s="61"/>
      <c r="B480" s="61"/>
      <c r="C480" s="61"/>
      <c r="D480" s="61"/>
      <c r="E480" s="292"/>
      <c r="F480" s="61"/>
      <c r="G480" s="61"/>
      <c r="H480" s="61"/>
      <c r="I480" s="61"/>
      <c r="J480" s="61"/>
      <c r="K480" s="61"/>
      <c r="L480" s="61"/>
      <c r="M480" s="61"/>
      <c r="N480" s="61"/>
      <c r="O480" s="61"/>
      <c r="P480" s="61"/>
      <c r="Q480" s="61"/>
      <c r="R480" s="61"/>
      <c r="S480" s="61"/>
      <c r="T480" s="61"/>
      <c r="U480" s="61"/>
      <c r="V480" s="61"/>
      <c r="W480" s="61"/>
      <c r="X480" s="61"/>
      <c r="Y480" s="61"/>
      <c r="Z480" s="61"/>
    </row>
    <row r="481" spans="1:26" ht="12.75" customHeight="1">
      <c r="A481" s="61"/>
      <c r="B481" s="61"/>
      <c r="C481" s="61"/>
      <c r="D481" s="61"/>
      <c r="E481" s="292"/>
      <c r="F481" s="61"/>
      <c r="G481" s="61"/>
      <c r="H481" s="61"/>
      <c r="I481" s="61"/>
      <c r="J481" s="61"/>
      <c r="K481" s="61"/>
      <c r="L481" s="61"/>
      <c r="M481" s="61"/>
      <c r="N481" s="61"/>
      <c r="O481" s="61"/>
      <c r="P481" s="61"/>
      <c r="Q481" s="61"/>
      <c r="R481" s="61"/>
      <c r="S481" s="61"/>
      <c r="T481" s="61"/>
      <c r="U481" s="61"/>
      <c r="V481" s="61"/>
      <c r="W481" s="61"/>
      <c r="X481" s="61"/>
      <c r="Y481" s="61"/>
      <c r="Z481" s="61"/>
    </row>
    <row r="482" spans="1:26" ht="12.75" customHeight="1">
      <c r="A482" s="61"/>
      <c r="B482" s="61"/>
      <c r="C482" s="61"/>
      <c r="D482" s="61"/>
      <c r="E482" s="292"/>
      <c r="F482" s="61"/>
      <c r="G482" s="61"/>
      <c r="H482" s="61"/>
      <c r="I482" s="61"/>
      <c r="J482" s="61"/>
      <c r="K482" s="61"/>
      <c r="L482" s="61"/>
      <c r="M482" s="61"/>
      <c r="N482" s="61"/>
      <c r="O482" s="61"/>
      <c r="P482" s="61"/>
      <c r="Q482" s="61"/>
      <c r="R482" s="61"/>
      <c r="S482" s="61"/>
      <c r="T482" s="61"/>
      <c r="U482" s="61"/>
      <c r="V482" s="61"/>
      <c r="W482" s="61"/>
      <c r="X482" s="61"/>
      <c r="Y482" s="61"/>
      <c r="Z482" s="61"/>
    </row>
    <row r="483" spans="1:26" ht="12.75" customHeight="1">
      <c r="A483" s="61"/>
      <c r="B483" s="61"/>
      <c r="C483" s="61"/>
      <c r="D483" s="61"/>
      <c r="E483" s="292"/>
      <c r="F483" s="61"/>
      <c r="G483" s="61"/>
      <c r="H483" s="61"/>
      <c r="I483" s="61"/>
      <c r="J483" s="61"/>
      <c r="K483" s="61"/>
      <c r="L483" s="61"/>
      <c r="M483" s="61"/>
      <c r="N483" s="61"/>
      <c r="O483" s="61"/>
      <c r="P483" s="61"/>
      <c r="Q483" s="61"/>
      <c r="R483" s="61"/>
      <c r="S483" s="61"/>
      <c r="T483" s="61"/>
      <c r="U483" s="61"/>
      <c r="V483" s="61"/>
      <c r="W483" s="61"/>
      <c r="X483" s="61"/>
      <c r="Y483" s="61"/>
      <c r="Z483" s="61"/>
    </row>
    <row r="484" spans="1:26" ht="12.75" customHeight="1">
      <c r="A484" s="61"/>
      <c r="B484" s="61"/>
      <c r="C484" s="61"/>
      <c r="D484" s="61"/>
      <c r="E484" s="292"/>
      <c r="F484" s="61"/>
      <c r="G484" s="61"/>
      <c r="H484" s="61"/>
      <c r="I484" s="61"/>
      <c r="J484" s="61"/>
      <c r="K484" s="61"/>
      <c r="L484" s="61"/>
      <c r="M484" s="61"/>
      <c r="N484" s="61"/>
      <c r="O484" s="61"/>
      <c r="P484" s="61"/>
      <c r="Q484" s="61"/>
      <c r="R484" s="61"/>
      <c r="S484" s="61"/>
      <c r="T484" s="61"/>
      <c r="U484" s="61"/>
      <c r="V484" s="61"/>
      <c r="W484" s="61"/>
      <c r="X484" s="61"/>
      <c r="Y484" s="61"/>
      <c r="Z484" s="61"/>
    </row>
    <row r="485" spans="1:26" ht="12.75" customHeight="1">
      <c r="A485" s="61"/>
      <c r="B485" s="61"/>
      <c r="C485" s="61"/>
      <c r="D485" s="61"/>
      <c r="E485" s="292"/>
      <c r="F485" s="61"/>
      <c r="G485" s="61"/>
      <c r="H485" s="61"/>
      <c r="I485" s="61"/>
      <c r="J485" s="61"/>
      <c r="K485" s="61"/>
      <c r="L485" s="61"/>
      <c r="M485" s="61"/>
      <c r="N485" s="61"/>
      <c r="O485" s="61"/>
      <c r="P485" s="61"/>
      <c r="Q485" s="61"/>
      <c r="R485" s="61"/>
      <c r="S485" s="61"/>
      <c r="T485" s="61"/>
      <c r="U485" s="61"/>
      <c r="V485" s="61"/>
      <c r="W485" s="61"/>
      <c r="X485" s="61"/>
      <c r="Y485" s="61"/>
      <c r="Z485" s="61"/>
    </row>
    <row r="486" spans="1:26" ht="12.75" customHeight="1">
      <c r="A486" s="61"/>
      <c r="B486" s="61"/>
      <c r="C486" s="61"/>
      <c r="D486" s="61"/>
      <c r="E486" s="292"/>
      <c r="F486" s="61"/>
      <c r="G486" s="61"/>
      <c r="H486" s="61"/>
      <c r="I486" s="61"/>
      <c r="J486" s="61"/>
      <c r="K486" s="61"/>
      <c r="L486" s="61"/>
      <c r="M486" s="61"/>
      <c r="N486" s="61"/>
      <c r="O486" s="61"/>
      <c r="P486" s="61"/>
      <c r="Q486" s="61"/>
      <c r="R486" s="61"/>
      <c r="S486" s="61"/>
      <c r="T486" s="61"/>
      <c r="U486" s="61"/>
      <c r="V486" s="61"/>
      <c r="W486" s="61"/>
      <c r="X486" s="61"/>
      <c r="Y486" s="61"/>
      <c r="Z486" s="61"/>
    </row>
    <row r="487" spans="1:26" ht="12.75" customHeight="1">
      <c r="A487" s="61"/>
      <c r="B487" s="61"/>
      <c r="C487" s="61"/>
      <c r="D487" s="61"/>
      <c r="E487" s="292"/>
      <c r="F487" s="61"/>
      <c r="G487" s="61"/>
      <c r="H487" s="61"/>
      <c r="I487" s="61"/>
      <c r="J487" s="61"/>
      <c r="K487" s="61"/>
      <c r="L487" s="61"/>
      <c r="M487" s="61"/>
      <c r="N487" s="61"/>
      <c r="O487" s="61"/>
      <c r="P487" s="61"/>
      <c r="Q487" s="61"/>
      <c r="R487" s="61"/>
      <c r="S487" s="61"/>
      <c r="T487" s="61"/>
      <c r="U487" s="61"/>
      <c r="V487" s="61"/>
      <c r="W487" s="61"/>
      <c r="X487" s="61"/>
      <c r="Y487" s="61"/>
      <c r="Z487" s="61"/>
    </row>
    <row r="488" spans="1:26" ht="12.75" customHeight="1">
      <c r="A488" s="61"/>
      <c r="B488" s="61"/>
      <c r="C488" s="61"/>
      <c r="D488" s="61"/>
      <c r="E488" s="292"/>
      <c r="F488" s="61"/>
      <c r="G488" s="61"/>
      <c r="H488" s="61"/>
      <c r="I488" s="61"/>
      <c r="J488" s="61"/>
      <c r="K488" s="61"/>
      <c r="L488" s="61"/>
      <c r="M488" s="61"/>
      <c r="N488" s="61"/>
      <c r="O488" s="61"/>
      <c r="P488" s="61"/>
      <c r="Q488" s="61"/>
      <c r="R488" s="61"/>
      <c r="S488" s="61"/>
      <c r="T488" s="61"/>
      <c r="U488" s="61"/>
      <c r="V488" s="61"/>
      <c r="W488" s="61"/>
      <c r="X488" s="61"/>
      <c r="Y488" s="61"/>
      <c r="Z488" s="61"/>
    </row>
    <row r="489" spans="1:26" ht="12.75" customHeight="1">
      <c r="A489" s="61"/>
      <c r="B489" s="61"/>
      <c r="C489" s="61"/>
      <c r="D489" s="61"/>
      <c r="E489" s="292"/>
      <c r="F489" s="61"/>
      <c r="G489" s="61"/>
      <c r="H489" s="61"/>
      <c r="I489" s="61"/>
      <c r="J489" s="61"/>
      <c r="K489" s="61"/>
      <c r="L489" s="61"/>
      <c r="M489" s="61"/>
      <c r="N489" s="61"/>
      <c r="O489" s="61"/>
      <c r="P489" s="61"/>
      <c r="Q489" s="61"/>
      <c r="R489" s="61"/>
      <c r="S489" s="61"/>
      <c r="T489" s="61"/>
      <c r="U489" s="61"/>
      <c r="V489" s="61"/>
      <c r="W489" s="61"/>
      <c r="X489" s="61"/>
      <c r="Y489" s="61"/>
      <c r="Z489" s="61"/>
    </row>
    <row r="490" spans="1:26" ht="12.75" customHeight="1">
      <c r="A490" s="61"/>
      <c r="B490" s="61"/>
      <c r="C490" s="61"/>
      <c r="D490" s="61"/>
      <c r="E490" s="292"/>
      <c r="F490" s="61"/>
      <c r="G490" s="61"/>
      <c r="H490" s="61"/>
      <c r="I490" s="61"/>
      <c r="J490" s="61"/>
      <c r="K490" s="61"/>
      <c r="L490" s="61"/>
      <c r="M490" s="61"/>
      <c r="N490" s="61"/>
      <c r="O490" s="61"/>
      <c r="P490" s="61"/>
      <c r="Q490" s="61"/>
      <c r="R490" s="61"/>
      <c r="S490" s="61"/>
      <c r="T490" s="61"/>
      <c r="U490" s="61"/>
      <c r="V490" s="61"/>
      <c r="W490" s="61"/>
      <c r="X490" s="61"/>
      <c r="Y490" s="61"/>
      <c r="Z490" s="61"/>
    </row>
    <row r="491" spans="1:26" ht="12.75" customHeight="1">
      <c r="A491" s="61"/>
      <c r="B491" s="61"/>
      <c r="C491" s="61"/>
      <c r="D491" s="61"/>
      <c r="E491" s="292"/>
      <c r="F491" s="61"/>
      <c r="G491" s="61"/>
      <c r="H491" s="61"/>
      <c r="I491" s="61"/>
      <c r="J491" s="61"/>
      <c r="K491" s="61"/>
      <c r="L491" s="61"/>
      <c r="M491" s="61"/>
      <c r="N491" s="61"/>
      <c r="O491" s="61"/>
      <c r="P491" s="61"/>
      <c r="Q491" s="61"/>
      <c r="R491" s="61"/>
      <c r="S491" s="61"/>
      <c r="T491" s="61"/>
      <c r="U491" s="61"/>
      <c r="V491" s="61"/>
      <c r="W491" s="61"/>
      <c r="X491" s="61"/>
      <c r="Y491" s="61"/>
      <c r="Z491" s="61"/>
    </row>
    <row r="492" spans="1:26" ht="12.75" customHeight="1">
      <c r="A492" s="61"/>
      <c r="B492" s="61"/>
      <c r="C492" s="61"/>
      <c r="D492" s="61"/>
      <c r="E492" s="292"/>
      <c r="F492" s="61"/>
      <c r="G492" s="61"/>
      <c r="H492" s="61"/>
      <c r="I492" s="61"/>
      <c r="J492" s="61"/>
      <c r="K492" s="61"/>
      <c r="L492" s="61"/>
      <c r="M492" s="61"/>
      <c r="N492" s="61"/>
      <c r="O492" s="61"/>
      <c r="P492" s="61"/>
      <c r="Q492" s="61"/>
      <c r="R492" s="61"/>
      <c r="S492" s="61"/>
      <c r="T492" s="61"/>
      <c r="U492" s="61"/>
      <c r="V492" s="61"/>
      <c r="W492" s="61"/>
      <c r="X492" s="61"/>
      <c r="Y492" s="61"/>
      <c r="Z492" s="61"/>
    </row>
    <row r="493" spans="1:26" ht="12.75" customHeight="1">
      <c r="A493" s="61"/>
      <c r="B493" s="61"/>
      <c r="C493" s="61"/>
      <c r="D493" s="61"/>
      <c r="E493" s="292"/>
      <c r="F493" s="61"/>
      <c r="G493" s="61"/>
      <c r="H493" s="61"/>
      <c r="I493" s="61"/>
      <c r="J493" s="61"/>
      <c r="K493" s="61"/>
      <c r="L493" s="61"/>
      <c r="M493" s="61"/>
      <c r="N493" s="61"/>
      <c r="O493" s="61"/>
      <c r="P493" s="61"/>
      <c r="Q493" s="61"/>
      <c r="R493" s="61"/>
      <c r="S493" s="61"/>
      <c r="T493" s="61"/>
      <c r="U493" s="61"/>
      <c r="V493" s="61"/>
      <c r="W493" s="61"/>
      <c r="X493" s="61"/>
      <c r="Y493" s="61"/>
      <c r="Z493" s="61"/>
    </row>
    <row r="494" spans="1:26" ht="12.75" customHeight="1">
      <c r="A494" s="61"/>
      <c r="B494" s="61"/>
      <c r="C494" s="61"/>
      <c r="D494" s="61"/>
      <c r="E494" s="292"/>
      <c r="F494" s="61"/>
      <c r="G494" s="61"/>
      <c r="H494" s="61"/>
      <c r="I494" s="61"/>
      <c r="J494" s="61"/>
      <c r="K494" s="61"/>
      <c r="L494" s="61"/>
      <c r="M494" s="61"/>
      <c r="N494" s="61"/>
      <c r="O494" s="61"/>
      <c r="P494" s="61"/>
      <c r="Q494" s="61"/>
      <c r="R494" s="61"/>
      <c r="S494" s="61"/>
      <c r="T494" s="61"/>
      <c r="U494" s="61"/>
      <c r="V494" s="61"/>
      <c r="W494" s="61"/>
      <c r="X494" s="61"/>
      <c r="Y494" s="61"/>
      <c r="Z494" s="61"/>
    </row>
    <row r="495" spans="1:26" ht="12.75" customHeight="1">
      <c r="A495" s="61"/>
      <c r="B495" s="61"/>
      <c r="C495" s="61"/>
      <c r="D495" s="61"/>
      <c r="E495" s="292"/>
      <c r="F495" s="61"/>
      <c r="G495" s="61"/>
      <c r="H495" s="61"/>
      <c r="I495" s="61"/>
      <c r="J495" s="61"/>
      <c r="K495" s="61"/>
      <c r="L495" s="61"/>
      <c r="M495" s="61"/>
      <c r="N495" s="61"/>
      <c r="O495" s="61"/>
      <c r="P495" s="61"/>
      <c r="Q495" s="61"/>
      <c r="R495" s="61"/>
      <c r="S495" s="61"/>
      <c r="T495" s="61"/>
      <c r="U495" s="61"/>
      <c r="V495" s="61"/>
      <c r="W495" s="61"/>
      <c r="X495" s="61"/>
      <c r="Y495" s="61"/>
      <c r="Z495" s="61"/>
    </row>
    <row r="496" spans="1:26" ht="12.75" customHeight="1">
      <c r="A496" s="61"/>
      <c r="B496" s="61"/>
      <c r="C496" s="61"/>
      <c r="D496" s="61"/>
      <c r="E496" s="292"/>
      <c r="F496" s="61"/>
      <c r="G496" s="61"/>
      <c r="H496" s="61"/>
      <c r="I496" s="61"/>
      <c r="J496" s="61"/>
      <c r="K496" s="61"/>
      <c r="L496" s="61"/>
      <c r="M496" s="61"/>
      <c r="N496" s="61"/>
      <c r="O496" s="61"/>
      <c r="P496" s="61"/>
      <c r="Q496" s="61"/>
      <c r="R496" s="61"/>
      <c r="S496" s="61"/>
      <c r="T496" s="61"/>
      <c r="U496" s="61"/>
      <c r="V496" s="61"/>
      <c r="W496" s="61"/>
      <c r="X496" s="61"/>
      <c r="Y496" s="61"/>
      <c r="Z496" s="61"/>
    </row>
    <row r="497" spans="1:26" ht="12.75" customHeight="1">
      <c r="A497" s="61"/>
      <c r="B497" s="61"/>
      <c r="C497" s="61"/>
      <c r="D497" s="61"/>
      <c r="E497" s="292"/>
      <c r="F497" s="61"/>
      <c r="G497" s="61"/>
      <c r="H497" s="61"/>
      <c r="I497" s="61"/>
      <c r="J497" s="61"/>
      <c r="K497" s="61"/>
      <c r="L497" s="61"/>
      <c r="M497" s="61"/>
      <c r="N497" s="61"/>
      <c r="O497" s="61"/>
      <c r="P497" s="61"/>
      <c r="Q497" s="61"/>
      <c r="R497" s="61"/>
      <c r="S497" s="61"/>
      <c r="T497" s="61"/>
      <c r="U497" s="61"/>
      <c r="V497" s="61"/>
      <c r="W497" s="61"/>
      <c r="X497" s="61"/>
      <c r="Y497" s="61"/>
      <c r="Z497" s="61"/>
    </row>
    <row r="498" spans="1:26" ht="12.75" customHeight="1">
      <c r="A498" s="61"/>
      <c r="B498" s="61"/>
      <c r="C498" s="61"/>
      <c r="D498" s="61"/>
      <c r="E498" s="292"/>
      <c r="F498" s="61"/>
      <c r="G498" s="61"/>
      <c r="H498" s="61"/>
      <c r="I498" s="61"/>
      <c r="J498" s="61"/>
      <c r="K498" s="61"/>
      <c r="L498" s="61"/>
      <c r="M498" s="61"/>
      <c r="N498" s="61"/>
      <c r="O498" s="61"/>
      <c r="P498" s="61"/>
      <c r="Q498" s="61"/>
      <c r="R498" s="61"/>
      <c r="S498" s="61"/>
      <c r="T498" s="61"/>
      <c r="U498" s="61"/>
      <c r="V498" s="61"/>
      <c r="W498" s="61"/>
      <c r="X498" s="61"/>
      <c r="Y498" s="61"/>
      <c r="Z498" s="61"/>
    </row>
    <row r="499" spans="1:26" ht="12.75" customHeight="1">
      <c r="A499" s="61"/>
      <c r="B499" s="61"/>
      <c r="C499" s="61"/>
      <c r="D499" s="61"/>
      <c r="E499" s="292"/>
      <c r="F499" s="61"/>
      <c r="G499" s="61"/>
      <c r="H499" s="61"/>
      <c r="I499" s="61"/>
      <c r="J499" s="61"/>
      <c r="K499" s="61"/>
      <c r="L499" s="61"/>
      <c r="M499" s="61"/>
      <c r="N499" s="61"/>
      <c r="O499" s="61"/>
      <c r="P499" s="61"/>
      <c r="Q499" s="61"/>
      <c r="R499" s="61"/>
      <c r="S499" s="61"/>
      <c r="T499" s="61"/>
      <c r="U499" s="61"/>
      <c r="V499" s="61"/>
      <c r="W499" s="61"/>
      <c r="X499" s="61"/>
      <c r="Y499" s="61"/>
      <c r="Z499" s="61"/>
    </row>
    <row r="500" spans="1:26" ht="12.75" customHeight="1">
      <c r="A500" s="61"/>
      <c r="B500" s="61"/>
      <c r="C500" s="61"/>
      <c r="D500" s="61"/>
      <c r="E500" s="292"/>
      <c r="F500" s="61"/>
      <c r="G500" s="61"/>
      <c r="H500" s="61"/>
      <c r="I500" s="61"/>
      <c r="J500" s="61"/>
      <c r="K500" s="61"/>
      <c r="L500" s="61"/>
      <c r="M500" s="61"/>
      <c r="N500" s="61"/>
      <c r="O500" s="61"/>
      <c r="P500" s="61"/>
      <c r="Q500" s="61"/>
      <c r="R500" s="61"/>
      <c r="S500" s="61"/>
      <c r="T500" s="61"/>
      <c r="U500" s="61"/>
      <c r="V500" s="61"/>
      <c r="W500" s="61"/>
      <c r="X500" s="61"/>
      <c r="Y500" s="61"/>
      <c r="Z500" s="61"/>
    </row>
    <row r="501" spans="1:26" ht="12.75" customHeight="1">
      <c r="A501" s="61"/>
      <c r="B501" s="61"/>
      <c r="C501" s="61"/>
      <c r="D501" s="61"/>
      <c r="E501" s="292"/>
      <c r="F501" s="61"/>
      <c r="G501" s="61"/>
      <c r="H501" s="61"/>
      <c r="I501" s="61"/>
      <c r="J501" s="61"/>
      <c r="K501" s="61"/>
      <c r="L501" s="61"/>
      <c r="M501" s="61"/>
      <c r="N501" s="61"/>
      <c r="O501" s="61"/>
      <c r="P501" s="61"/>
      <c r="Q501" s="61"/>
      <c r="R501" s="61"/>
      <c r="S501" s="61"/>
      <c r="T501" s="61"/>
      <c r="U501" s="61"/>
      <c r="V501" s="61"/>
      <c r="W501" s="61"/>
      <c r="X501" s="61"/>
      <c r="Y501" s="61"/>
      <c r="Z501" s="61"/>
    </row>
    <row r="502" spans="1:26" ht="12.75" customHeight="1">
      <c r="A502" s="61"/>
      <c r="B502" s="61"/>
      <c r="C502" s="61"/>
      <c r="D502" s="61"/>
      <c r="E502" s="292"/>
      <c r="F502" s="61"/>
      <c r="G502" s="61"/>
      <c r="H502" s="61"/>
      <c r="I502" s="61"/>
      <c r="J502" s="61"/>
      <c r="K502" s="61"/>
      <c r="L502" s="61"/>
      <c r="M502" s="61"/>
      <c r="N502" s="61"/>
      <c r="O502" s="61"/>
      <c r="P502" s="61"/>
      <c r="Q502" s="61"/>
      <c r="R502" s="61"/>
      <c r="S502" s="61"/>
      <c r="T502" s="61"/>
      <c r="U502" s="61"/>
      <c r="V502" s="61"/>
      <c r="W502" s="61"/>
      <c r="X502" s="61"/>
      <c r="Y502" s="61"/>
      <c r="Z502" s="61"/>
    </row>
    <row r="503" spans="1:26" ht="12.75" customHeight="1">
      <c r="A503" s="61"/>
      <c r="B503" s="61"/>
      <c r="C503" s="61"/>
      <c r="D503" s="61"/>
      <c r="E503" s="292"/>
      <c r="F503" s="61"/>
      <c r="G503" s="61"/>
      <c r="H503" s="61"/>
      <c r="I503" s="61"/>
      <c r="J503" s="61"/>
      <c r="K503" s="61"/>
      <c r="L503" s="61"/>
      <c r="M503" s="61"/>
      <c r="N503" s="61"/>
      <c r="O503" s="61"/>
      <c r="P503" s="61"/>
      <c r="Q503" s="61"/>
      <c r="R503" s="61"/>
      <c r="S503" s="61"/>
      <c r="T503" s="61"/>
      <c r="U503" s="61"/>
      <c r="V503" s="61"/>
      <c r="W503" s="61"/>
      <c r="X503" s="61"/>
      <c r="Y503" s="61"/>
      <c r="Z503" s="61"/>
    </row>
    <row r="504" spans="1:26" ht="12.75" customHeight="1">
      <c r="A504" s="61"/>
      <c r="B504" s="61"/>
      <c r="C504" s="61"/>
      <c r="D504" s="61"/>
      <c r="E504" s="292"/>
      <c r="F504" s="61"/>
      <c r="G504" s="61"/>
      <c r="H504" s="61"/>
      <c r="I504" s="61"/>
      <c r="J504" s="61"/>
      <c r="K504" s="61"/>
      <c r="L504" s="61"/>
      <c r="M504" s="61"/>
      <c r="N504" s="61"/>
      <c r="O504" s="61"/>
      <c r="P504" s="61"/>
      <c r="Q504" s="61"/>
      <c r="R504" s="61"/>
      <c r="S504" s="61"/>
      <c r="T504" s="61"/>
      <c r="U504" s="61"/>
      <c r="V504" s="61"/>
      <c r="W504" s="61"/>
      <c r="X504" s="61"/>
      <c r="Y504" s="61"/>
      <c r="Z504" s="61"/>
    </row>
    <row r="505" spans="1:26" ht="12.75" customHeight="1">
      <c r="A505" s="61"/>
      <c r="B505" s="61"/>
      <c r="C505" s="61"/>
      <c r="D505" s="61"/>
      <c r="E505" s="292"/>
      <c r="F505" s="61"/>
      <c r="G505" s="61"/>
      <c r="H505" s="61"/>
      <c r="I505" s="61"/>
      <c r="J505" s="61"/>
      <c r="K505" s="61"/>
      <c r="L505" s="61"/>
      <c r="M505" s="61"/>
      <c r="N505" s="61"/>
      <c r="O505" s="61"/>
      <c r="P505" s="61"/>
      <c r="Q505" s="61"/>
      <c r="R505" s="61"/>
      <c r="S505" s="61"/>
      <c r="T505" s="61"/>
      <c r="U505" s="61"/>
      <c r="V505" s="61"/>
      <c r="W505" s="61"/>
      <c r="X505" s="61"/>
      <c r="Y505" s="61"/>
      <c r="Z505" s="61"/>
    </row>
    <row r="506" spans="1:26" ht="12.75" customHeight="1">
      <c r="A506" s="61"/>
      <c r="B506" s="61"/>
      <c r="C506" s="61"/>
      <c r="D506" s="61"/>
      <c r="E506" s="292"/>
      <c r="F506" s="61"/>
      <c r="G506" s="61"/>
      <c r="H506" s="61"/>
      <c r="I506" s="61"/>
      <c r="J506" s="61"/>
      <c r="K506" s="61"/>
      <c r="L506" s="61"/>
      <c r="M506" s="61"/>
      <c r="N506" s="61"/>
      <c r="O506" s="61"/>
      <c r="P506" s="61"/>
      <c r="Q506" s="61"/>
      <c r="R506" s="61"/>
      <c r="S506" s="61"/>
      <c r="T506" s="61"/>
      <c r="U506" s="61"/>
      <c r="V506" s="61"/>
      <c r="W506" s="61"/>
      <c r="X506" s="61"/>
      <c r="Y506" s="61"/>
      <c r="Z506" s="61"/>
    </row>
    <row r="507" spans="1:26" ht="12.75" customHeight="1">
      <c r="A507" s="61"/>
      <c r="B507" s="61"/>
      <c r="C507" s="61"/>
      <c r="D507" s="61"/>
      <c r="E507" s="292"/>
      <c r="F507" s="61"/>
      <c r="G507" s="61"/>
      <c r="H507" s="61"/>
      <c r="I507" s="61"/>
      <c r="J507" s="61"/>
      <c r="K507" s="61"/>
      <c r="L507" s="61"/>
      <c r="M507" s="61"/>
      <c r="N507" s="61"/>
      <c r="O507" s="61"/>
      <c r="P507" s="61"/>
      <c r="Q507" s="61"/>
      <c r="R507" s="61"/>
      <c r="S507" s="61"/>
      <c r="T507" s="61"/>
      <c r="U507" s="61"/>
      <c r="V507" s="61"/>
      <c r="W507" s="61"/>
      <c r="X507" s="61"/>
      <c r="Y507" s="61"/>
      <c r="Z507" s="61"/>
    </row>
    <row r="508" spans="1:26" ht="12.75" customHeight="1">
      <c r="A508" s="61"/>
      <c r="B508" s="61"/>
      <c r="C508" s="61"/>
      <c r="D508" s="61"/>
      <c r="E508" s="292"/>
      <c r="F508" s="61"/>
      <c r="G508" s="61"/>
      <c r="H508" s="61"/>
      <c r="I508" s="61"/>
      <c r="J508" s="61"/>
      <c r="K508" s="61"/>
      <c r="L508" s="61"/>
      <c r="M508" s="61"/>
      <c r="N508" s="61"/>
      <c r="O508" s="61"/>
      <c r="P508" s="61"/>
      <c r="Q508" s="61"/>
      <c r="R508" s="61"/>
      <c r="S508" s="61"/>
      <c r="T508" s="61"/>
      <c r="U508" s="61"/>
      <c r="V508" s="61"/>
      <c r="W508" s="61"/>
      <c r="X508" s="61"/>
      <c r="Y508" s="61"/>
      <c r="Z508" s="61"/>
    </row>
    <row r="509" spans="1:26" ht="12.75" customHeight="1">
      <c r="A509" s="61"/>
      <c r="B509" s="61"/>
      <c r="C509" s="61"/>
      <c r="D509" s="61"/>
      <c r="E509" s="292"/>
      <c r="F509" s="61"/>
      <c r="G509" s="61"/>
      <c r="H509" s="61"/>
      <c r="I509" s="61"/>
      <c r="J509" s="61"/>
      <c r="K509" s="61"/>
      <c r="L509" s="61"/>
      <c r="M509" s="61"/>
      <c r="N509" s="61"/>
      <c r="O509" s="61"/>
      <c r="P509" s="61"/>
      <c r="Q509" s="61"/>
      <c r="R509" s="61"/>
      <c r="S509" s="61"/>
      <c r="T509" s="61"/>
      <c r="U509" s="61"/>
      <c r="V509" s="61"/>
      <c r="W509" s="61"/>
      <c r="X509" s="61"/>
      <c r="Y509" s="61"/>
      <c r="Z509" s="61"/>
    </row>
    <row r="510" spans="1:26" ht="12.75" customHeight="1">
      <c r="A510" s="61"/>
      <c r="B510" s="61"/>
      <c r="C510" s="61"/>
      <c r="D510" s="61"/>
      <c r="E510" s="292"/>
      <c r="F510" s="61"/>
      <c r="G510" s="61"/>
      <c r="H510" s="61"/>
      <c r="I510" s="61"/>
      <c r="J510" s="61"/>
      <c r="K510" s="61"/>
      <c r="L510" s="61"/>
      <c r="M510" s="61"/>
      <c r="N510" s="61"/>
      <c r="O510" s="61"/>
      <c r="P510" s="61"/>
      <c r="Q510" s="61"/>
      <c r="R510" s="61"/>
      <c r="S510" s="61"/>
      <c r="T510" s="61"/>
      <c r="U510" s="61"/>
      <c r="V510" s="61"/>
      <c r="W510" s="61"/>
      <c r="X510" s="61"/>
      <c r="Y510" s="61"/>
      <c r="Z510" s="61"/>
    </row>
    <row r="511" spans="1:26" ht="12.75" customHeight="1">
      <c r="A511" s="61"/>
      <c r="B511" s="61"/>
      <c r="C511" s="61"/>
      <c r="D511" s="61"/>
      <c r="E511" s="292"/>
      <c r="F511" s="61"/>
      <c r="G511" s="61"/>
      <c r="H511" s="61"/>
      <c r="I511" s="61"/>
      <c r="J511" s="61"/>
      <c r="K511" s="61"/>
      <c r="L511" s="61"/>
      <c r="M511" s="61"/>
      <c r="N511" s="61"/>
      <c r="O511" s="61"/>
      <c r="P511" s="61"/>
      <c r="Q511" s="61"/>
      <c r="R511" s="61"/>
      <c r="S511" s="61"/>
      <c r="T511" s="61"/>
      <c r="U511" s="61"/>
      <c r="V511" s="61"/>
      <c r="W511" s="61"/>
      <c r="X511" s="61"/>
      <c r="Y511" s="61"/>
      <c r="Z511" s="61"/>
    </row>
    <row r="512" spans="1:26" ht="12.75" customHeight="1">
      <c r="A512" s="61"/>
      <c r="B512" s="61"/>
      <c r="C512" s="61"/>
      <c r="D512" s="61"/>
      <c r="E512" s="292"/>
      <c r="F512" s="61"/>
      <c r="G512" s="61"/>
      <c r="H512" s="61"/>
      <c r="I512" s="61"/>
      <c r="J512" s="61"/>
      <c r="K512" s="61"/>
      <c r="L512" s="61"/>
      <c r="M512" s="61"/>
      <c r="N512" s="61"/>
      <c r="O512" s="61"/>
      <c r="P512" s="61"/>
      <c r="Q512" s="61"/>
      <c r="R512" s="61"/>
      <c r="S512" s="61"/>
      <c r="T512" s="61"/>
      <c r="U512" s="61"/>
      <c r="V512" s="61"/>
      <c r="W512" s="61"/>
      <c r="X512" s="61"/>
      <c r="Y512" s="61"/>
      <c r="Z512" s="61"/>
    </row>
    <row r="513" spans="1:26" ht="12.75" customHeight="1">
      <c r="A513" s="61"/>
      <c r="B513" s="61"/>
      <c r="C513" s="61"/>
      <c r="D513" s="61"/>
      <c r="E513" s="292"/>
      <c r="F513" s="61"/>
      <c r="G513" s="61"/>
      <c r="H513" s="61"/>
      <c r="I513" s="61"/>
      <c r="J513" s="61"/>
      <c r="K513" s="61"/>
      <c r="L513" s="61"/>
      <c r="M513" s="61"/>
      <c r="N513" s="61"/>
      <c r="O513" s="61"/>
      <c r="P513" s="61"/>
      <c r="Q513" s="61"/>
      <c r="R513" s="61"/>
      <c r="S513" s="61"/>
      <c r="T513" s="61"/>
      <c r="U513" s="61"/>
      <c r="V513" s="61"/>
      <c r="W513" s="61"/>
      <c r="X513" s="61"/>
      <c r="Y513" s="61"/>
      <c r="Z513" s="61"/>
    </row>
    <row r="514" spans="1:26" ht="12.75" customHeight="1">
      <c r="A514" s="61"/>
      <c r="B514" s="61"/>
      <c r="C514" s="61"/>
      <c r="D514" s="61"/>
      <c r="E514" s="292"/>
      <c r="F514" s="61"/>
      <c r="G514" s="61"/>
      <c r="H514" s="61"/>
      <c r="I514" s="61"/>
      <c r="J514" s="61"/>
      <c r="K514" s="61"/>
      <c r="L514" s="61"/>
      <c r="M514" s="61"/>
      <c r="N514" s="61"/>
      <c r="O514" s="61"/>
      <c r="P514" s="61"/>
      <c r="Q514" s="61"/>
      <c r="R514" s="61"/>
      <c r="S514" s="61"/>
      <c r="T514" s="61"/>
      <c r="U514" s="61"/>
      <c r="V514" s="61"/>
      <c r="W514" s="61"/>
      <c r="X514" s="61"/>
      <c r="Y514" s="61"/>
      <c r="Z514" s="61"/>
    </row>
    <row r="515" spans="1:26" ht="12.75" customHeight="1">
      <c r="A515" s="61"/>
      <c r="B515" s="61"/>
      <c r="C515" s="61"/>
      <c r="D515" s="61"/>
      <c r="E515" s="292"/>
      <c r="F515" s="61"/>
      <c r="G515" s="61"/>
      <c r="H515" s="61"/>
      <c r="I515" s="61"/>
      <c r="J515" s="61"/>
      <c r="K515" s="61"/>
      <c r="L515" s="61"/>
      <c r="M515" s="61"/>
      <c r="N515" s="61"/>
      <c r="O515" s="61"/>
      <c r="P515" s="61"/>
      <c r="Q515" s="61"/>
      <c r="R515" s="61"/>
      <c r="S515" s="61"/>
      <c r="T515" s="61"/>
      <c r="U515" s="61"/>
      <c r="V515" s="61"/>
      <c r="W515" s="61"/>
      <c r="X515" s="61"/>
      <c r="Y515" s="61"/>
      <c r="Z515" s="61"/>
    </row>
    <row r="516" spans="1:26" ht="12.75" customHeight="1">
      <c r="A516" s="61"/>
      <c r="B516" s="61"/>
      <c r="C516" s="61"/>
      <c r="D516" s="61"/>
      <c r="E516" s="292"/>
      <c r="F516" s="61"/>
      <c r="G516" s="61"/>
      <c r="H516" s="61"/>
      <c r="I516" s="61"/>
      <c r="J516" s="61"/>
      <c r="K516" s="61"/>
      <c r="L516" s="61"/>
      <c r="M516" s="61"/>
      <c r="N516" s="61"/>
      <c r="O516" s="61"/>
      <c r="P516" s="61"/>
      <c r="Q516" s="61"/>
      <c r="R516" s="61"/>
      <c r="S516" s="61"/>
      <c r="T516" s="61"/>
      <c r="U516" s="61"/>
      <c r="V516" s="61"/>
      <c r="W516" s="61"/>
      <c r="X516" s="61"/>
      <c r="Y516" s="61"/>
      <c r="Z516" s="61"/>
    </row>
    <row r="517" spans="1:26" ht="12.75" customHeight="1">
      <c r="A517" s="61"/>
      <c r="B517" s="61"/>
      <c r="C517" s="61"/>
      <c r="D517" s="61"/>
      <c r="E517" s="292"/>
      <c r="F517" s="61"/>
      <c r="G517" s="61"/>
      <c r="H517" s="61"/>
      <c r="I517" s="61"/>
      <c r="J517" s="61"/>
      <c r="K517" s="61"/>
      <c r="L517" s="61"/>
      <c r="M517" s="61"/>
      <c r="N517" s="61"/>
      <c r="O517" s="61"/>
      <c r="P517" s="61"/>
      <c r="Q517" s="61"/>
      <c r="R517" s="61"/>
      <c r="S517" s="61"/>
      <c r="T517" s="61"/>
      <c r="U517" s="61"/>
      <c r="V517" s="61"/>
      <c r="W517" s="61"/>
      <c r="X517" s="61"/>
      <c r="Y517" s="61"/>
      <c r="Z517" s="61"/>
    </row>
    <row r="518" spans="1:26" ht="12.75" customHeight="1">
      <c r="A518" s="61"/>
      <c r="B518" s="61"/>
      <c r="C518" s="61"/>
      <c r="D518" s="61"/>
      <c r="E518" s="292"/>
      <c r="F518" s="61"/>
      <c r="G518" s="61"/>
      <c r="H518" s="61"/>
      <c r="I518" s="61"/>
      <c r="J518" s="61"/>
      <c r="K518" s="61"/>
      <c r="L518" s="61"/>
      <c r="M518" s="61"/>
      <c r="N518" s="61"/>
      <c r="O518" s="61"/>
      <c r="P518" s="61"/>
      <c r="Q518" s="61"/>
      <c r="R518" s="61"/>
      <c r="S518" s="61"/>
      <c r="T518" s="61"/>
      <c r="U518" s="61"/>
      <c r="V518" s="61"/>
      <c r="W518" s="61"/>
      <c r="X518" s="61"/>
      <c r="Y518" s="61"/>
      <c r="Z518" s="61"/>
    </row>
    <row r="519" spans="1:26" ht="12.75" customHeight="1">
      <c r="A519" s="61"/>
      <c r="B519" s="61"/>
      <c r="C519" s="61"/>
      <c r="D519" s="61"/>
      <c r="E519" s="292"/>
      <c r="F519" s="61"/>
      <c r="G519" s="61"/>
      <c r="H519" s="61"/>
      <c r="I519" s="61"/>
      <c r="J519" s="61"/>
      <c r="K519" s="61"/>
      <c r="L519" s="61"/>
      <c r="M519" s="61"/>
      <c r="N519" s="61"/>
      <c r="O519" s="61"/>
      <c r="P519" s="61"/>
      <c r="Q519" s="61"/>
      <c r="R519" s="61"/>
      <c r="S519" s="61"/>
      <c r="T519" s="61"/>
      <c r="U519" s="61"/>
      <c r="V519" s="61"/>
      <c r="W519" s="61"/>
      <c r="X519" s="61"/>
      <c r="Y519" s="61"/>
      <c r="Z519" s="61"/>
    </row>
    <row r="520" spans="1:26" ht="12.75" customHeight="1">
      <c r="A520" s="61"/>
      <c r="B520" s="61"/>
      <c r="C520" s="61"/>
      <c r="D520" s="61"/>
      <c r="E520" s="292"/>
      <c r="F520" s="61"/>
      <c r="G520" s="61"/>
      <c r="H520" s="61"/>
      <c r="I520" s="61"/>
      <c r="J520" s="61"/>
      <c r="K520" s="61"/>
      <c r="L520" s="61"/>
      <c r="M520" s="61"/>
      <c r="N520" s="61"/>
      <c r="O520" s="61"/>
      <c r="P520" s="61"/>
      <c r="Q520" s="61"/>
      <c r="R520" s="61"/>
      <c r="S520" s="61"/>
      <c r="T520" s="61"/>
      <c r="U520" s="61"/>
      <c r="V520" s="61"/>
      <c r="W520" s="61"/>
      <c r="X520" s="61"/>
      <c r="Y520" s="61"/>
      <c r="Z520" s="61"/>
    </row>
    <row r="521" spans="1:26" ht="12.75" customHeight="1">
      <c r="A521" s="61"/>
      <c r="B521" s="61"/>
      <c r="C521" s="61"/>
      <c r="D521" s="61"/>
      <c r="E521" s="292"/>
      <c r="F521" s="61"/>
      <c r="G521" s="61"/>
      <c r="H521" s="61"/>
      <c r="I521" s="61"/>
      <c r="J521" s="61"/>
      <c r="K521" s="61"/>
      <c r="L521" s="61"/>
      <c r="M521" s="61"/>
      <c r="N521" s="61"/>
      <c r="O521" s="61"/>
      <c r="P521" s="61"/>
      <c r="Q521" s="61"/>
      <c r="R521" s="61"/>
      <c r="S521" s="61"/>
      <c r="T521" s="61"/>
      <c r="U521" s="61"/>
      <c r="V521" s="61"/>
      <c r="W521" s="61"/>
      <c r="X521" s="61"/>
      <c r="Y521" s="61"/>
      <c r="Z521" s="61"/>
    </row>
    <row r="522" spans="1:26" ht="12.75" customHeight="1">
      <c r="A522" s="61"/>
      <c r="B522" s="61"/>
      <c r="C522" s="61"/>
      <c r="D522" s="61"/>
      <c r="E522" s="292"/>
      <c r="F522" s="61"/>
      <c r="G522" s="61"/>
      <c r="H522" s="61"/>
      <c r="I522" s="61"/>
      <c r="J522" s="61"/>
      <c r="K522" s="61"/>
      <c r="L522" s="61"/>
      <c r="M522" s="61"/>
      <c r="N522" s="61"/>
      <c r="O522" s="61"/>
      <c r="P522" s="61"/>
      <c r="Q522" s="61"/>
      <c r="R522" s="61"/>
      <c r="S522" s="61"/>
      <c r="T522" s="61"/>
      <c r="U522" s="61"/>
      <c r="V522" s="61"/>
      <c r="W522" s="61"/>
      <c r="X522" s="61"/>
      <c r="Y522" s="61"/>
      <c r="Z522" s="61"/>
    </row>
    <row r="523" spans="1:26" ht="12.75" customHeight="1">
      <c r="A523" s="61"/>
      <c r="B523" s="61"/>
      <c r="C523" s="61"/>
      <c r="D523" s="61"/>
      <c r="E523" s="292"/>
      <c r="F523" s="61"/>
      <c r="G523" s="61"/>
      <c r="H523" s="61"/>
      <c r="I523" s="61"/>
      <c r="J523" s="61"/>
      <c r="K523" s="61"/>
      <c r="L523" s="61"/>
      <c r="M523" s="61"/>
      <c r="N523" s="61"/>
      <c r="O523" s="61"/>
      <c r="P523" s="61"/>
      <c r="Q523" s="61"/>
      <c r="R523" s="61"/>
      <c r="S523" s="61"/>
      <c r="T523" s="61"/>
      <c r="U523" s="61"/>
      <c r="V523" s="61"/>
      <c r="W523" s="61"/>
      <c r="X523" s="61"/>
      <c r="Y523" s="61"/>
      <c r="Z523" s="61"/>
    </row>
    <row r="524" spans="1:26" ht="12.75" customHeight="1">
      <c r="A524" s="61"/>
      <c r="B524" s="61"/>
      <c r="C524" s="61"/>
      <c r="D524" s="61"/>
      <c r="E524" s="292"/>
      <c r="F524" s="61"/>
      <c r="G524" s="61"/>
      <c r="H524" s="61"/>
      <c r="I524" s="61"/>
      <c r="J524" s="61"/>
      <c r="K524" s="61"/>
      <c r="L524" s="61"/>
      <c r="M524" s="61"/>
      <c r="N524" s="61"/>
      <c r="O524" s="61"/>
      <c r="P524" s="61"/>
      <c r="Q524" s="61"/>
      <c r="R524" s="61"/>
      <c r="S524" s="61"/>
      <c r="T524" s="61"/>
      <c r="U524" s="61"/>
      <c r="V524" s="61"/>
      <c r="W524" s="61"/>
      <c r="X524" s="61"/>
      <c r="Y524" s="61"/>
      <c r="Z524" s="61"/>
    </row>
    <row r="525" spans="1:26" ht="12.75" customHeight="1">
      <c r="A525" s="61"/>
      <c r="B525" s="61"/>
      <c r="C525" s="61"/>
      <c r="D525" s="61"/>
      <c r="E525" s="292"/>
      <c r="F525" s="61"/>
      <c r="G525" s="61"/>
      <c r="H525" s="61"/>
      <c r="I525" s="61"/>
      <c r="J525" s="61"/>
      <c r="K525" s="61"/>
      <c r="L525" s="61"/>
      <c r="M525" s="61"/>
      <c r="N525" s="61"/>
      <c r="O525" s="61"/>
      <c r="P525" s="61"/>
      <c r="Q525" s="61"/>
      <c r="R525" s="61"/>
      <c r="S525" s="61"/>
      <c r="T525" s="61"/>
      <c r="U525" s="61"/>
      <c r="V525" s="61"/>
      <c r="W525" s="61"/>
      <c r="X525" s="61"/>
      <c r="Y525" s="61"/>
      <c r="Z525" s="61"/>
    </row>
    <row r="526" spans="1:26" ht="12.75" customHeight="1">
      <c r="A526" s="61"/>
      <c r="B526" s="61"/>
      <c r="C526" s="61"/>
      <c r="D526" s="61"/>
      <c r="E526" s="292"/>
      <c r="F526" s="61"/>
      <c r="G526" s="61"/>
      <c r="H526" s="61"/>
      <c r="I526" s="61"/>
      <c r="J526" s="61"/>
      <c r="K526" s="61"/>
      <c r="L526" s="61"/>
      <c r="M526" s="61"/>
      <c r="N526" s="61"/>
      <c r="O526" s="61"/>
      <c r="P526" s="61"/>
      <c r="Q526" s="61"/>
      <c r="R526" s="61"/>
      <c r="S526" s="61"/>
      <c r="T526" s="61"/>
      <c r="U526" s="61"/>
      <c r="V526" s="61"/>
      <c r="W526" s="61"/>
      <c r="X526" s="61"/>
      <c r="Y526" s="61"/>
      <c r="Z526" s="61"/>
    </row>
    <row r="527" spans="1:26" ht="12.75" customHeight="1">
      <c r="A527" s="61"/>
      <c r="B527" s="61"/>
      <c r="C527" s="61"/>
      <c r="D527" s="61"/>
      <c r="E527" s="292"/>
      <c r="F527" s="61"/>
      <c r="G527" s="61"/>
      <c r="H527" s="61"/>
      <c r="I527" s="61"/>
      <c r="J527" s="61"/>
      <c r="K527" s="61"/>
      <c r="L527" s="61"/>
      <c r="M527" s="61"/>
      <c r="N527" s="61"/>
      <c r="O527" s="61"/>
      <c r="P527" s="61"/>
      <c r="Q527" s="61"/>
      <c r="R527" s="61"/>
      <c r="S527" s="61"/>
      <c r="T527" s="61"/>
      <c r="U527" s="61"/>
      <c r="V527" s="61"/>
      <c r="W527" s="61"/>
      <c r="X527" s="61"/>
      <c r="Y527" s="61"/>
      <c r="Z527" s="61"/>
    </row>
    <row r="528" spans="1:26" ht="12.75" customHeight="1">
      <c r="A528" s="61"/>
      <c r="B528" s="61"/>
      <c r="C528" s="61"/>
      <c r="D528" s="61"/>
      <c r="E528" s="292"/>
      <c r="F528" s="61"/>
      <c r="G528" s="61"/>
      <c r="H528" s="61"/>
      <c r="I528" s="61"/>
      <c r="J528" s="61"/>
      <c r="K528" s="61"/>
      <c r="L528" s="61"/>
      <c r="M528" s="61"/>
      <c r="N528" s="61"/>
      <c r="O528" s="61"/>
      <c r="P528" s="61"/>
      <c r="Q528" s="61"/>
      <c r="R528" s="61"/>
      <c r="S528" s="61"/>
      <c r="T528" s="61"/>
      <c r="U528" s="61"/>
      <c r="V528" s="61"/>
      <c r="W528" s="61"/>
      <c r="X528" s="61"/>
      <c r="Y528" s="61"/>
      <c r="Z528" s="61"/>
    </row>
    <row r="529" spans="1:26" ht="12.75" customHeight="1">
      <c r="A529" s="61"/>
      <c r="B529" s="61"/>
      <c r="C529" s="61"/>
      <c r="D529" s="61"/>
      <c r="E529" s="292"/>
      <c r="F529" s="61"/>
      <c r="G529" s="61"/>
      <c r="H529" s="61"/>
      <c r="I529" s="61"/>
      <c r="J529" s="61"/>
      <c r="K529" s="61"/>
      <c r="L529" s="61"/>
      <c r="M529" s="61"/>
      <c r="N529" s="61"/>
      <c r="O529" s="61"/>
      <c r="P529" s="61"/>
      <c r="Q529" s="61"/>
      <c r="R529" s="61"/>
      <c r="S529" s="61"/>
      <c r="T529" s="61"/>
      <c r="U529" s="61"/>
      <c r="V529" s="61"/>
      <c r="W529" s="61"/>
      <c r="X529" s="61"/>
      <c r="Y529" s="61"/>
      <c r="Z529" s="61"/>
    </row>
    <row r="530" spans="1:26" ht="12.75" customHeight="1">
      <c r="A530" s="61"/>
      <c r="B530" s="61"/>
      <c r="C530" s="61"/>
      <c r="D530" s="61"/>
      <c r="E530" s="292"/>
      <c r="F530" s="61"/>
      <c r="G530" s="61"/>
      <c r="H530" s="61"/>
      <c r="I530" s="61"/>
      <c r="J530" s="61"/>
      <c r="K530" s="61"/>
      <c r="L530" s="61"/>
      <c r="M530" s="61"/>
      <c r="N530" s="61"/>
      <c r="O530" s="61"/>
      <c r="P530" s="61"/>
      <c r="Q530" s="61"/>
      <c r="R530" s="61"/>
      <c r="S530" s="61"/>
      <c r="T530" s="61"/>
      <c r="U530" s="61"/>
      <c r="V530" s="61"/>
      <c r="W530" s="61"/>
      <c r="X530" s="61"/>
      <c r="Y530" s="61"/>
      <c r="Z530" s="61"/>
    </row>
    <row r="531" spans="1:26" ht="12.75" customHeight="1">
      <c r="A531" s="61"/>
      <c r="B531" s="61"/>
      <c r="C531" s="61"/>
      <c r="D531" s="61"/>
      <c r="E531" s="292"/>
      <c r="F531" s="61"/>
      <c r="G531" s="61"/>
      <c r="H531" s="61"/>
      <c r="I531" s="61"/>
      <c r="J531" s="61"/>
      <c r="K531" s="61"/>
      <c r="L531" s="61"/>
      <c r="M531" s="61"/>
      <c r="N531" s="61"/>
      <c r="O531" s="61"/>
      <c r="P531" s="61"/>
      <c r="Q531" s="61"/>
      <c r="R531" s="61"/>
      <c r="S531" s="61"/>
      <c r="T531" s="61"/>
      <c r="U531" s="61"/>
      <c r="V531" s="61"/>
      <c r="W531" s="61"/>
      <c r="X531" s="61"/>
      <c r="Y531" s="61"/>
      <c r="Z531" s="61"/>
    </row>
    <row r="532" spans="1:26" ht="12.75" customHeight="1">
      <c r="A532" s="61"/>
      <c r="B532" s="61"/>
      <c r="C532" s="61"/>
      <c r="D532" s="61"/>
      <c r="E532" s="292"/>
      <c r="F532" s="61"/>
      <c r="G532" s="61"/>
      <c r="H532" s="61"/>
      <c r="I532" s="61"/>
      <c r="J532" s="61"/>
      <c r="K532" s="61"/>
      <c r="L532" s="61"/>
      <c r="M532" s="61"/>
      <c r="N532" s="61"/>
      <c r="O532" s="61"/>
      <c r="P532" s="61"/>
      <c r="Q532" s="61"/>
      <c r="R532" s="61"/>
      <c r="S532" s="61"/>
      <c r="T532" s="61"/>
      <c r="U532" s="61"/>
      <c r="V532" s="61"/>
      <c r="W532" s="61"/>
      <c r="X532" s="61"/>
      <c r="Y532" s="61"/>
      <c r="Z532" s="61"/>
    </row>
    <row r="533" spans="1:26" ht="12.75" customHeight="1">
      <c r="A533" s="61"/>
      <c r="B533" s="61"/>
      <c r="C533" s="61"/>
      <c r="D533" s="61"/>
      <c r="E533" s="292"/>
      <c r="F533" s="61"/>
      <c r="G533" s="61"/>
      <c r="H533" s="61"/>
      <c r="I533" s="61"/>
      <c r="J533" s="61"/>
      <c r="K533" s="61"/>
      <c r="L533" s="61"/>
      <c r="M533" s="61"/>
      <c r="N533" s="61"/>
      <c r="O533" s="61"/>
      <c r="P533" s="61"/>
      <c r="Q533" s="61"/>
      <c r="R533" s="61"/>
      <c r="S533" s="61"/>
      <c r="T533" s="61"/>
      <c r="U533" s="61"/>
      <c r="V533" s="61"/>
      <c r="W533" s="61"/>
      <c r="X533" s="61"/>
      <c r="Y533" s="61"/>
      <c r="Z533" s="61"/>
    </row>
    <row r="534" spans="1:26" ht="12.75" customHeight="1">
      <c r="A534" s="61"/>
      <c r="B534" s="61"/>
      <c r="C534" s="61"/>
      <c r="D534" s="61"/>
      <c r="E534" s="292"/>
      <c r="F534" s="61"/>
      <c r="G534" s="61"/>
      <c r="H534" s="61"/>
      <c r="I534" s="61"/>
      <c r="J534" s="61"/>
      <c r="K534" s="61"/>
      <c r="L534" s="61"/>
      <c r="M534" s="61"/>
      <c r="N534" s="61"/>
      <c r="O534" s="61"/>
      <c r="P534" s="61"/>
      <c r="Q534" s="61"/>
      <c r="R534" s="61"/>
      <c r="S534" s="61"/>
      <c r="T534" s="61"/>
      <c r="U534" s="61"/>
      <c r="V534" s="61"/>
      <c r="W534" s="61"/>
      <c r="X534" s="61"/>
      <c r="Y534" s="61"/>
      <c r="Z534" s="61"/>
    </row>
    <row r="535" spans="1:26" ht="12.75" customHeight="1">
      <c r="A535" s="61"/>
      <c r="B535" s="61"/>
      <c r="C535" s="61"/>
      <c r="D535" s="61"/>
      <c r="E535" s="292"/>
      <c r="F535" s="61"/>
      <c r="G535" s="61"/>
      <c r="H535" s="61"/>
      <c r="I535" s="61"/>
      <c r="J535" s="61"/>
      <c r="K535" s="61"/>
      <c r="L535" s="61"/>
      <c r="M535" s="61"/>
      <c r="N535" s="61"/>
      <c r="O535" s="61"/>
      <c r="P535" s="61"/>
      <c r="Q535" s="61"/>
      <c r="R535" s="61"/>
      <c r="S535" s="61"/>
      <c r="T535" s="61"/>
      <c r="U535" s="61"/>
      <c r="V535" s="61"/>
      <c r="W535" s="61"/>
      <c r="X535" s="61"/>
      <c r="Y535" s="61"/>
      <c r="Z535" s="61"/>
    </row>
    <row r="536" spans="1:26" ht="12.75" customHeight="1">
      <c r="A536" s="61"/>
      <c r="B536" s="61"/>
      <c r="C536" s="61"/>
      <c r="D536" s="61"/>
      <c r="E536" s="292"/>
      <c r="F536" s="61"/>
      <c r="G536" s="61"/>
      <c r="H536" s="61"/>
      <c r="I536" s="61"/>
      <c r="J536" s="61"/>
      <c r="K536" s="61"/>
      <c r="L536" s="61"/>
      <c r="M536" s="61"/>
      <c r="N536" s="61"/>
      <c r="O536" s="61"/>
      <c r="P536" s="61"/>
      <c r="Q536" s="61"/>
      <c r="R536" s="61"/>
      <c r="S536" s="61"/>
      <c r="T536" s="61"/>
      <c r="U536" s="61"/>
      <c r="V536" s="61"/>
      <c r="W536" s="61"/>
      <c r="X536" s="61"/>
      <c r="Y536" s="61"/>
      <c r="Z536" s="61"/>
    </row>
    <row r="537" spans="1:26" ht="12.75" customHeight="1">
      <c r="A537" s="61"/>
      <c r="B537" s="61"/>
      <c r="C537" s="61"/>
      <c r="D537" s="61"/>
      <c r="E537" s="292"/>
      <c r="F537" s="61"/>
      <c r="G537" s="61"/>
      <c r="H537" s="61"/>
      <c r="I537" s="61"/>
      <c r="J537" s="61"/>
      <c r="K537" s="61"/>
      <c r="L537" s="61"/>
      <c r="M537" s="61"/>
      <c r="N537" s="61"/>
      <c r="O537" s="61"/>
      <c r="P537" s="61"/>
      <c r="Q537" s="61"/>
      <c r="R537" s="61"/>
      <c r="S537" s="61"/>
      <c r="T537" s="61"/>
      <c r="U537" s="61"/>
      <c r="V537" s="61"/>
      <c r="W537" s="61"/>
      <c r="X537" s="61"/>
      <c r="Y537" s="61"/>
      <c r="Z537" s="61"/>
    </row>
    <row r="538" spans="1:26" ht="12.75" customHeight="1">
      <c r="A538" s="61"/>
      <c r="B538" s="61"/>
      <c r="C538" s="61"/>
      <c r="D538" s="61"/>
      <c r="E538" s="292"/>
      <c r="F538" s="61"/>
      <c r="G538" s="61"/>
      <c r="H538" s="61"/>
      <c r="I538" s="61"/>
      <c r="J538" s="61"/>
      <c r="K538" s="61"/>
      <c r="L538" s="61"/>
      <c r="M538" s="61"/>
      <c r="N538" s="61"/>
      <c r="O538" s="61"/>
      <c r="P538" s="61"/>
      <c r="Q538" s="61"/>
      <c r="R538" s="61"/>
      <c r="S538" s="61"/>
      <c r="T538" s="61"/>
      <c r="U538" s="61"/>
      <c r="V538" s="61"/>
      <c r="W538" s="61"/>
      <c r="X538" s="61"/>
      <c r="Y538" s="61"/>
      <c r="Z538" s="61"/>
    </row>
    <row r="539" spans="1:26" ht="12.75" customHeight="1">
      <c r="A539" s="61"/>
      <c r="B539" s="61"/>
      <c r="C539" s="61"/>
      <c r="D539" s="61"/>
      <c r="E539" s="292"/>
      <c r="F539" s="61"/>
      <c r="G539" s="61"/>
      <c r="H539" s="61"/>
      <c r="I539" s="61"/>
      <c r="J539" s="61"/>
      <c r="K539" s="61"/>
      <c r="L539" s="61"/>
      <c r="M539" s="61"/>
      <c r="N539" s="61"/>
      <c r="O539" s="61"/>
      <c r="P539" s="61"/>
      <c r="Q539" s="61"/>
      <c r="R539" s="61"/>
      <c r="S539" s="61"/>
      <c r="T539" s="61"/>
      <c r="U539" s="61"/>
      <c r="V539" s="61"/>
      <c r="W539" s="61"/>
      <c r="X539" s="61"/>
      <c r="Y539" s="61"/>
      <c r="Z539" s="61"/>
    </row>
    <row r="540" spans="1:26" ht="12.75" customHeight="1">
      <c r="A540" s="61"/>
      <c r="B540" s="61"/>
      <c r="C540" s="61"/>
      <c r="D540" s="61"/>
      <c r="E540" s="292"/>
      <c r="F540" s="61"/>
      <c r="G540" s="61"/>
      <c r="H540" s="61"/>
      <c r="I540" s="61"/>
      <c r="J540" s="61"/>
      <c r="K540" s="61"/>
      <c r="L540" s="61"/>
      <c r="M540" s="61"/>
      <c r="N540" s="61"/>
      <c r="O540" s="61"/>
      <c r="P540" s="61"/>
      <c r="Q540" s="61"/>
      <c r="R540" s="61"/>
      <c r="S540" s="61"/>
      <c r="T540" s="61"/>
      <c r="U540" s="61"/>
      <c r="V540" s="61"/>
      <c r="W540" s="61"/>
      <c r="X540" s="61"/>
      <c r="Y540" s="61"/>
      <c r="Z540" s="61"/>
    </row>
    <row r="541" spans="1:26" ht="12.75" customHeight="1">
      <c r="A541" s="61"/>
      <c r="B541" s="61"/>
      <c r="C541" s="61"/>
      <c r="D541" s="61"/>
      <c r="E541" s="292"/>
      <c r="F541" s="61"/>
      <c r="G541" s="61"/>
      <c r="H541" s="61"/>
      <c r="I541" s="61"/>
      <c r="J541" s="61"/>
      <c r="K541" s="61"/>
      <c r="L541" s="61"/>
      <c r="M541" s="61"/>
      <c r="N541" s="61"/>
      <c r="O541" s="61"/>
      <c r="P541" s="61"/>
      <c r="Q541" s="61"/>
      <c r="R541" s="61"/>
      <c r="S541" s="61"/>
      <c r="T541" s="61"/>
      <c r="U541" s="61"/>
      <c r="V541" s="61"/>
      <c r="W541" s="61"/>
      <c r="X541" s="61"/>
      <c r="Y541" s="61"/>
      <c r="Z541" s="61"/>
    </row>
    <row r="542" spans="1:26" ht="12.75" customHeight="1">
      <c r="A542" s="61"/>
      <c r="B542" s="61"/>
      <c r="C542" s="61"/>
      <c r="D542" s="61"/>
      <c r="E542" s="292"/>
      <c r="F542" s="61"/>
      <c r="G542" s="61"/>
      <c r="H542" s="61"/>
      <c r="I542" s="61"/>
      <c r="J542" s="61"/>
      <c r="K542" s="61"/>
      <c r="L542" s="61"/>
      <c r="M542" s="61"/>
      <c r="N542" s="61"/>
      <c r="O542" s="61"/>
      <c r="P542" s="61"/>
      <c r="Q542" s="61"/>
      <c r="R542" s="61"/>
      <c r="S542" s="61"/>
      <c r="T542" s="61"/>
      <c r="U542" s="61"/>
      <c r="V542" s="61"/>
      <c r="W542" s="61"/>
      <c r="X542" s="61"/>
      <c r="Y542" s="61"/>
      <c r="Z542" s="61"/>
    </row>
    <row r="543" spans="1:26" ht="12.75" customHeight="1">
      <c r="A543" s="61"/>
      <c r="B543" s="61"/>
      <c r="C543" s="61"/>
      <c r="D543" s="61"/>
      <c r="E543" s="292"/>
      <c r="F543" s="61"/>
      <c r="G543" s="61"/>
      <c r="H543" s="61"/>
      <c r="I543" s="61"/>
      <c r="J543" s="61"/>
      <c r="K543" s="61"/>
      <c r="L543" s="61"/>
      <c r="M543" s="61"/>
      <c r="N543" s="61"/>
      <c r="O543" s="61"/>
      <c r="P543" s="61"/>
      <c r="Q543" s="61"/>
      <c r="R543" s="61"/>
      <c r="S543" s="61"/>
      <c r="T543" s="61"/>
      <c r="U543" s="61"/>
      <c r="V543" s="61"/>
      <c r="W543" s="61"/>
      <c r="X543" s="61"/>
      <c r="Y543" s="61"/>
      <c r="Z543" s="61"/>
    </row>
    <row r="544" spans="1:26" ht="12.75" customHeight="1">
      <c r="A544" s="61"/>
      <c r="B544" s="61"/>
      <c r="C544" s="61"/>
      <c r="D544" s="61"/>
      <c r="E544" s="292"/>
      <c r="F544" s="61"/>
      <c r="G544" s="61"/>
      <c r="H544" s="61"/>
      <c r="I544" s="61"/>
      <c r="J544" s="61"/>
      <c r="K544" s="61"/>
      <c r="L544" s="61"/>
      <c r="M544" s="61"/>
      <c r="N544" s="61"/>
      <c r="O544" s="61"/>
      <c r="P544" s="61"/>
      <c r="Q544" s="61"/>
      <c r="R544" s="61"/>
      <c r="S544" s="61"/>
      <c r="T544" s="61"/>
      <c r="U544" s="61"/>
      <c r="V544" s="61"/>
      <c r="W544" s="61"/>
      <c r="X544" s="61"/>
      <c r="Y544" s="61"/>
      <c r="Z544" s="61"/>
    </row>
    <row r="545" spans="1:26" ht="12.75" customHeight="1">
      <c r="A545" s="61"/>
      <c r="B545" s="61"/>
      <c r="C545" s="61"/>
      <c r="D545" s="61"/>
      <c r="E545" s="292"/>
      <c r="F545" s="61"/>
      <c r="G545" s="61"/>
      <c r="H545" s="61"/>
      <c r="I545" s="61"/>
      <c r="J545" s="61"/>
      <c r="K545" s="61"/>
      <c r="L545" s="61"/>
      <c r="M545" s="61"/>
      <c r="N545" s="61"/>
      <c r="O545" s="61"/>
      <c r="P545" s="61"/>
      <c r="Q545" s="61"/>
      <c r="R545" s="61"/>
      <c r="S545" s="61"/>
      <c r="T545" s="61"/>
      <c r="U545" s="61"/>
      <c r="V545" s="61"/>
      <c r="W545" s="61"/>
      <c r="X545" s="61"/>
      <c r="Y545" s="61"/>
      <c r="Z545" s="61"/>
    </row>
    <row r="546" spans="1:26" ht="12.75" customHeight="1">
      <c r="A546" s="61"/>
      <c r="B546" s="61"/>
      <c r="C546" s="61"/>
      <c r="D546" s="61"/>
      <c r="E546" s="292"/>
      <c r="F546" s="61"/>
      <c r="G546" s="61"/>
      <c r="H546" s="61"/>
      <c r="I546" s="61"/>
      <c r="J546" s="61"/>
      <c r="K546" s="61"/>
      <c r="L546" s="61"/>
      <c r="M546" s="61"/>
      <c r="N546" s="61"/>
      <c r="O546" s="61"/>
      <c r="P546" s="61"/>
      <c r="Q546" s="61"/>
      <c r="R546" s="61"/>
      <c r="S546" s="61"/>
      <c r="T546" s="61"/>
      <c r="U546" s="61"/>
      <c r="V546" s="61"/>
      <c r="W546" s="61"/>
      <c r="X546" s="61"/>
      <c r="Y546" s="61"/>
      <c r="Z546" s="61"/>
    </row>
    <row r="547" spans="1:26" ht="12.75" customHeight="1">
      <c r="A547" s="61"/>
      <c r="B547" s="61"/>
      <c r="C547" s="61"/>
      <c r="D547" s="61"/>
      <c r="E547" s="292"/>
      <c r="F547" s="61"/>
      <c r="G547" s="61"/>
      <c r="H547" s="61"/>
      <c r="I547" s="61"/>
      <c r="J547" s="61"/>
      <c r="K547" s="61"/>
      <c r="L547" s="61"/>
      <c r="M547" s="61"/>
      <c r="N547" s="61"/>
      <c r="O547" s="61"/>
      <c r="P547" s="61"/>
      <c r="Q547" s="61"/>
      <c r="R547" s="61"/>
      <c r="S547" s="61"/>
      <c r="T547" s="61"/>
      <c r="U547" s="61"/>
      <c r="V547" s="61"/>
      <c r="W547" s="61"/>
      <c r="X547" s="61"/>
      <c r="Y547" s="61"/>
      <c r="Z547" s="61"/>
    </row>
    <row r="548" spans="1:26" ht="12.75" customHeight="1">
      <c r="A548" s="61"/>
      <c r="B548" s="61"/>
      <c r="C548" s="61"/>
      <c r="D548" s="61"/>
      <c r="E548" s="292"/>
      <c r="F548" s="61"/>
      <c r="G548" s="61"/>
      <c r="H548" s="61"/>
      <c r="I548" s="61"/>
      <c r="J548" s="61"/>
      <c r="K548" s="61"/>
      <c r="L548" s="61"/>
      <c r="M548" s="61"/>
      <c r="N548" s="61"/>
      <c r="O548" s="61"/>
      <c r="P548" s="61"/>
      <c r="Q548" s="61"/>
      <c r="R548" s="61"/>
      <c r="S548" s="61"/>
      <c r="T548" s="61"/>
      <c r="U548" s="61"/>
      <c r="V548" s="61"/>
      <c r="W548" s="61"/>
      <c r="X548" s="61"/>
      <c r="Y548" s="61"/>
      <c r="Z548" s="61"/>
    </row>
    <row r="549" spans="1:26" ht="12.75" customHeight="1">
      <c r="A549" s="61"/>
      <c r="B549" s="61"/>
      <c r="C549" s="61"/>
      <c r="D549" s="61"/>
      <c r="E549" s="292"/>
      <c r="F549" s="61"/>
      <c r="G549" s="61"/>
      <c r="H549" s="61"/>
      <c r="I549" s="61"/>
      <c r="J549" s="61"/>
      <c r="K549" s="61"/>
      <c r="L549" s="61"/>
      <c r="M549" s="61"/>
      <c r="N549" s="61"/>
      <c r="O549" s="61"/>
      <c r="P549" s="61"/>
      <c r="Q549" s="61"/>
      <c r="R549" s="61"/>
      <c r="S549" s="61"/>
      <c r="T549" s="61"/>
      <c r="U549" s="61"/>
      <c r="V549" s="61"/>
      <c r="W549" s="61"/>
      <c r="X549" s="61"/>
      <c r="Y549" s="61"/>
      <c r="Z549" s="61"/>
    </row>
    <row r="550" spans="1:26" ht="12.75" customHeight="1">
      <c r="A550" s="61"/>
      <c r="B550" s="61"/>
      <c r="C550" s="61"/>
      <c r="D550" s="61"/>
      <c r="E550" s="292"/>
      <c r="F550" s="61"/>
      <c r="G550" s="61"/>
      <c r="H550" s="61"/>
      <c r="I550" s="61"/>
      <c r="J550" s="61"/>
      <c r="K550" s="61"/>
      <c r="L550" s="61"/>
      <c r="M550" s="61"/>
      <c r="N550" s="61"/>
      <c r="O550" s="61"/>
      <c r="P550" s="61"/>
      <c r="Q550" s="61"/>
      <c r="R550" s="61"/>
      <c r="S550" s="61"/>
      <c r="T550" s="61"/>
      <c r="U550" s="61"/>
      <c r="V550" s="61"/>
      <c r="W550" s="61"/>
      <c r="X550" s="61"/>
      <c r="Y550" s="61"/>
      <c r="Z550" s="61"/>
    </row>
    <row r="551" spans="1:26" ht="12.75" customHeight="1">
      <c r="A551" s="61"/>
      <c r="B551" s="61"/>
      <c r="C551" s="61"/>
      <c r="D551" s="61"/>
      <c r="E551" s="292"/>
      <c r="F551" s="61"/>
      <c r="G551" s="61"/>
      <c r="H551" s="61"/>
      <c r="I551" s="61"/>
      <c r="J551" s="61"/>
      <c r="K551" s="61"/>
      <c r="L551" s="61"/>
      <c r="M551" s="61"/>
      <c r="N551" s="61"/>
      <c r="O551" s="61"/>
      <c r="P551" s="61"/>
      <c r="Q551" s="61"/>
      <c r="R551" s="61"/>
      <c r="S551" s="61"/>
      <c r="T551" s="61"/>
      <c r="U551" s="61"/>
      <c r="V551" s="61"/>
      <c r="W551" s="61"/>
      <c r="X551" s="61"/>
      <c r="Y551" s="61"/>
      <c r="Z551" s="61"/>
    </row>
    <row r="552" spans="1:26" ht="12.75" customHeight="1">
      <c r="A552" s="61"/>
      <c r="B552" s="61"/>
      <c r="C552" s="61"/>
      <c r="D552" s="61"/>
      <c r="E552" s="292"/>
      <c r="F552" s="61"/>
      <c r="G552" s="61"/>
      <c r="H552" s="61"/>
      <c r="I552" s="61"/>
      <c r="J552" s="61"/>
      <c r="K552" s="61"/>
      <c r="L552" s="61"/>
      <c r="M552" s="61"/>
      <c r="N552" s="61"/>
      <c r="O552" s="61"/>
      <c r="P552" s="61"/>
      <c r="Q552" s="61"/>
      <c r="R552" s="61"/>
      <c r="S552" s="61"/>
      <c r="T552" s="61"/>
      <c r="U552" s="61"/>
      <c r="V552" s="61"/>
      <c r="W552" s="61"/>
      <c r="X552" s="61"/>
      <c r="Y552" s="61"/>
      <c r="Z552" s="61"/>
    </row>
    <row r="553" spans="1:26" ht="12.75" customHeight="1">
      <c r="A553" s="61"/>
      <c r="B553" s="61"/>
      <c r="C553" s="61"/>
      <c r="D553" s="61"/>
      <c r="E553" s="292"/>
      <c r="F553" s="61"/>
      <c r="G553" s="61"/>
      <c r="H553" s="61"/>
      <c r="I553" s="61"/>
      <c r="J553" s="61"/>
      <c r="K553" s="61"/>
      <c r="L553" s="61"/>
      <c r="M553" s="61"/>
      <c r="N553" s="61"/>
      <c r="O553" s="61"/>
      <c r="P553" s="61"/>
      <c r="Q553" s="61"/>
      <c r="R553" s="61"/>
      <c r="S553" s="61"/>
      <c r="T553" s="61"/>
      <c r="U553" s="61"/>
      <c r="V553" s="61"/>
      <c r="W553" s="61"/>
      <c r="X553" s="61"/>
      <c r="Y553" s="61"/>
      <c r="Z553" s="61"/>
    </row>
    <row r="554" spans="1:26" ht="12.75" customHeight="1">
      <c r="A554" s="61"/>
      <c r="B554" s="61"/>
      <c r="C554" s="61"/>
      <c r="D554" s="61"/>
      <c r="E554" s="292"/>
      <c r="F554" s="61"/>
      <c r="G554" s="61"/>
      <c r="H554" s="61"/>
      <c r="I554" s="61"/>
      <c r="J554" s="61"/>
      <c r="K554" s="61"/>
      <c r="L554" s="61"/>
      <c r="M554" s="61"/>
      <c r="N554" s="61"/>
      <c r="O554" s="61"/>
      <c r="P554" s="61"/>
      <c r="Q554" s="61"/>
      <c r="R554" s="61"/>
      <c r="S554" s="61"/>
      <c r="T554" s="61"/>
      <c r="U554" s="61"/>
      <c r="V554" s="61"/>
      <c r="W554" s="61"/>
      <c r="X554" s="61"/>
      <c r="Y554" s="61"/>
      <c r="Z554" s="61"/>
    </row>
    <row r="555" spans="1:26" ht="12.75" customHeight="1">
      <c r="A555" s="61"/>
      <c r="B555" s="61"/>
      <c r="C555" s="61"/>
      <c r="D555" s="61"/>
      <c r="E555" s="292"/>
      <c r="F555" s="61"/>
      <c r="G555" s="61"/>
      <c r="H555" s="61"/>
      <c r="I555" s="61"/>
      <c r="J555" s="61"/>
      <c r="K555" s="61"/>
      <c r="L555" s="61"/>
      <c r="M555" s="61"/>
      <c r="N555" s="61"/>
      <c r="O555" s="61"/>
      <c r="P555" s="61"/>
      <c r="Q555" s="61"/>
      <c r="R555" s="61"/>
      <c r="S555" s="61"/>
      <c r="T555" s="61"/>
      <c r="U555" s="61"/>
      <c r="V555" s="61"/>
      <c r="W555" s="61"/>
      <c r="X555" s="61"/>
      <c r="Y555" s="61"/>
      <c r="Z555" s="61"/>
    </row>
    <row r="556" spans="1:26" ht="12.75" customHeight="1">
      <c r="A556" s="61"/>
      <c r="B556" s="61"/>
      <c r="C556" s="61"/>
      <c r="D556" s="61"/>
      <c r="E556" s="292"/>
      <c r="F556" s="61"/>
      <c r="G556" s="61"/>
      <c r="H556" s="61"/>
      <c r="I556" s="61"/>
      <c r="J556" s="61"/>
      <c r="K556" s="61"/>
      <c r="L556" s="61"/>
      <c r="M556" s="61"/>
      <c r="N556" s="61"/>
      <c r="O556" s="61"/>
      <c r="P556" s="61"/>
      <c r="Q556" s="61"/>
      <c r="R556" s="61"/>
      <c r="S556" s="61"/>
      <c r="T556" s="61"/>
      <c r="U556" s="61"/>
      <c r="V556" s="61"/>
      <c r="W556" s="61"/>
      <c r="X556" s="61"/>
      <c r="Y556" s="61"/>
      <c r="Z556" s="61"/>
    </row>
    <row r="557" spans="1:26" ht="12.75" customHeight="1">
      <c r="A557" s="61"/>
      <c r="B557" s="61"/>
      <c r="C557" s="61"/>
      <c r="D557" s="61"/>
      <c r="E557" s="292"/>
      <c r="F557" s="61"/>
      <c r="G557" s="61"/>
      <c r="H557" s="61"/>
      <c r="I557" s="61"/>
      <c r="J557" s="61"/>
      <c r="K557" s="61"/>
      <c r="L557" s="61"/>
      <c r="M557" s="61"/>
      <c r="N557" s="61"/>
      <c r="O557" s="61"/>
      <c r="P557" s="61"/>
      <c r="Q557" s="61"/>
      <c r="R557" s="61"/>
      <c r="S557" s="61"/>
      <c r="T557" s="61"/>
      <c r="U557" s="61"/>
      <c r="V557" s="61"/>
      <c r="W557" s="61"/>
      <c r="X557" s="61"/>
      <c r="Y557" s="61"/>
      <c r="Z557" s="61"/>
    </row>
    <row r="558" spans="1:26" ht="12.75" customHeight="1">
      <c r="A558" s="61"/>
      <c r="B558" s="61"/>
      <c r="C558" s="61"/>
      <c r="D558" s="61"/>
      <c r="E558" s="292"/>
      <c r="F558" s="61"/>
      <c r="G558" s="61"/>
      <c r="H558" s="61"/>
      <c r="I558" s="61"/>
      <c r="J558" s="61"/>
      <c r="K558" s="61"/>
      <c r="L558" s="61"/>
      <c r="M558" s="61"/>
      <c r="N558" s="61"/>
      <c r="O558" s="61"/>
      <c r="P558" s="61"/>
      <c r="Q558" s="61"/>
      <c r="R558" s="61"/>
      <c r="S558" s="61"/>
      <c r="T558" s="61"/>
      <c r="U558" s="61"/>
      <c r="V558" s="61"/>
      <c r="W558" s="61"/>
      <c r="X558" s="61"/>
      <c r="Y558" s="61"/>
      <c r="Z558" s="61"/>
    </row>
    <row r="559" spans="1:26" ht="12.75" customHeight="1">
      <c r="A559" s="61"/>
      <c r="B559" s="61"/>
      <c r="C559" s="61"/>
      <c r="D559" s="61"/>
      <c r="E559" s="292"/>
      <c r="F559" s="61"/>
      <c r="G559" s="61"/>
      <c r="H559" s="61"/>
      <c r="I559" s="61"/>
      <c r="J559" s="61"/>
      <c r="K559" s="61"/>
      <c r="L559" s="61"/>
      <c r="M559" s="61"/>
      <c r="N559" s="61"/>
      <c r="O559" s="61"/>
      <c r="P559" s="61"/>
      <c r="Q559" s="61"/>
      <c r="R559" s="61"/>
      <c r="S559" s="61"/>
      <c r="T559" s="61"/>
      <c r="U559" s="61"/>
      <c r="V559" s="61"/>
      <c r="W559" s="61"/>
      <c r="X559" s="61"/>
      <c r="Y559" s="61"/>
      <c r="Z559" s="61"/>
    </row>
    <row r="560" spans="1:26" ht="12.75" customHeight="1">
      <c r="A560" s="61"/>
      <c r="B560" s="61"/>
      <c r="C560" s="61"/>
      <c r="D560" s="61"/>
      <c r="E560" s="292"/>
      <c r="F560" s="61"/>
      <c r="G560" s="61"/>
      <c r="H560" s="61"/>
      <c r="I560" s="61"/>
      <c r="J560" s="61"/>
      <c r="K560" s="61"/>
      <c r="L560" s="61"/>
      <c r="M560" s="61"/>
      <c r="N560" s="61"/>
      <c r="O560" s="61"/>
      <c r="P560" s="61"/>
      <c r="Q560" s="61"/>
      <c r="R560" s="61"/>
      <c r="S560" s="61"/>
      <c r="T560" s="61"/>
      <c r="U560" s="61"/>
      <c r="V560" s="61"/>
      <c r="W560" s="61"/>
      <c r="X560" s="61"/>
      <c r="Y560" s="61"/>
      <c r="Z560" s="61"/>
    </row>
    <row r="561" spans="1:26" ht="12.75" customHeight="1">
      <c r="A561" s="61"/>
      <c r="B561" s="61"/>
      <c r="C561" s="61"/>
      <c r="D561" s="61"/>
      <c r="E561" s="292"/>
      <c r="F561" s="61"/>
      <c r="G561" s="61"/>
      <c r="H561" s="61"/>
      <c r="I561" s="61"/>
      <c r="J561" s="61"/>
      <c r="K561" s="61"/>
      <c r="L561" s="61"/>
      <c r="M561" s="61"/>
      <c r="N561" s="61"/>
      <c r="O561" s="61"/>
      <c r="P561" s="61"/>
      <c r="Q561" s="61"/>
      <c r="R561" s="61"/>
      <c r="S561" s="61"/>
      <c r="T561" s="61"/>
      <c r="U561" s="61"/>
      <c r="V561" s="61"/>
      <c r="W561" s="61"/>
      <c r="X561" s="61"/>
      <c r="Y561" s="61"/>
      <c r="Z561" s="61"/>
    </row>
    <row r="562" spans="1:26" ht="12.75" customHeight="1">
      <c r="A562" s="61"/>
      <c r="B562" s="61"/>
      <c r="C562" s="61"/>
      <c r="D562" s="61"/>
      <c r="E562" s="292"/>
      <c r="F562" s="61"/>
      <c r="G562" s="61"/>
      <c r="H562" s="61"/>
      <c r="I562" s="61"/>
      <c r="J562" s="61"/>
      <c r="K562" s="61"/>
      <c r="L562" s="61"/>
      <c r="M562" s="61"/>
      <c r="N562" s="61"/>
      <c r="O562" s="61"/>
      <c r="P562" s="61"/>
      <c r="Q562" s="61"/>
      <c r="R562" s="61"/>
      <c r="S562" s="61"/>
      <c r="T562" s="61"/>
      <c r="U562" s="61"/>
      <c r="V562" s="61"/>
      <c r="W562" s="61"/>
      <c r="X562" s="61"/>
      <c r="Y562" s="61"/>
      <c r="Z562" s="61"/>
    </row>
    <row r="563" spans="1:26" ht="12.75" customHeight="1">
      <c r="A563" s="61"/>
      <c r="B563" s="61"/>
      <c r="C563" s="61"/>
      <c r="D563" s="61"/>
      <c r="E563" s="292"/>
      <c r="F563" s="61"/>
      <c r="G563" s="61"/>
      <c r="H563" s="61"/>
      <c r="I563" s="61"/>
      <c r="J563" s="61"/>
      <c r="K563" s="61"/>
      <c r="L563" s="61"/>
      <c r="M563" s="61"/>
      <c r="N563" s="61"/>
      <c r="O563" s="61"/>
      <c r="P563" s="61"/>
      <c r="Q563" s="61"/>
      <c r="R563" s="61"/>
      <c r="S563" s="61"/>
      <c r="T563" s="61"/>
      <c r="U563" s="61"/>
      <c r="V563" s="61"/>
      <c r="W563" s="61"/>
      <c r="X563" s="61"/>
      <c r="Y563" s="61"/>
      <c r="Z563" s="61"/>
    </row>
    <row r="564" spans="1:26" ht="12.75" customHeight="1">
      <c r="A564" s="61"/>
      <c r="B564" s="61"/>
      <c r="C564" s="61"/>
      <c r="D564" s="61"/>
      <c r="E564" s="292"/>
      <c r="F564" s="61"/>
      <c r="G564" s="61"/>
      <c r="H564" s="61"/>
      <c r="I564" s="61"/>
      <c r="J564" s="61"/>
      <c r="K564" s="61"/>
      <c r="L564" s="61"/>
      <c r="M564" s="61"/>
      <c r="N564" s="61"/>
      <c r="O564" s="61"/>
      <c r="P564" s="61"/>
      <c r="Q564" s="61"/>
      <c r="R564" s="61"/>
      <c r="S564" s="61"/>
      <c r="T564" s="61"/>
      <c r="U564" s="61"/>
      <c r="V564" s="61"/>
      <c r="W564" s="61"/>
      <c r="X564" s="61"/>
      <c r="Y564" s="61"/>
      <c r="Z564" s="61"/>
    </row>
    <row r="565" spans="1:26" ht="12.75" customHeight="1">
      <c r="A565" s="61"/>
      <c r="B565" s="61"/>
      <c r="C565" s="61"/>
      <c r="D565" s="61"/>
      <c r="E565" s="292"/>
      <c r="F565" s="61"/>
      <c r="G565" s="61"/>
      <c r="H565" s="61"/>
      <c r="I565" s="61"/>
      <c r="J565" s="61"/>
      <c r="K565" s="61"/>
      <c r="L565" s="61"/>
      <c r="M565" s="61"/>
      <c r="N565" s="61"/>
      <c r="O565" s="61"/>
      <c r="P565" s="61"/>
      <c r="Q565" s="61"/>
      <c r="R565" s="61"/>
      <c r="S565" s="61"/>
      <c r="T565" s="61"/>
      <c r="U565" s="61"/>
      <c r="V565" s="61"/>
      <c r="W565" s="61"/>
      <c r="X565" s="61"/>
      <c r="Y565" s="61"/>
      <c r="Z565" s="61"/>
    </row>
    <row r="566" spans="1:26" ht="12.75" customHeight="1">
      <c r="A566" s="61"/>
      <c r="B566" s="61"/>
      <c r="C566" s="61"/>
      <c r="D566" s="61"/>
      <c r="E566" s="292"/>
      <c r="F566" s="61"/>
      <c r="G566" s="61"/>
      <c r="H566" s="61"/>
      <c r="I566" s="61"/>
      <c r="J566" s="61"/>
      <c r="K566" s="61"/>
      <c r="L566" s="61"/>
      <c r="M566" s="61"/>
      <c r="N566" s="61"/>
      <c r="O566" s="61"/>
      <c r="P566" s="61"/>
      <c r="Q566" s="61"/>
      <c r="R566" s="61"/>
      <c r="S566" s="61"/>
      <c r="T566" s="61"/>
      <c r="U566" s="61"/>
      <c r="V566" s="61"/>
      <c r="W566" s="61"/>
      <c r="X566" s="61"/>
      <c r="Y566" s="61"/>
      <c r="Z566" s="61"/>
    </row>
    <row r="567" spans="1:26" ht="12.75" customHeight="1">
      <c r="A567" s="61"/>
      <c r="B567" s="61"/>
      <c r="C567" s="61"/>
      <c r="D567" s="61"/>
      <c r="E567" s="292"/>
      <c r="F567" s="61"/>
      <c r="G567" s="61"/>
      <c r="H567" s="61"/>
      <c r="I567" s="61"/>
      <c r="J567" s="61"/>
      <c r="K567" s="61"/>
      <c r="L567" s="61"/>
      <c r="M567" s="61"/>
      <c r="N567" s="61"/>
      <c r="O567" s="61"/>
      <c r="P567" s="61"/>
      <c r="Q567" s="61"/>
      <c r="R567" s="61"/>
      <c r="S567" s="61"/>
      <c r="T567" s="61"/>
      <c r="U567" s="61"/>
      <c r="V567" s="61"/>
      <c r="W567" s="61"/>
      <c r="X567" s="61"/>
      <c r="Y567" s="61"/>
      <c r="Z567" s="61"/>
    </row>
    <row r="568" spans="1:26" ht="12.75" customHeight="1">
      <c r="A568" s="61"/>
      <c r="B568" s="61"/>
      <c r="C568" s="61"/>
      <c r="D568" s="61"/>
      <c r="E568" s="292"/>
      <c r="F568" s="61"/>
      <c r="G568" s="61"/>
      <c r="H568" s="61"/>
      <c r="I568" s="61"/>
      <c r="J568" s="61"/>
      <c r="K568" s="61"/>
      <c r="L568" s="61"/>
      <c r="M568" s="61"/>
      <c r="N568" s="61"/>
      <c r="O568" s="61"/>
      <c r="P568" s="61"/>
      <c r="Q568" s="61"/>
      <c r="R568" s="61"/>
      <c r="S568" s="61"/>
      <c r="T568" s="61"/>
      <c r="U568" s="61"/>
      <c r="V568" s="61"/>
      <c r="W568" s="61"/>
      <c r="X568" s="61"/>
      <c r="Y568" s="61"/>
      <c r="Z568" s="61"/>
    </row>
    <row r="569" spans="1:26" ht="12.75" customHeight="1">
      <c r="A569" s="61"/>
      <c r="B569" s="61"/>
      <c r="C569" s="61"/>
      <c r="D569" s="61"/>
      <c r="E569" s="292"/>
      <c r="F569" s="61"/>
      <c r="G569" s="61"/>
      <c r="H569" s="61"/>
      <c r="I569" s="61"/>
      <c r="J569" s="61"/>
      <c r="K569" s="61"/>
      <c r="L569" s="61"/>
      <c r="M569" s="61"/>
      <c r="N569" s="61"/>
      <c r="O569" s="61"/>
      <c r="P569" s="61"/>
      <c r="Q569" s="61"/>
      <c r="R569" s="61"/>
      <c r="S569" s="61"/>
      <c r="T569" s="61"/>
      <c r="U569" s="61"/>
      <c r="V569" s="61"/>
      <c r="W569" s="61"/>
      <c r="X569" s="61"/>
      <c r="Y569" s="61"/>
      <c r="Z569" s="61"/>
    </row>
    <row r="570" spans="1:26" ht="12.75" customHeight="1">
      <c r="A570" s="61"/>
      <c r="B570" s="61"/>
      <c r="C570" s="61"/>
      <c r="D570" s="61"/>
      <c r="E570" s="292"/>
      <c r="F570" s="61"/>
      <c r="G570" s="61"/>
      <c r="H570" s="61"/>
      <c r="I570" s="61"/>
      <c r="J570" s="61"/>
      <c r="K570" s="61"/>
      <c r="L570" s="61"/>
      <c r="M570" s="61"/>
      <c r="N570" s="61"/>
      <c r="O570" s="61"/>
      <c r="P570" s="61"/>
      <c r="Q570" s="61"/>
      <c r="R570" s="61"/>
      <c r="S570" s="61"/>
      <c r="T570" s="61"/>
      <c r="U570" s="61"/>
      <c r="V570" s="61"/>
      <c r="W570" s="61"/>
      <c r="X570" s="61"/>
      <c r="Y570" s="61"/>
      <c r="Z570" s="61"/>
    </row>
    <row r="571" spans="1:26" ht="12.75" customHeight="1">
      <c r="A571" s="61"/>
      <c r="B571" s="61"/>
      <c r="C571" s="61"/>
      <c r="D571" s="61"/>
      <c r="E571" s="292"/>
      <c r="F571" s="61"/>
      <c r="G571" s="61"/>
      <c r="H571" s="61"/>
      <c r="I571" s="61"/>
      <c r="J571" s="61"/>
      <c r="K571" s="61"/>
      <c r="L571" s="61"/>
      <c r="M571" s="61"/>
      <c r="N571" s="61"/>
      <c r="O571" s="61"/>
      <c r="P571" s="61"/>
      <c r="Q571" s="61"/>
      <c r="R571" s="61"/>
      <c r="S571" s="61"/>
      <c r="T571" s="61"/>
      <c r="U571" s="61"/>
      <c r="V571" s="61"/>
      <c r="W571" s="61"/>
      <c r="X571" s="61"/>
      <c r="Y571" s="61"/>
      <c r="Z571" s="61"/>
    </row>
    <row r="572" spans="1:26" ht="12.75" customHeight="1">
      <c r="A572" s="61"/>
      <c r="B572" s="61"/>
      <c r="C572" s="61"/>
      <c r="D572" s="61"/>
      <c r="E572" s="292"/>
      <c r="F572" s="61"/>
      <c r="G572" s="61"/>
      <c r="H572" s="61"/>
      <c r="I572" s="61"/>
      <c r="J572" s="61"/>
      <c r="K572" s="61"/>
      <c r="L572" s="61"/>
      <c r="M572" s="61"/>
      <c r="N572" s="61"/>
      <c r="O572" s="61"/>
      <c r="P572" s="61"/>
      <c r="Q572" s="61"/>
      <c r="R572" s="61"/>
      <c r="S572" s="61"/>
      <c r="T572" s="61"/>
      <c r="U572" s="61"/>
      <c r="V572" s="61"/>
      <c r="W572" s="61"/>
      <c r="X572" s="61"/>
      <c r="Y572" s="61"/>
      <c r="Z572" s="61"/>
    </row>
    <row r="573" spans="1:26" ht="12.75" customHeight="1">
      <c r="A573" s="61"/>
      <c r="B573" s="61"/>
      <c r="C573" s="61"/>
      <c r="D573" s="61"/>
      <c r="E573" s="292"/>
      <c r="F573" s="61"/>
      <c r="G573" s="61"/>
      <c r="H573" s="61"/>
      <c r="I573" s="61"/>
      <c r="J573" s="61"/>
      <c r="K573" s="61"/>
      <c r="L573" s="61"/>
      <c r="M573" s="61"/>
      <c r="N573" s="61"/>
      <c r="O573" s="61"/>
      <c r="P573" s="61"/>
      <c r="Q573" s="61"/>
      <c r="R573" s="61"/>
      <c r="S573" s="61"/>
      <c r="T573" s="61"/>
      <c r="U573" s="61"/>
      <c r="V573" s="61"/>
      <c r="W573" s="61"/>
      <c r="X573" s="61"/>
      <c r="Y573" s="61"/>
      <c r="Z573" s="61"/>
    </row>
    <row r="574" spans="1:26" ht="12.75" customHeight="1">
      <c r="A574" s="61"/>
      <c r="B574" s="61"/>
      <c r="C574" s="61"/>
      <c r="D574" s="61"/>
      <c r="E574" s="292"/>
      <c r="F574" s="61"/>
      <c r="G574" s="61"/>
      <c r="H574" s="61"/>
      <c r="I574" s="61"/>
      <c r="J574" s="61"/>
      <c r="K574" s="61"/>
      <c r="L574" s="61"/>
      <c r="M574" s="61"/>
      <c r="N574" s="61"/>
      <c r="O574" s="61"/>
      <c r="P574" s="61"/>
      <c r="Q574" s="61"/>
      <c r="R574" s="61"/>
      <c r="S574" s="61"/>
      <c r="T574" s="61"/>
      <c r="U574" s="61"/>
      <c r="V574" s="61"/>
      <c r="W574" s="61"/>
      <c r="X574" s="61"/>
      <c r="Y574" s="61"/>
      <c r="Z574" s="61"/>
    </row>
    <row r="575" spans="1:26" ht="12.75" customHeight="1">
      <c r="A575" s="61"/>
      <c r="B575" s="61"/>
      <c r="C575" s="61"/>
      <c r="D575" s="61"/>
      <c r="E575" s="292"/>
      <c r="F575" s="61"/>
      <c r="G575" s="61"/>
      <c r="H575" s="61"/>
      <c r="I575" s="61"/>
      <c r="J575" s="61"/>
      <c r="K575" s="61"/>
      <c r="L575" s="61"/>
      <c r="M575" s="61"/>
      <c r="N575" s="61"/>
      <c r="O575" s="61"/>
      <c r="P575" s="61"/>
      <c r="Q575" s="61"/>
      <c r="R575" s="61"/>
      <c r="S575" s="61"/>
      <c r="T575" s="61"/>
      <c r="U575" s="61"/>
      <c r="V575" s="61"/>
      <c r="W575" s="61"/>
      <c r="X575" s="61"/>
      <c r="Y575" s="61"/>
      <c r="Z575" s="61"/>
    </row>
    <row r="576" spans="1:26" ht="12.75" customHeight="1">
      <c r="A576" s="61"/>
      <c r="B576" s="61"/>
      <c r="C576" s="61"/>
      <c r="D576" s="61"/>
      <c r="E576" s="292"/>
      <c r="F576" s="61"/>
      <c r="G576" s="61"/>
      <c r="H576" s="61"/>
      <c r="I576" s="61"/>
      <c r="J576" s="61"/>
      <c r="K576" s="61"/>
      <c r="L576" s="61"/>
      <c r="M576" s="61"/>
      <c r="N576" s="61"/>
      <c r="O576" s="61"/>
      <c r="P576" s="61"/>
      <c r="Q576" s="61"/>
      <c r="R576" s="61"/>
      <c r="S576" s="61"/>
      <c r="T576" s="61"/>
      <c r="U576" s="61"/>
      <c r="V576" s="61"/>
      <c r="W576" s="61"/>
      <c r="X576" s="61"/>
      <c r="Y576" s="61"/>
      <c r="Z576" s="61"/>
    </row>
    <row r="577" spans="1:26" ht="12.75" customHeight="1">
      <c r="A577" s="61"/>
      <c r="B577" s="61"/>
      <c r="C577" s="61"/>
      <c r="D577" s="61"/>
      <c r="E577" s="292"/>
      <c r="F577" s="61"/>
      <c r="G577" s="61"/>
      <c r="H577" s="61"/>
      <c r="I577" s="61"/>
      <c r="J577" s="61"/>
      <c r="K577" s="61"/>
      <c r="L577" s="61"/>
      <c r="M577" s="61"/>
      <c r="N577" s="61"/>
      <c r="O577" s="61"/>
      <c r="P577" s="61"/>
      <c r="Q577" s="61"/>
      <c r="R577" s="61"/>
      <c r="S577" s="61"/>
      <c r="T577" s="61"/>
      <c r="U577" s="61"/>
      <c r="V577" s="61"/>
      <c r="W577" s="61"/>
      <c r="X577" s="61"/>
      <c r="Y577" s="61"/>
      <c r="Z577" s="61"/>
    </row>
    <row r="578" spans="1:26" ht="12.75" customHeight="1">
      <c r="A578" s="61"/>
      <c r="B578" s="61"/>
      <c r="C578" s="61"/>
      <c r="D578" s="61"/>
      <c r="E578" s="292"/>
      <c r="F578" s="61"/>
      <c r="G578" s="61"/>
      <c r="H578" s="61"/>
      <c r="I578" s="61"/>
      <c r="J578" s="61"/>
      <c r="K578" s="61"/>
      <c r="L578" s="61"/>
      <c r="M578" s="61"/>
      <c r="N578" s="61"/>
      <c r="O578" s="61"/>
      <c r="P578" s="61"/>
      <c r="Q578" s="61"/>
      <c r="R578" s="61"/>
      <c r="S578" s="61"/>
      <c r="T578" s="61"/>
      <c r="U578" s="61"/>
      <c r="V578" s="61"/>
      <c r="W578" s="61"/>
      <c r="X578" s="61"/>
      <c r="Y578" s="61"/>
      <c r="Z578" s="61"/>
    </row>
    <row r="579" spans="1:26" ht="12.75" customHeight="1">
      <c r="A579" s="61"/>
      <c r="B579" s="61"/>
      <c r="C579" s="61"/>
      <c r="D579" s="61"/>
      <c r="E579" s="292"/>
      <c r="F579" s="61"/>
      <c r="G579" s="61"/>
      <c r="H579" s="61"/>
      <c r="I579" s="61"/>
      <c r="J579" s="61"/>
      <c r="K579" s="61"/>
      <c r="L579" s="61"/>
      <c r="M579" s="61"/>
      <c r="N579" s="61"/>
      <c r="O579" s="61"/>
      <c r="P579" s="61"/>
      <c r="Q579" s="61"/>
      <c r="R579" s="61"/>
      <c r="S579" s="61"/>
      <c r="T579" s="61"/>
      <c r="U579" s="61"/>
      <c r="V579" s="61"/>
      <c r="W579" s="61"/>
      <c r="X579" s="61"/>
      <c r="Y579" s="61"/>
      <c r="Z579" s="61"/>
    </row>
    <row r="580" spans="1:26" ht="12.75" customHeight="1">
      <c r="A580" s="61"/>
      <c r="B580" s="61"/>
      <c r="C580" s="61"/>
      <c r="D580" s="61"/>
      <c r="E580" s="292"/>
      <c r="F580" s="61"/>
      <c r="G580" s="61"/>
      <c r="H580" s="61"/>
      <c r="I580" s="61"/>
      <c r="J580" s="61"/>
      <c r="K580" s="61"/>
      <c r="L580" s="61"/>
      <c r="M580" s="61"/>
      <c r="N580" s="61"/>
      <c r="O580" s="61"/>
      <c r="P580" s="61"/>
      <c r="Q580" s="61"/>
      <c r="R580" s="61"/>
      <c r="S580" s="61"/>
      <c r="T580" s="61"/>
      <c r="U580" s="61"/>
      <c r="V580" s="61"/>
      <c r="W580" s="61"/>
      <c r="X580" s="61"/>
      <c r="Y580" s="61"/>
      <c r="Z580" s="61"/>
    </row>
    <row r="581" spans="1:26" ht="12.75" customHeight="1">
      <c r="A581" s="61"/>
      <c r="B581" s="61"/>
      <c r="C581" s="61"/>
      <c r="D581" s="61"/>
      <c r="E581" s="292"/>
      <c r="F581" s="61"/>
      <c r="G581" s="61"/>
      <c r="H581" s="61"/>
      <c r="I581" s="61"/>
      <c r="J581" s="61"/>
      <c r="K581" s="61"/>
      <c r="L581" s="61"/>
      <c r="M581" s="61"/>
      <c r="N581" s="61"/>
      <c r="O581" s="61"/>
      <c r="P581" s="61"/>
      <c r="Q581" s="61"/>
      <c r="R581" s="61"/>
      <c r="S581" s="61"/>
      <c r="T581" s="61"/>
      <c r="U581" s="61"/>
      <c r="V581" s="61"/>
      <c r="W581" s="61"/>
      <c r="X581" s="61"/>
      <c r="Y581" s="61"/>
      <c r="Z581" s="61"/>
    </row>
    <row r="582" spans="1:26" ht="12.75" customHeight="1">
      <c r="A582" s="61"/>
      <c r="B582" s="61"/>
      <c r="C582" s="61"/>
      <c r="D582" s="61"/>
      <c r="E582" s="292"/>
      <c r="F582" s="61"/>
      <c r="G582" s="61"/>
      <c r="H582" s="61"/>
      <c r="I582" s="61"/>
      <c r="J582" s="61"/>
      <c r="K582" s="61"/>
      <c r="L582" s="61"/>
      <c r="M582" s="61"/>
      <c r="N582" s="61"/>
      <c r="O582" s="61"/>
      <c r="P582" s="61"/>
      <c r="Q582" s="61"/>
      <c r="R582" s="61"/>
      <c r="S582" s="61"/>
      <c r="T582" s="61"/>
      <c r="U582" s="61"/>
      <c r="V582" s="61"/>
      <c r="W582" s="61"/>
      <c r="X582" s="61"/>
      <c r="Y582" s="61"/>
      <c r="Z582" s="61"/>
    </row>
    <row r="583" spans="1:26" ht="12.75" customHeight="1">
      <c r="A583" s="61"/>
      <c r="B583" s="61"/>
      <c r="C583" s="61"/>
      <c r="D583" s="61"/>
      <c r="E583" s="292"/>
      <c r="F583" s="61"/>
      <c r="G583" s="61"/>
      <c r="H583" s="61"/>
      <c r="I583" s="61"/>
      <c r="J583" s="61"/>
      <c r="K583" s="61"/>
      <c r="L583" s="61"/>
      <c r="M583" s="61"/>
      <c r="N583" s="61"/>
      <c r="O583" s="61"/>
      <c r="P583" s="61"/>
      <c r="Q583" s="61"/>
      <c r="R583" s="61"/>
      <c r="S583" s="61"/>
      <c r="T583" s="61"/>
      <c r="U583" s="61"/>
      <c r="V583" s="61"/>
      <c r="W583" s="61"/>
      <c r="X583" s="61"/>
      <c r="Y583" s="61"/>
      <c r="Z583" s="61"/>
    </row>
    <row r="584" spans="1:26" ht="12.75" customHeight="1">
      <c r="A584" s="61"/>
      <c r="B584" s="61"/>
      <c r="C584" s="61"/>
      <c r="D584" s="61"/>
      <c r="E584" s="292"/>
      <c r="F584" s="61"/>
      <c r="G584" s="61"/>
      <c r="H584" s="61"/>
      <c r="I584" s="61"/>
      <c r="J584" s="61"/>
      <c r="K584" s="61"/>
      <c r="L584" s="61"/>
      <c r="M584" s="61"/>
      <c r="N584" s="61"/>
      <c r="O584" s="61"/>
      <c r="P584" s="61"/>
      <c r="Q584" s="61"/>
      <c r="R584" s="61"/>
      <c r="S584" s="61"/>
      <c r="T584" s="61"/>
      <c r="U584" s="61"/>
      <c r="V584" s="61"/>
      <c r="W584" s="61"/>
      <c r="X584" s="61"/>
      <c r="Y584" s="61"/>
      <c r="Z584" s="61"/>
    </row>
    <row r="585" spans="1:26" ht="12.75" customHeight="1">
      <c r="A585" s="61"/>
      <c r="B585" s="61"/>
      <c r="C585" s="61"/>
      <c r="D585" s="61"/>
      <c r="E585" s="292"/>
      <c r="F585" s="61"/>
      <c r="G585" s="61"/>
      <c r="H585" s="61"/>
      <c r="I585" s="61"/>
      <c r="J585" s="61"/>
      <c r="K585" s="61"/>
      <c r="L585" s="61"/>
      <c r="M585" s="61"/>
      <c r="N585" s="61"/>
      <c r="O585" s="61"/>
      <c r="P585" s="61"/>
      <c r="Q585" s="61"/>
      <c r="R585" s="61"/>
      <c r="S585" s="61"/>
      <c r="T585" s="61"/>
      <c r="U585" s="61"/>
      <c r="V585" s="61"/>
      <c r="W585" s="61"/>
      <c r="X585" s="61"/>
      <c r="Y585" s="61"/>
      <c r="Z585" s="61"/>
    </row>
    <row r="586" spans="1:26" ht="12.75" customHeight="1">
      <c r="A586" s="61"/>
      <c r="B586" s="61"/>
      <c r="C586" s="61"/>
      <c r="D586" s="61"/>
      <c r="E586" s="292"/>
      <c r="F586" s="61"/>
      <c r="G586" s="61"/>
      <c r="H586" s="61"/>
      <c r="I586" s="61"/>
      <c r="J586" s="61"/>
      <c r="K586" s="61"/>
      <c r="L586" s="61"/>
      <c r="M586" s="61"/>
      <c r="N586" s="61"/>
      <c r="O586" s="61"/>
      <c r="P586" s="61"/>
      <c r="Q586" s="61"/>
      <c r="R586" s="61"/>
      <c r="S586" s="61"/>
      <c r="T586" s="61"/>
      <c r="U586" s="61"/>
      <c r="V586" s="61"/>
      <c r="W586" s="61"/>
      <c r="X586" s="61"/>
      <c r="Y586" s="61"/>
      <c r="Z586" s="61"/>
    </row>
    <row r="587" spans="1:26" ht="12.75" customHeight="1">
      <c r="A587" s="61"/>
      <c r="B587" s="61"/>
      <c r="C587" s="61"/>
      <c r="D587" s="61"/>
      <c r="E587" s="292"/>
      <c r="F587" s="61"/>
      <c r="G587" s="61"/>
      <c r="H587" s="61"/>
      <c r="I587" s="61"/>
      <c r="J587" s="61"/>
      <c r="K587" s="61"/>
      <c r="L587" s="61"/>
      <c r="M587" s="61"/>
      <c r="N587" s="61"/>
      <c r="O587" s="61"/>
      <c r="P587" s="61"/>
      <c r="Q587" s="61"/>
      <c r="R587" s="61"/>
      <c r="S587" s="61"/>
      <c r="T587" s="61"/>
      <c r="U587" s="61"/>
      <c r="V587" s="61"/>
      <c r="W587" s="61"/>
      <c r="X587" s="61"/>
      <c r="Y587" s="61"/>
      <c r="Z587" s="61"/>
    </row>
    <row r="588" spans="1:26" ht="12.75" customHeight="1">
      <c r="A588" s="61"/>
      <c r="B588" s="61"/>
      <c r="C588" s="61"/>
      <c r="D588" s="61"/>
      <c r="E588" s="292"/>
      <c r="F588" s="61"/>
      <c r="G588" s="61"/>
      <c r="H588" s="61"/>
      <c r="I588" s="61"/>
      <c r="J588" s="61"/>
      <c r="K588" s="61"/>
      <c r="L588" s="61"/>
      <c r="M588" s="61"/>
      <c r="N588" s="61"/>
      <c r="O588" s="61"/>
      <c r="P588" s="61"/>
      <c r="Q588" s="61"/>
      <c r="R588" s="61"/>
      <c r="S588" s="61"/>
      <c r="T588" s="61"/>
      <c r="U588" s="61"/>
      <c r="V588" s="61"/>
      <c r="W588" s="61"/>
      <c r="X588" s="61"/>
      <c r="Y588" s="61"/>
      <c r="Z588" s="61"/>
    </row>
    <row r="589" spans="1:26" ht="12.75" customHeight="1">
      <c r="A589" s="61"/>
      <c r="B589" s="61"/>
      <c r="C589" s="61"/>
      <c r="D589" s="61"/>
      <c r="E589" s="292"/>
      <c r="F589" s="61"/>
      <c r="G589" s="61"/>
      <c r="H589" s="61"/>
      <c r="I589" s="61"/>
      <c r="J589" s="61"/>
      <c r="K589" s="61"/>
      <c r="L589" s="61"/>
      <c r="M589" s="61"/>
      <c r="N589" s="61"/>
      <c r="O589" s="61"/>
      <c r="P589" s="61"/>
      <c r="Q589" s="61"/>
      <c r="R589" s="61"/>
      <c r="S589" s="61"/>
      <c r="T589" s="61"/>
      <c r="U589" s="61"/>
      <c r="V589" s="61"/>
      <c r="W589" s="61"/>
      <c r="X589" s="61"/>
      <c r="Y589" s="61"/>
      <c r="Z589" s="61"/>
    </row>
    <row r="590" spans="1:26" ht="12.75" customHeight="1">
      <c r="A590" s="61"/>
      <c r="B590" s="61"/>
      <c r="C590" s="61"/>
      <c r="D590" s="61"/>
      <c r="E590" s="292"/>
      <c r="F590" s="61"/>
      <c r="G590" s="61"/>
      <c r="H590" s="61"/>
      <c r="I590" s="61"/>
      <c r="J590" s="61"/>
      <c r="K590" s="61"/>
      <c r="L590" s="61"/>
      <c r="M590" s="61"/>
      <c r="N590" s="61"/>
      <c r="O590" s="61"/>
      <c r="P590" s="61"/>
      <c r="Q590" s="61"/>
      <c r="R590" s="61"/>
      <c r="S590" s="61"/>
      <c r="T590" s="61"/>
      <c r="U590" s="61"/>
      <c r="V590" s="61"/>
      <c r="W590" s="61"/>
      <c r="X590" s="61"/>
      <c r="Y590" s="61"/>
      <c r="Z590" s="61"/>
    </row>
    <row r="591" spans="1:26" ht="12.75" customHeight="1">
      <c r="A591" s="61"/>
      <c r="B591" s="61"/>
      <c r="C591" s="61"/>
      <c r="D591" s="61"/>
      <c r="E591" s="292"/>
      <c r="F591" s="61"/>
      <c r="G591" s="61"/>
      <c r="H591" s="61"/>
      <c r="I591" s="61"/>
      <c r="J591" s="61"/>
      <c r="K591" s="61"/>
      <c r="L591" s="61"/>
      <c r="M591" s="61"/>
      <c r="N591" s="61"/>
      <c r="O591" s="61"/>
      <c r="P591" s="61"/>
      <c r="Q591" s="61"/>
      <c r="R591" s="61"/>
      <c r="S591" s="61"/>
      <c r="T591" s="61"/>
      <c r="U591" s="61"/>
      <c r="V591" s="61"/>
      <c r="W591" s="61"/>
      <c r="X591" s="61"/>
      <c r="Y591" s="61"/>
      <c r="Z591" s="61"/>
    </row>
    <row r="592" spans="1:26" ht="12.75" customHeight="1">
      <c r="A592" s="61"/>
      <c r="B592" s="61"/>
      <c r="C592" s="61"/>
      <c r="D592" s="61"/>
      <c r="E592" s="292"/>
      <c r="F592" s="61"/>
      <c r="G592" s="61"/>
      <c r="H592" s="61"/>
      <c r="I592" s="61"/>
      <c r="J592" s="61"/>
      <c r="K592" s="61"/>
      <c r="L592" s="61"/>
      <c r="M592" s="61"/>
      <c r="N592" s="61"/>
      <c r="O592" s="61"/>
      <c r="P592" s="61"/>
      <c r="Q592" s="61"/>
      <c r="R592" s="61"/>
      <c r="S592" s="61"/>
      <c r="T592" s="61"/>
      <c r="U592" s="61"/>
      <c r="V592" s="61"/>
      <c r="W592" s="61"/>
      <c r="X592" s="61"/>
      <c r="Y592" s="61"/>
      <c r="Z592" s="61"/>
    </row>
    <row r="593" spans="1:26" ht="12.75" customHeight="1">
      <c r="A593" s="61"/>
      <c r="B593" s="61"/>
      <c r="C593" s="61"/>
      <c r="D593" s="61"/>
      <c r="E593" s="292"/>
      <c r="F593" s="61"/>
      <c r="G593" s="61"/>
      <c r="H593" s="61"/>
      <c r="I593" s="61"/>
      <c r="J593" s="61"/>
      <c r="K593" s="61"/>
      <c r="L593" s="61"/>
      <c r="M593" s="61"/>
      <c r="N593" s="61"/>
      <c r="O593" s="61"/>
      <c r="P593" s="61"/>
      <c r="Q593" s="61"/>
      <c r="R593" s="61"/>
      <c r="S593" s="61"/>
      <c r="T593" s="61"/>
      <c r="U593" s="61"/>
      <c r="V593" s="61"/>
      <c r="W593" s="61"/>
      <c r="X593" s="61"/>
      <c r="Y593" s="61"/>
      <c r="Z593" s="61"/>
    </row>
    <row r="594" spans="1:26" ht="12.75" customHeight="1">
      <c r="A594" s="61"/>
      <c r="B594" s="61"/>
      <c r="C594" s="61"/>
      <c r="D594" s="61"/>
      <c r="E594" s="292"/>
      <c r="F594" s="61"/>
      <c r="G594" s="61"/>
      <c r="H594" s="61"/>
      <c r="I594" s="61"/>
      <c r="J594" s="61"/>
      <c r="K594" s="61"/>
      <c r="L594" s="61"/>
      <c r="M594" s="61"/>
      <c r="N594" s="61"/>
      <c r="O594" s="61"/>
      <c r="P594" s="61"/>
      <c r="Q594" s="61"/>
      <c r="R594" s="61"/>
      <c r="S594" s="61"/>
      <c r="T594" s="61"/>
      <c r="U594" s="61"/>
      <c r="V594" s="61"/>
      <c r="W594" s="61"/>
      <c r="X594" s="61"/>
      <c r="Y594" s="61"/>
      <c r="Z594" s="61"/>
    </row>
    <row r="595" spans="1:26" ht="12.75" customHeight="1">
      <c r="A595" s="61"/>
      <c r="B595" s="61"/>
      <c r="C595" s="61"/>
      <c r="D595" s="61"/>
      <c r="E595" s="292"/>
      <c r="F595" s="61"/>
      <c r="G595" s="61"/>
      <c r="H595" s="61"/>
      <c r="I595" s="61"/>
      <c r="J595" s="61"/>
      <c r="K595" s="61"/>
      <c r="L595" s="61"/>
      <c r="M595" s="61"/>
      <c r="N595" s="61"/>
      <c r="O595" s="61"/>
      <c r="P595" s="61"/>
      <c r="Q595" s="61"/>
      <c r="R595" s="61"/>
      <c r="S595" s="61"/>
      <c r="T595" s="61"/>
      <c r="U595" s="61"/>
      <c r="V595" s="61"/>
      <c r="W595" s="61"/>
      <c r="X595" s="61"/>
      <c r="Y595" s="61"/>
      <c r="Z595" s="61"/>
    </row>
    <row r="596" spans="1:26" ht="12.75" customHeight="1">
      <c r="A596" s="61"/>
      <c r="B596" s="61"/>
      <c r="C596" s="61"/>
      <c r="D596" s="61"/>
      <c r="E596" s="292"/>
      <c r="F596" s="61"/>
      <c r="G596" s="61"/>
      <c r="H596" s="61"/>
      <c r="I596" s="61"/>
      <c r="J596" s="61"/>
      <c r="K596" s="61"/>
      <c r="L596" s="61"/>
      <c r="M596" s="61"/>
      <c r="N596" s="61"/>
      <c r="O596" s="61"/>
      <c r="P596" s="61"/>
      <c r="Q596" s="61"/>
      <c r="R596" s="61"/>
      <c r="S596" s="61"/>
      <c r="T596" s="61"/>
      <c r="U596" s="61"/>
      <c r="V596" s="61"/>
      <c r="W596" s="61"/>
      <c r="X596" s="61"/>
      <c r="Y596" s="61"/>
      <c r="Z596" s="61"/>
    </row>
    <row r="597" spans="1:26" ht="12.75" customHeight="1">
      <c r="A597" s="61"/>
      <c r="B597" s="61"/>
      <c r="C597" s="61"/>
      <c r="D597" s="61"/>
      <c r="E597" s="292"/>
      <c r="F597" s="61"/>
      <c r="G597" s="61"/>
      <c r="H597" s="61"/>
      <c r="I597" s="61"/>
      <c r="J597" s="61"/>
      <c r="K597" s="61"/>
      <c r="L597" s="61"/>
      <c r="M597" s="61"/>
      <c r="N597" s="61"/>
      <c r="O597" s="61"/>
      <c r="P597" s="61"/>
      <c r="Q597" s="61"/>
      <c r="R597" s="61"/>
      <c r="S597" s="61"/>
      <c r="T597" s="61"/>
      <c r="U597" s="61"/>
      <c r="V597" s="61"/>
      <c r="W597" s="61"/>
      <c r="X597" s="61"/>
      <c r="Y597" s="61"/>
      <c r="Z597" s="61"/>
    </row>
    <row r="598" spans="1:26" ht="12.75" customHeight="1">
      <c r="A598" s="61"/>
      <c r="B598" s="61"/>
      <c r="C598" s="61"/>
      <c r="D598" s="61"/>
      <c r="E598" s="292"/>
      <c r="F598" s="61"/>
      <c r="G598" s="61"/>
      <c r="H598" s="61"/>
      <c r="I598" s="61"/>
      <c r="J598" s="61"/>
      <c r="K598" s="61"/>
      <c r="L598" s="61"/>
      <c r="M598" s="61"/>
      <c r="N598" s="61"/>
      <c r="O598" s="61"/>
      <c r="P598" s="61"/>
      <c r="Q598" s="61"/>
      <c r="R598" s="61"/>
      <c r="S598" s="61"/>
      <c r="T598" s="61"/>
      <c r="U598" s="61"/>
      <c r="V598" s="61"/>
      <c r="W598" s="61"/>
      <c r="X598" s="61"/>
      <c r="Y598" s="61"/>
      <c r="Z598" s="61"/>
    </row>
    <row r="599" spans="1:26" ht="12.75" customHeight="1">
      <c r="A599" s="61"/>
      <c r="B599" s="61"/>
      <c r="C599" s="61"/>
      <c r="D599" s="61"/>
      <c r="E599" s="292"/>
      <c r="F599" s="61"/>
      <c r="G599" s="61"/>
      <c r="H599" s="61"/>
      <c r="I599" s="61"/>
      <c r="J599" s="61"/>
      <c r="K599" s="61"/>
      <c r="L599" s="61"/>
      <c r="M599" s="61"/>
      <c r="N599" s="61"/>
      <c r="O599" s="61"/>
      <c r="P599" s="61"/>
      <c r="Q599" s="61"/>
      <c r="R599" s="61"/>
      <c r="S599" s="61"/>
      <c r="T599" s="61"/>
      <c r="U599" s="61"/>
      <c r="V599" s="61"/>
      <c r="W599" s="61"/>
      <c r="X599" s="61"/>
      <c r="Y599" s="61"/>
      <c r="Z599" s="61"/>
    </row>
    <row r="600" spans="1:26" ht="12.75" customHeight="1">
      <c r="A600" s="61"/>
      <c r="B600" s="61"/>
      <c r="C600" s="61"/>
      <c r="D600" s="61"/>
      <c r="E600" s="292"/>
      <c r="F600" s="61"/>
      <c r="G600" s="61"/>
      <c r="H600" s="61"/>
      <c r="I600" s="61"/>
      <c r="J600" s="61"/>
      <c r="K600" s="61"/>
      <c r="L600" s="61"/>
      <c r="M600" s="61"/>
      <c r="N600" s="61"/>
      <c r="O600" s="61"/>
      <c r="P600" s="61"/>
      <c r="Q600" s="61"/>
      <c r="R600" s="61"/>
      <c r="S600" s="61"/>
      <c r="T600" s="61"/>
      <c r="U600" s="61"/>
      <c r="V600" s="61"/>
      <c r="W600" s="61"/>
      <c r="X600" s="61"/>
      <c r="Y600" s="61"/>
      <c r="Z600" s="61"/>
    </row>
    <row r="601" spans="1:26" ht="12.75" customHeight="1">
      <c r="A601" s="61"/>
      <c r="B601" s="61"/>
      <c r="C601" s="61"/>
      <c r="D601" s="61"/>
      <c r="E601" s="292"/>
      <c r="F601" s="61"/>
      <c r="G601" s="61"/>
      <c r="H601" s="61"/>
      <c r="I601" s="61"/>
      <c r="J601" s="61"/>
      <c r="K601" s="61"/>
      <c r="L601" s="61"/>
      <c r="M601" s="61"/>
      <c r="N601" s="61"/>
      <c r="O601" s="61"/>
      <c r="P601" s="61"/>
      <c r="Q601" s="61"/>
      <c r="R601" s="61"/>
      <c r="S601" s="61"/>
      <c r="T601" s="61"/>
      <c r="U601" s="61"/>
      <c r="V601" s="61"/>
      <c r="W601" s="61"/>
      <c r="X601" s="61"/>
      <c r="Y601" s="61"/>
      <c r="Z601" s="61"/>
    </row>
    <row r="602" spans="1:26" ht="12.75" customHeight="1">
      <c r="A602" s="61"/>
      <c r="B602" s="61"/>
      <c r="C602" s="61"/>
      <c r="D602" s="61"/>
      <c r="E602" s="292"/>
      <c r="F602" s="61"/>
      <c r="G602" s="61"/>
      <c r="H602" s="61"/>
      <c r="I602" s="61"/>
      <c r="J602" s="61"/>
      <c r="K602" s="61"/>
      <c r="L602" s="61"/>
      <c r="M602" s="61"/>
      <c r="N602" s="61"/>
      <c r="O602" s="61"/>
      <c r="P602" s="61"/>
      <c r="Q602" s="61"/>
      <c r="R602" s="61"/>
      <c r="S602" s="61"/>
      <c r="T602" s="61"/>
      <c r="U602" s="61"/>
      <c r="V602" s="61"/>
      <c r="W602" s="61"/>
      <c r="X602" s="61"/>
      <c r="Y602" s="61"/>
      <c r="Z602" s="61"/>
    </row>
    <row r="603" spans="1:26" ht="12.75" customHeight="1">
      <c r="A603" s="61"/>
      <c r="B603" s="61"/>
      <c r="C603" s="61"/>
      <c r="D603" s="61"/>
      <c r="E603" s="292"/>
      <c r="F603" s="61"/>
      <c r="G603" s="61"/>
      <c r="H603" s="61"/>
      <c r="I603" s="61"/>
      <c r="J603" s="61"/>
      <c r="K603" s="61"/>
      <c r="L603" s="61"/>
      <c r="M603" s="61"/>
      <c r="N603" s="61"/>
      <c r="O603" s="61"/>
      <c r="P603" s="61"/>
      <c r="Q603" s="61"/>
      <c r="R603" s="61"/>
      <c r="S603" s="61"/>
      <c r="T603" s="61"/>
      <c r="U603" s="61"/>
      <c r="V603" s="61"/>
      <c r="W603" s="61"/>
      <c r="X603" s="61"/>
      <c r="Y603" s="61"/>
      <c r="Z603" s="61"/>
    </row>
    <row r="604" spans="1:26" ht="12.75" customHeight="1">
      <c r="A604" s="61"/>
      <c r="B604" s="61"/>
      <c r="C604" s="61"/>
      <c r="D604" s="61"/>
      <c r="E604" s="292"/>
      <c r="F604" s="61"/>
      <c r="G604" s="61"/>
      <c r="H604" s="61"/>
      <c r="I604" s="61"/>
      <c r="J604" s="61"/>
      <c r="K604" s="61"/>
      <c r="L604" s="61"/>
      <c r="M604" s="61"/>
      <c r="N604" s="61"/>
      <c r="O604" s="61"/>
      <c r="P604" s="61"/>
      <c r="Q604" s="61"/>
      <c r="R604" s="61"/>
      <c r="S604" s="61"/>
      <c r="T604" s="61"/>
      <c r="U604" s="61"/>
      <c r="V604" s="61"/>
      <c r="W604" s="61"/>
      <c r="X604" s="61"/>
      <c r="Y604" s="61"/>
      <c r="Z604" s="61"/>
    </row>
    <row r="605" spans="1:26" ht="12.75" customHeight="1">
      <c r="A605" s="61"/>
      <c r="B605" s="61"/>
      <c r="C605" s="61"/>
      <c r="D605" s="61"/>
      <c r="E605" s="292"/>
      <c r="F605" s="61"/>
      <c r="G605" s="61"/>
      <c r="H605" s="61"/>
      <c r="I605" s="61"/>
      <c r="J605" s="61"/>
      <c r="K605" s="61"/>
      <c r="L605" s="61"/>
      <c r="M605" s="61"/>
      <c r="N605" s="61"/>
      <c r="O605" s="61"/>
      <c r="P605" s="61"/>
      <c r="Q605" s="61"/>
      <c r="R605" s="61"/>
      <c r="S605" s="61"/>
      <c r="T605" s="61"/>
      <c r="U605" s="61"/>
      <c r="V605" s="61"/>
      <c r="W605" s="61"/>
      <c r="X605" s="61"/>
      <c r="Y605" s="61"/>
      <c r="Z605" s="61"/>
    </row>
    <row r="606" spans="1:26" ht="12.75" customHeight="1">
      <c r="A606" s="61"/>
      <c r="B606" s="61"/>
      <c r="C606" s="61"/>
      <c r="D606" s="61"/>
      <c r="E606" s="292"/>
      <c r="F606" s="61"/>
      <c r="G606" s="61"/>
      <c r="H606" s="61"/>
      <c r="I606" s="61"/>
      <c r="J606" s="61"/>
      <c r="K606" s="61"/>
      <c r="L606" s="61"/>
      <c r="M606" s="61"/>
      <c r="N606" s="61"/>
      <c r="O606" s="61"/>
      <c r="P606" s="61"/>
      <c r="Q606" s="61"/>
      <c r="R606" s="61"/>
      <c r="S606" s="61"/>
      <c r="T606" s="61"/>
      <c r="U606" s="61"/>
      <c r="V606" s="61"/>
      <c r="W606" s="61"/>
      <c r="X606" s="61"/>
      <c r="Y606" s="61"/>
      <c r="Z606" s="61"/>
    </row>
    <row r="607" spans="1:26" ht="12.75" customHeight="1">
      <c r="A607" s="61"/>
      <c r="B607" s="61"/>
      <c r="C607" s="61"/>
      <c r="D607" s="61"/>
      <c r="E607" s="292"/>
      <c r="F607" s="61"/>
      <c r="G607" s="61"/>
      <c r="H607" s="61"/>
      <c r="I607" s="61"/>
      <c r="J607" s="61"/>
      <c r="K607" s="61"/>
      <c r="L607" s="61"/>
      <c r="M607" s="61"/>
      <c r="N607" s="61"/>
      <c r="O607" s="61"/>
      <c r="P607" s="61"/>
      <c r="Q607" s="61"/>
      <c r="R607" s="61"/>
      <c r="S607" s="61"/>
      <c r="T607" s="61"/>
      <c r="U607" s="61"/>
      <c r="V607" s="61"/>
      <c r="W607" s="61"/>
      <c r="X607" s="61"/>
      <c r="Y607" s="61"/>
      <c r="Z607" s="61"/>
    </row>
    <row r="608" spans="1:26" ht="12.75" customHeight="1">
      <c r="A608" s="61"/>
      <c r="B608" s="61"/>
      <c r="C608" s="61"/>
      <c r="D608" s="61"/>
      <c r="E608" s="292"/>
      <c r="F608" s="61"/>
      <c r="G608" s="61"/>
      <c r="H608" s="61"/>
      <c r="I608" s="61"/>
      <c r="J608" s="61"/>
      <c r="K608" s="61"/>
      <c r="L608" s="61"/>
      <c r="M608" s="61"/>
      <c r="N608" s="61"/>
      <c r="O608" s="61"/>
      <c r="P608" s="61"/>
      <c r="Q608" s="61"/>
      <c r="R608" s="61"/>
      <c r="S608" s="61"/>
      <c r="T608" s="61"/>
      <c r="U608" s="61"/>
      <c r="V608" s="61"/>
      <c r="W608" s="61"/>
      <c r="X608" s="61"/>
      <c r="Y608" s="61"/>
      <c r="Z608" s="61"/>
    </row>
    <row r="609" spans="1:26" ht="12.75" customHeight="1">
      <c r="A609" s="61"/>
      <c r="B609" s="61"/>
      <c r="C609" s="61"/>
      <c r="D609" s="61"/>
      <c r="E609" s="292"/>
      <c r="F609" s="61"/>
      <c r="G609" s="61"/>
      <c r="H609" s="61"/>
      <c r="I609" s="61"/>
      <c r="J609" s="61"/>
      <c r="K609" s="61"/>
      <c r="L609" s="61"/>
      <c r="M609" s="61"/>
      <c r="N609" s="61"/>
      <c r="O609" s="61"/>
      <c r="P609" s="61"/>
      <c r="Q609" s="61"/>
      <c r="R609" s="61"/>
      <c r="S609" s="61"/>
      <c r="T609" s="61"/>
      <c r="U609" s="61"/>
      <c r="V609" s="61"/>
      <c r="W609" s="61"/>
      <c r="X609" s="61"/>
      <c r="Y609" s="61"/>
      <c r="Z609" s="61"/>
    </row>
    <row r="610" spans="1:26" ht="12.75" customHeight="1">
      <c r="A610" s="61"/>
      <c r="B610" s="61"/>
      <c r="C610" s="61"/>
      <c r="D610" s="61"/>
      <c r="E610" s="292"/>
      <c r="F610" s="61"/>
      <c r="G610" s="61"/>
      <c r="H610" s="61"/>
      <c r="I610" s="61"/>
      <c r="J610" s="61"/>
      <c r="K610" s="61"/>
      <c r="L610" s="61"/>
      <c r="M610" s="61"/>
      <c r="N610" s="61"/>
      <c r="O610" s="61"/>
      <c r="P610" s="61"/>
      <c r="Q610" s="61"/>
      <c r="R610" s="61"/>
      <c r="S610" s="61"/>
      <c r="T610" s="61"/>
      <c r="U610" s="61"/>
      <c r="V610" s="61"/>
      <c r="W610" s="61"/>
      <c r="X610" s="61"/>
      <c r="Y610" s="61"/>
      <c r="Z610" s="61"/>
    </row>
    <row r="611" spans="1:26" ht="12.75" customHeight="1">
      <c r="A611" s="61"/>
      <c r="B611" s="61"/>
      <c r="C611" s="61"/>
      <c r="D611" s="61"/>
      <c r="E611" s="292"/>
      <c r="F611" s="61"/>
      <c r="G611" s="61"/>
      <c r="H611" s="61"/>
      <c r="I611" s="61"/>
      <c r="J611" s="61"/>
      <c r="K611" s="61"/>
      <c r="L611" s="61"/>
      <c r="M611" s="61"/>
      <c r="N611" s="61"/>
      <c r="O611" s="61"/>
      <c r="P611" s="61"/>
      <c r="Q611" s="61"/>
      <c r="R611" s="61"/>
      <c r="S611" s="61"/>
      <c r="T611" s="61"/>
      <c r="U611" s="61"/>
      <c r="V611" s="61"/>
      <c r="W611" s="61"/>
      <c r="X611" s="61"/>
      <c r="Y611" s="61"/>
      <c r="Z611" s="61"/>
    </row>
    <row r="612" spans="1:26" ht="12.75" customHeight="1">
      <c r="A612" s="61"/>
      <c r="B612" s="61"/>
      <c r="C612" s="61"/>
      <c r="D612" s="61"/>
      <c r="E612" s="292"/>
      <c r="F612" s="61"/>
      <c r="G612" s="61"/>
      <c r="H612" s="61"/>
      <c r="I612" s="61"/>
      <c r="J612" s="61"/>
      <c r="K612" s="61"/>
      <c r="L612" s="61"/>
      <c r="M612" s="61"/>
      <c r="N612" s="61"/>
      <c r="O612" s="61"/>
      <c r="P612" s="61"/>
      <c r="Q612" s="61"/>
      <c r="R612" s="61"/>
      <c r="S612" s="61"/>
      <c r="T612" s="61"/>
      <c r="U612" s="61"/>
      <c r="V612" s="61"/>
      <c r="W612" s="61"/>
      <c r="X612" s="61"/>
      <c r="Y612" s="61"/>
      <c r="Z612" s="61"/>
    </row>
    <row r="613" spans="1:26" ht="12.75" customHeight="1">
      <c r="A613" s="61"/>
      <c r="B613" s="61"/>
      <c r="C613" s="61"/>
      <c r="D613" s="61"/>
      <c r="E613" s="292"/>
      <c r="F613" s="61"/>
      <c r="G613" s="61"/>
      <c r="H613" s="61"/>
      <c r="I613" s="61"/>
      <c r="J613" s="61"/>
      <c r="K613" s="61"/>
      <c r="L613" s="61"/>
      <c r="M613" s="61"/>
      <c r="N613" s="61"/>
      <c r="O613" s="61"/>
      <c r="P613" s="61"/>
      <c r="Q613" s="61"/>
      <c r="R613" s="61"/>
      <c r="S613" s="61"/>
      <c r="T613" s="61"/>
      <c r="U613" s="61"/>
      <c r="V613" s="61"/>
      <c r="W613" s="61"/>
      <c r="X613" s="61"/>
      <c r="Y613" s="61"/>
      <c r="Z613" s="61"/>
    </row>
    <row r="614" spans="1:26" ht="12.75" customHeight="1">
      <c r="A614" s="61"/>
      <c r="B614" s="61"/>
      <c r="C614" s="61"/>
      <c r="D614" s="61"/>
      <c r="E614" s="292"/>
      <c r="F614" s="61"/>
      <c r="G614" s="61"/>
      <c r="H614" s="61"/>
      <c r="I614" s="61"/>
      <c r="J614" s="61"/>
      <c r="K614" s="61"/>
      <c r="L614" s="61"/>
      <c r="M614" s="61"/>
      <c r="N614" s="61"/>
      <c r="O614" s="61"/>
      <c r="P614" s="61"/>
      <c r="Q614" s="61"/>
      <c r="R614" s="61"/>
      <c r="S614" s="61"/>
      <c r="T614" s="61"/>
      <c r="U614" s="61"/>
      <c r="V614" s="61"/>
      <c r="W614" s="61"/>
      <c r="X614" s="61"/>
      <c r="Y614" s="61"/>
      <c r="Z614" s="61"/>
    </row>
    <row r="615" spans="1:26" ht="12.75" customHeight="1">
      <c r="A615" s="61"/>
      <c r="B615" s="61"/>
      <c r="C615" s="61"/>
      <c r="D615" s="61"/>
      <c r="E615" s="292"/>
      <c r="F615" s="61"/>
      <c r="G615" s="61"/>
      <c r="H615" s="61"/>
      <c r="I615" s="61"/>
      <c r="J615" s="61"/>
      <c r="K615" s="61"/>
      <c r="L615" s="61"/>
      <c r="M615" s="61"/>
      <c r="N615" s="61"/>
      <c r="O615" s="61"/>
      <c r="P615" s="61"/>
      <c r="Q615" s="61"/>
      <c r="R615" s="61"/>
      <c r="S615" s="61"/>
      <c r="T615" s="61"/>
      <c r="U615" s="61"/>
      <c r="V615" s="61"/>
      <c r="W615" s="61"/>
      <c r="X615" s="61"/>
      <c r="Y615" s="61"/>
      <c r="Z615" s="61"/>
    </row>
    <row r="616" spans="1:26" ht="12.75" customHeight="1">
      <c r="A616" s="61"/>
      <c r="B616" s="61"/>
      <c r="C616" s="61"/>
      <c r="D616" s="61"/>
      <c r="E616" s="292"/>
      <c r="F616" s="61"/>
      <c r="G616" s="61"/>
      <c r="H616" s="61"/>
      <c r="I616" s="61"/>
      <c r="J616" s="61"/>
      <c r="K616" s="61"/>
      <c r="L616" s="61"/>
      <c r="M616" s="61"/>
      <c r="N616" s="61"/>
      <c r="O616" s="61"/>
      <c r="P616" s="61"/>
      <c r="Q616" s="61"/>
      <c r="R616" s="61"/>
      <c r="S616" s="61"/>
      <c r="T616" s="61"/>
      <c r="U616" s="61"/>
      <c r="V616" s="61"/>
      <c r="W616" s="61"/>
      <c r="X616" s="61"/>
      <c r="Y616" s="61"/>
      <c r="Z616" s="61"/>
    </row>
    <row r="617" spans="1:26" ht="12.75" customHeight="1">
      <c r="A617" s="61"/>
      <c r="B617" s="61"/>
      <c r="C617" s="61"/>
      <c r="D617" s="61"/>
      <c r="E617" s="292"/>
      <c r="F617" s="61"/>
      <c r="G617" s="61"/>
      <c r="H617" s="61"/>
      <c r="I617" s="61"/>
      <c r="J617" s="61"/>
      <c r="K617" s="61"/>
      <c r="L617" s="61"/>
      <c r="M617" s="61"/>
      <c r="N617" s="61"/>
      <c r="O617" s="61"/>
      <c r="P617" s="61"/>
      <c r="Q617" s="61"/>
      <c r="R617" s="61"/>
      <c r="S617" s="61"/>
      <c r="T617" s="61"/>
      <c r="U617" s="61"/>
      <c r="V617" s="61"/>
      <c r="W617" s="61"/>
      <c r="X617" s="61"/>
      <c r="Y617" s="61"/>
      <c r="Z617" s="61"/>
    </row>
    <row r="618" spans="1:26" ht="12.75" customHeight="1">
      <c r="A618" s="61"/>
      <c r="B618" s="61"/>
      <c r="C618" s="61"/>
      <c r="D618" s="61"/>
      <c r="E618" s="292"/>
      <c r="F618" s="61"/>
      <c r="G618" s="61"/>
      <c r="H618" s="61"/>
      <c r="I618" s="61"/>
      <c r="J618" s="61"/>
      <c r="K618" s="61"/>
      <c r="L618" s="61"/>
      <c r="M618" s="61"/>
      <c r="N618" s="61"/>
      <c r="O618" s="61"/>
      <c r="P618" s="61"/>
      <c r="Q618" s="61"/>
      <c r="R618" s="61"/>
      <c r="S618" s="61"/>
      <c r="T618" s="61"/>
      <c r="U618" s="61"/>
      <c r="V618" s="61"/>
      <c r="W618" s="61"/>
      <c r="X618" s="61"/>
      <c r="Y618" s="61"/>
      <c r="Z618" s="61"/>
    </row>
    <row r="619" spans="1:26" ht="12.75" customHeight="1">
      <c r="A619" s="61"/>
      <c r="B619" s="61"/>
      <c r="C619" s="61"/>
      <c r="D619" s="61"/>
      <c r="E619" s="292"/>
      <c r="F619" s="61"/>
      <c r="G619" s="61"/>
      <c r="H619" s="61"/>
      <c r="I619" s="61"/>
      <c r="J619" s="61"/>
      <c r="K619" s="61"/>
      <c r="L619" s="61"/>
      <c r="M619" s="61"/>
      <c r="N619" s="61"/>
      <c r="O619" s="61"/>
      <c r="P619" s="61"/>
      <c r="Q619" s="61"/>
      <c r="R619" s="61"/>
      <c r="S619" s="61"/>
      <c r="T619" s="61"/>
      <c r="U619" s="61"/>
      <c r="V619" s="61"/>
      <c r="W619" s="61"/>
      <c r="X619" s="61"/>
      <c r="Y619" s="61"/>
      <c r="Z619" s="61"/>
    </row>
    <row r="620" spans="1:26" ht="12.75" customHeight="1">
      <c r="A620" s="61"/>
      <c r="B620" s="61"/>
      <c r="C620" s="61"/>
      <c r="D620" s="61"/>
      <c r="E620" s="292"/>
      <c r="F620" s="61"/>
      <c r="G620" s="61"/>
      <c r="H620" s="61"/>
      <c r="I620" s="61"/>
      <c r="J620" s="61"/>
      <c r="K620" s="61"/>
      <c r="L620" s="61"/>
      <c r="M620" s="61"/>
      <c r="N620" s="61"/>
      <c r="O620" s="61"/>
      <c r="P620" s="61"/>
      <c r="Q620" s="61"/>
      <c r="R620" s="61"/>
      <c r="S620" s="61"/>
      <c r="T620" s="61"/>
      <c r="U620" s="61"/>
      <c r="V620" s="61"/>
      <c r="W620" s="61"/>
      <c r="X620" s="61"/>
      <c r="Y620" s="61"/>
      <c r="Z620" s="61"/>
    </row>
    <row r="621" spans="1:26" ht="12.75" customHeight="1">
      <c r="A621" s="61"/>
      <c r="B621" s="61"/>
      <c r="C621" s="61"/>
      <c r="D621" s="61"/>
      <c r="E621" s="292"/>
      <c r="F621" s="61"/>
      <c r="G621" s="61"/>
      <c r="H621" s="61"/>
      <c r="I621" s="61"/>
      <c r="J621" s="61"/>
      <c r="K621" s="61"/>
      <c r="L621" s="61"/>
      <c r="M621" s="61"/>
      <c r="N621" s="61"/>
      <c r="O621" s="61"/>
      <c r="P621" s="61"/>
      <c r="Q621" s="61"/>
      <c r="R621" s="61"/>
      <c r="S621" s="61"/>
      <c r="T621" s="61"/>
      <c r="U621" s="61"/>
      <c r="V621" s="61"/>
      <c r="W621" s="61"/>
      <c r="X621" s="61"/>
      <c r="Y621" s="61"/>
      <c r="Z621" s="61"/>
    </row>
    <row r="622" spans="1:26" ht="12.75" customHeight="1">
      <c r="A622" s="61"/>
      <c r="B622" s="61"/>
      <c r="C622" s="61"/>
      <c r="D622" s="61"/>
      <c r="E622" s="292"/>
      <c r="F622" s="61"/>
      <c r="G622" s="61"/>
      <c r="H622" s="61"/>
      <c r="I622" s="61"/>
      <c r="J622" s="61"/>
      <c r="K622" s="61"/>
      <c r="L622" s="61"/>
      <c r="M622" s="61"/>
      <c r="N622" s="61"/>
      <c r="O622" s="61"/>
      <c r="P622" s="61"/>
      <c r="Q622" s="61"/>
      <c r="R622" s="61"/>
      <c r="S622" s="61"/>
      <c r="T622" s="61"/>
      <c r="U622" s="61"/>
      <c r="V622" s="61"/>
      <c r="W622" s="61"/>
      <c r="X622" s="61"/>
      <c r="Y622" s="61"/>
      <c r="Z622" s="61"/>
    </row>
    <row r="623" spans="1:26" ht="12.75" customHeight="1">
      <c r="A623" s="61"/>
      <c r="B623" s="61"/>
      <c r="C623" s="61"/>
      <c r="D623" s="61"/>
      <c r="E623" s="292"/>
      <c r="F623" s="61"/>
      <c r="G623" s="61"/>
      <c r="H623" s="61"/>
      <c r="I623" s="61"/>
      <c r="J623" s="61"/>
      <c r="K623" s="61"/>
      <c r="L623" s="61"/>
      <c r="M623" s="61"/>
      <c r="N623" s="61"/>
      <c r="O623" s="61"/>
      <c r="P623" s="61"/>
      <c r="Q623" s="61"/>
      <c r="R623" s="61"/>
      <c r="S623" s="61"/>
      <c r="T623" s="61"/>
      <c r="U623" s="61"/>
      <c r="V623" s="61"/>
      <c r="W623" s="61"/>
      <c r="X623" s="61"/>
      <c r="Y623" s="61"/>
      <c r="Z623" s="61"/>
    </row>
    <row r="624" spans="1:26" ht="12.75" customHeight="1">
      <c r="A624" s="61"/>
      <c r="B624" s="61"/>
      <c r="C624" s="61"/>
      <c r="D624" s="61"/>
      <c r="E624" s="292"/>
      <c r="F624" s="61"/>
      <c r="G624" s="61"/>
      <c r="H624" s="61"/>
      <c r="I624" s="61"/>
      <c r="J624" s="61"/>
      <c r="K624" s="61"/>
      <c r="L624" s="61"/>
      <c r="M624" s="61"/>
      <c r="N624" s="61"/>
      <c r="O624" s="61"/>
      <c r="P624" s="61"/>
      <c r="Q624" s="61"/>
      <c r="R624" s="61"/>
      <c r="S624" s="61"/>
      <c r="T624" s="61"/>
      <c r="U624" s="61"/>
      <c r="V624" s="61"/>
      <c r="W624" s="61"/>
      <c r="X624" s="61"/>
      <c r="Y624" s="61"/>
      <c r="Z624" s="61"/>
    </row>
    <row r="625" spans="1:26" ht="12.75" customHeight="1">
      <c r="A625" s="61"/>
      <c r="B625" s="61"/>
      <c r="C625" s="61"/>
      <c r="D625" s="61"/>
      <c r="E625" s="292"/>
      <c r="F625" s="61"/>
      <c r="G625" s="61"/>
      <c r="H625" s="61"/>
      <c r="I625" s="61"/>
      <c r="J625" s="61"/>
      <c r="K625" s="61"/>
      <c r="L625" s="61"/>
      <c r="M625" s="61"/>
      <c r="N625" s="61"/>
      <c r="O625" s="61"/>
      <c r="P625" s="61"/>
      <c r="Q625" s="61"/>
      <c r="R625" s="61"/>
      <c r="S625" s="61"/>
      <c r="T625" s="61"/>
      <c r="U625" s="61"/>
      <c r="V625" s="61"/>
      <c r="W625" s="61"/>
      <c r="X625" s="61"/>
      <c r="Y625" s="61"/>
      <c r="Z625" s="61"/>
    </row>
    <row r="626" spans="1:26" ht="12.75" customHeight="1">
      <c r="A626" s="61"/>
      <c r="B626" s="61"/>
      <c r="C626" s="61"/>
      <c r="D626" s="61"/>
      <c r="E626" s="292"/>
      <c r="F626" s="61"/>
      <c r="G626" s="61"/>
      <c r="H626" s="61"/>
      <c r="I626" s="61"/>
      <c r="J626" s="61"/>
      <c r="K626" s="61"/>
      <c r="L626" s="61"/>
      <c r="M626" s="61"/>
      <c r="N626" s="61"/>
      <c r="O626" s="61"/>
      <c r="P626" s="61"/>
      <c r="Q626" s="61"/>
      <c r="R626" s="61"/>
      <c r="S626" s="61"/>
      <c r="T626" s="61"/>
      <c r="U626" s="61"/>
      <c r="V626" s="61"/>
      <c r="W626" s="61"/>
      <c r="X626" s="61"/>
      <c r="Y626" s="61"/>
      <c r="Z626" s="61"/>
    </row>
    <row r="627" spans="1:26" ht="12.75" customHeight="1">
      <c r="A627" s="61"/>
      <c r="B627" s="61"/>
      <c r="C627" s="61"/>
      <c r="D627" s="61"/>
      <c r="E627" s="292"/>
      <c r="F627" s="61"/>
      <c r="G627" s="61"/>
      <c r="H627" s="61"/>
      <c r="I627" s="61"/>
      <c r="J627" s="61"/>
      <c r="K627" s="61"/>
      <c r="L627" s="61"/>
      <c r="M627" s="61"/>
      <c r="N627" s="61"/>
      <c r="O627" s="61"/>
      <c r="P627" s="61"/>
      <c r="Q627" s="61"/>
      <c r="R627" s="61"/>
      <c r="S627" s="61"/>
      <c r="T627" s="61"/>
      <c r="U627" s="61"/>
      <c r="V627" s="61"/>
      <c r="W627" s="61"/>
      <c r="X627" s="61"/>
      <c r="Y627" s="61"/>
      <c r="Z627" s="61"/>
    </row>
    <row r="628" spans="1:26" ht="12.75" customHeight="1">
      <c r="A628" s="61"/>
      <c r="B628" s="61"/>
      <c r="C628" s="61"/>
      <c r="D628" s="61"/>
      <c r="E628" s="292"/>
      <c r="F628" s="61"/>
      <c r="G628" s="61"/>
      <c r="H628" s="61"/>
      <c r="I628" s="61"/>
      <c r="J628" s="61"/>
      <c r="K628" s="61"/>
      <c r="L628" s="61"/>
      <c r="M628" s="61"/>
      <c r="N628" s="61"/>
      <c r="O628" s="61"/>
      <c r="P628" s="61"/>
      <c r="Q628" s="61"/>
      <c r="R628" s="61"/>
      <c r="S628" s="61"/>
      <c r="T628" s="61"/>
      <c r="U628" s="61"/>
      <c r="V628" s="61"/>
      <c r="W628" s="61"/>
      <c r="X628" s="61"/>
      <c r="Y628" s="61"/>
      <c r="Z628" s="61"/>
    </row>
    <row r="629" spans="1:26" ht="12.75" customHeight="1">
      <c r="A629" s="61"/>
      <c r="B629" s="61"/>
      <c r="C629" s="61"/>
      <c r="D629" s="61"/>
      <c r="E629" s="292"/>
      <c r="F629" s="61"/>
      <c r="G629" s="61"/>
      <c r="H629" s="61"/>
      <c r="I629" s="61"/>
      <c r="J629" s="61"/>
      <c r="K629" s="61"/>
      <c r="L629" s="61"/>
      <c r="M629" s="61"/>
      <c r="N629" s="61"/>
      <c r="O629" s="61"/>
      <c r="P629" s="61"/>
      <c r="Q629" s="61"/>
      <c r="R629" s="61"/>
      <c r="S629" s="61"/>
      <c r="T629" s="61"/>
      <c r="U629" s="61"/>
      <c r="V629" s="61"/>
      <c r="W629" s="61"/>
      <c r="X629" s="61"/>
      <c r="Y629" s="61"/>
      <c r="Z629" s="61"/>
    </row>
    <row r="630" spans="1:26" ht="12.75" customHeight="1">
      <c r="A630" s="61"/>
      <c r="B630" s="61"/>
      <c r="C630" s="61"/>
      <c r="D630" s="61"/>
      <c r="E630" s="292"/>
      <c r="F630" s="61"/>
      <c r="G630" s="61"/>
      <c r="H630" s="61"/>
      <c r="I630" s="61"/>
      <c r="J630" s="61"/>
      <c r="K630" s="61"/>
      <c r="L630" s="61"/>
      <c r="M630" s="61"/>
      <c r="N630" s="61"/>
      <c r="O630" s="61"/>
      <c r="P630" s="61"/>
      <c r="Q630" s="61"/>
      <c r="R630" s="61"/>
      <c r="S630" s="61"/>
      <c r="T630" s="61"/>
      <c r="U630" s="61"/>
      <c r="V630" s="61"/>
      <c r="W630" s="61"/>
      <c r="X630" s="61"/>
      <c r="Y630" s="61"/>
      <c r="Z630" s="61"/>
    </row>
    <row r="631" spans="1:26" ht="12.75" customHeight="1">
      <c r="A631" s="61"/>
      <c r="B631" s="61"/>
      <c r="C631" s="61"/>
      <c r="D631" s="61"/>
      <c r="E631" s="292"/>
      <c r="F631" s="61"/>
      <c r="G631" s="61"/>
      <c r="H631" s="61"/>
      <c r="I631" s="61"/>
      <c r="J631" s="61"/>
      <c r="K631" s="61"/>
      <c r="L631" s="61"/>
      <c r="M631" s="61"/>
      <c r="N631" s="61"/>
      <c r="O631" s="61"/>
      <c r="P631" s="61"/>
      <c r="Q631" s="61"/>
      <c r="R631" s="61"/>
      <c r="S631" s="61"/>
      <c r="T631" s="61"/>
      <c r="U631" s="61"/>
      <c r="V631" s="61"/>
      <c r="W631" s="61"/>
      <c r="X631" s="61"/>
      <c r="Y631" s="61"/>
      <c r="Z631" s="61"/>
    </row>
    <row r="632" spans="1:26" ht="12.75" customHeight="1">
      <c r="A632" s="61"/>
      <c r="B632" s="61"/>
      <c r="C632" s="61"/>
      <c r="D632" s="61"/>
      <c r="E632" s="292"/>
      <c r="F632" s="61"/>
      <c r="G632" s="61"/>
      <c r="H632" s="61"/>
      <c r="I632" s="61"/>
      <c r="J632" s="61"/>
      <c r="K632" s="61"/>
      <c r="L632" s="61"/>
      <c r="M632" s="61"/>
      <c r="N632" s="61"/>
      <c r="O632" s="61"/>
      <c r="P632" s="61"/>
      <c r="Q632" s="61"/>
      <c r="R632" s="61"/>
      <c r="S632" s="61"/>
      <c r="T632" s="61"/>
      <c r="U632" s="61"/>
      <c r="V632" s="61"/>
      <c r="W632" s="61"/>
      <c r="X632" s="61"/>
      <c r="Y632" s="61"/>
      <c r="Z632" s="61"/>
    </row>
    <row r="633" spans="1:26" ht="12.75" customHeight="1">
      <c r="A633" s="61"/>
      <c r="B633" s="61"/>
      <c r="C633" s="61"/>
      <c r="D633" s="61"/>
      <c r="E633" s="292"/>
      <c r="F633" s="61"/>
      <c r="G633" s="61"/>
      <c r="H633" s="61"/>
      <c r="I633" s="61"/>
      <c r="J633" s="61"/>
      <c r="K633" s="61"/>
      <c r="L633" s="61"/>
      <c r="M633" s="61"/>
      <c r="N633" s="61"/>
      <c r="O633" s="61"/>
      <c r="P633" s="61"/>
      <c r="Q633" s="61"/>
      <c r="R633" s="61"/>
      <c r="S633" s="61"/>
      <c r="T633" s="61"/>
      <c r="U633" s="61"/>
      <c r="V633" s="61"/>
      <c r="W633" s="61"/>
      <c r="X633" s="61"/>
      <c r="Y633" s="61"/>
      <c r="Z633" s="61"/>
    </row>
    <row r="634" spans="1:26" ht="12.75" customHeight="1">
      <c r="A634" s="61"/>
      <c r="B634" s="61"/>
      <c r="C634" s="61"/>
      <c r="D634" s="61"/>
      <c r="E634" s="292"/>
      <c r="F634" s="61"/>
      <c r="G634" s="61"/>
      <c r="H634" s="61"/>
      <c r="I634" s="61"/>
      <c r="J634" s="61"/>
      <c r="K634" s="61"/>
      <c r="L634" s="61"/>
      <c r="M634" s="61"/>
      <c r="N634" s="61"/>
      <c r="O634" s="61"/>
      <c r="P634" s="61"/>
      <c r="Q634" s="61"/>
      <c r="R634" s="61"/>
      <c r="S634" s="61"/>
      <c r="T634" s="61"/>
      <c r="U634" s="61"/>
      <c r="V634" s="61"/>
      <c r="W634" s="61"/>
      <c r="X634" s="61"/>
      <c r="Y634" s="61"/>
      <c r="Z634" s="61"/>
    </row>
    <row r="635" spans="1:26" ht="12.75" customHeight="1">
      <c r="A635" s="61"/>
      <c r="B635" s="61"/>
      <c r="C635" s="61"/>
      <c r="D635" s="61"/>
      <c r="E635" s="292"/>
      <c r="F635" s="61"/>
      <c r="G635" s="61"/>
      <c r="H635" s="61"/>
      <c r="I635" s="61"/>
      <c r="J635" s="61"/>
      <c r="K635" s="61"/>
      <c r="L635" s="61"/>
      <c r="M635" s="61"/>
      <c r="N635" s="61"/>
      <c r="O635" s="61"/>
      <c r="P635" s="61"/>
      <c r="Q635" s="61"/>
      <c r="R635" s="61"/>
      <c r="S635" s="61"/>
      <c r="T635" s="61"/>
      <c r="U635" s="61"/>
      <c r="V635" s="61"/>
      <c r="W635" s="61"/>
      <c r="X635" s="61"/>
      <c r="Y635" s="61"/>
      <c r="Z635" s="61"/>
    </row>
    <row r="636" spans="1:26" ht="12.75" customHeight="1">
      <c r="A636" s="61"/>
      <c r="B636" s="61"/>
      <c r="C636" s="61"/>
      <c r="D636" s="61"/>
      <c r="E636" s="292"/>
      <c r="F636" s="61"/>
      <c r="G636" s="61"/>
      <c r="H636" s="61"/>
      <c r="I636" s="61"/>
      <c r="J636" s="61"/>
      <c r="K636" s="61"/>
      <c r="L636" s="61"/>
      <c r="M636" s="61"/>
      <c r="N636" s="61"/>
      <c r="O636" s="61"/>
      <c r="P636" s="61"/>
      <c r="Q636" s="61"/>
      <c r="R636" s="61"/>
      <c r="S636" s="61"/>
      <c r="T636" s="61"/>
      <c r="U636" s="61"/>
      <c r="V636" s="61"/>
      <c r="W636" s="61"/>
      <c r="X636" s="61"/>
      <c r="Y636" s="61"/>
      <c r="Z636" s="61"/>
    </row>
    <row r="637" spans="1:26" ht="12.75" customHeight="1">
      <c r="A637" s="61"/>
      <c r="B637" s="61"/>
      <c r="C637" s="61"/>
      <c r="D637" s="61"/>
      <c r="E637" s="292"/>
      <c r="F637" s="61"/>
      <c r="G637" s="61"/>
      <c r="H637" s="61"/>
      <c r="I637" s="61"/>
      <c r="J637" s="61"/>
      <c r="K637" s="61"/>
      <c r="L637" s="61"/>
      <c r="M637" s="61"/>
      <c r="N637" s="61"/>
      <c r="O637" s="61"/>
      <c r="P637" s="61"/>
      <c r="Q637" s="61"/>
      <c r="R637" s="61"/>
      <c r="S637" s="61"/>
      <c r="T637" s="61"/>
      <c r="U637" s="61"/>
      <c r="V637" s="61"/>
      <c r="W637" s="61"/>
      <c r="X637" s="61"/>
      <c r="Y637" s="61"/>
      <c r="Z637" s="61"/>
    </row>
    <row r="638" spans="1:26" ht="12.75" customHeight="1">
      <c r="A638" s="61"/>
      <c r="B638" s="61"/>
      <c r="C638" s="61"/>
      <c r="D638" s="61"/>
      <c r="E638" s="292"/>
      <c r="F638" s="61"/>
      <c r="G638" s="61"/>
      <c r="H638" s="61"/>
      <c r="I638" s="61"/>
      <c r="J638" s="61"/>
      <c r="K638" s="61"/>
      <c r="L638" s="61"/>
      <c r="M638" s="61"/>
      <c r="N638" s="61"/>
      <c r="O638" s="61"/>
      <c r="P638" s="61"/>
      <c r="Q638" s="61"/>
      <c r="R638" s="61"/>
      <c r="S638" s="61"/>
      <c r="T638" s="61"/>
      <c r="U638" s="61"/>
      <c r="V638" s="61"/>
      <c r="W638" s="61"/>
      <c r="X638" s="61"/>
      <c r="Y638" s="61"/>
      <c r="Z638" s="61"/>
    </row>
    <row r="639" spans="1:26" ht="12.75" customHeight="1">
      <c r="A639" s="61"/>
      <c r="B639" s="61"/>
      <c r="C639" s="61"/>
      <c r="D639" s="61"/>
      <c r="E639" s="292"/>
      <c r="F639" s="61"/>
      <c r="G639" s="61"/>
      <c r="H639" s="61"/>
      <c r="I639" s="61"/>
      <c r="J639" s="61"/>
      <c r="K639" s="61"/>
      <c r="L639" s="61"/>
      <c r="M639" s="61"/>
      <c r="N639" s="61"/>
      <c r="O639" s="61"/>
      <c r="P639" s="61"/>
      <c r="Q639" s="61"/>
      <c r="R639" s="61"/>
      <c r="S639" s="61"/>
      <c r="T639" s="61"/>
      <c r="U639" s="61"/>
      <c r="V639" s="61"/>
      <c r="W639" s="61"/>
      <c r="X639" s="61"/>
      <c r="Y639" s="61"/>
      <c r="Z639" s="61"/>
    </row>
    <row r="640" spans="1:26" ht="12.75" customHeight="1">
      <c r="A640" s="61"/>
      <c r="B640" s="61"/>
      <c r="C640" s="61"/>
      <c r="D640" s="61"/>
      <c r="E640" s="292"/>
      <c r="F640" s="61"/>
      <c r="G640" s="61"/>
      <c r="H640" s="61"/>
      <c r="I640" s="61"/>
      <c r="J640" s="61"/>
      <c r="K640" s="61"/>
      <c r="L640" s="61"/>
      <c r="M640" s="61"/>
      <c r="N640" s="61"/>
      <c r="O640" s="61"/>
      <c r="P640" s="61"/>
      <c r="Q640" s="61"/>
      <c r="R640" s="61"/>
      <c r="S640" s="61"/>
      <c r="T640" s="61"/>
      <c r="U640" s="61"/>
      <c r="V640" s="61"/>
      <c r="W640" s="61"/>
      <c r="X640" s="61"/>
      <c r="Y640" s="61"/>
      <c r="Z640" s="61"/>
    </row>
    <row r="641" spans="1:26" ht="12.75" customHeight="1">
      <c r="A641" s="61"/>
      <c r="B641" s="61"/>
      <c r="C641" s="61"/>
      <c r="D641" s="61"/>
      <c r="E641" s="292"/>
      <c r="F641" s="61"/>
      <c r="G641" s="61"/>
      <c r="H641" s="61"/>
      <c r="I641" s="61"/>
      <c r="J641" s="61"/>
      <c r="K641" s="61"/>
      <c r="L641" s="61"/>
      <c r="M641" s="61"/>
      <c r="N641" s="61"/>
      <c r="O641" s="61"/>
      <c r="P641" s="61"/>
      <c r="Q641" s="61"/>
      <c r="R641" s="61"/>
      <c r="S641" s="61"/>
      <c r="T641" s="61"/>
      <c r="U641" s="61"/>
      <c r="V641" s="61"/>
      <c r="W641" s="61"/>
      <c r="X641" s="61"/>
      <c r="Y641" s="61"/>
      <c r="Z641" s="61"/>
    </row>
    <row r="642" spans="1:26" ht="12.75" customHeight="1">
      <c r="A642" s="61"/>
      <c r="B642" s="61"/>
      <c r="C642" s="61"/>
      <c r="D642" s="61"/>
      <c r="E642" s="292"/>
      <c r="F642" s="61"/>
      <c r="G642" s="61"/>
      <c r="H642" s="61"/>
      <c r="I642" s="61"/>
      <c r="J642" s="61"/>
      <c r="K642" s="61"/>
      <c r="L642" s="61"/>
      <c r="M642" s="61"/>
      <c r="N642" s="61"/>
      <c r="O642" s="61"/>
      <c r="P642" s="61"/>
      <c r="Q642" s="61"/>
      <c r="R642" s="61"/>
      <c r="S642" s="61"/>
      <c r="T642" s="61"/>
      <c r="U642" s="61"/>
      <c r="V642" s="61"/>
      <c r="W642" s="61"/>
      <c r="X642" s="61"/>
      <c r="Y642" s="61"/>
      <c r="Z642" s="61"/>
    </row>
    <row r="643" spans="1:26" ht="12.75" customHeight="1">
      <c r="A643" s="61"/>
      <c r="B643" s="61"/>
      <c r="C643" s="61"/>
      <c r="D643" s="61"/>
      <c r="E643" s="292"/>
      <c r="F643" s="61"/>
      <c r="G643" s="61"/>
      <c r="H643" s="61"/>
      <c r="I643" s="61"/>
      <c r="J643" s="61"/>
      <c r="K643" s="61"/>
      <c r="L643" s="61"/>
      <c r="M643" s="61"/>
      <c r="N643" s="61"/>
      <c r="O643" s="61"/>
      <c r="P643" s="61"/>
      <c r="Q643" s="61"/>
      <c r="R643" s="61"/>
      <c r="S643" s="61"/>
      <c r="T643" s="61"/>
      <c r="U643" s="61"/>
      <c r="V643" s="61"/>
      <c r="W643" s="61"/>
      <c r="X643" s="61"/>
      <c r="Y643" s="61"/>
      <c r="Z643" s="61"/>
    </row>
    <row r="644" spans="1:26" ht="12.75" customHeight="1">
      <c r="A644" s="61"/>
      <c r="B644" s="61"/>
      <c r="C644" s="61"/>
      <c r="D644" s="61"/>
      <c r="E644" s="292"/>
      <c r="F644" s="61"/>
      <c r="G644" s="61"/>
      <c r="H644" s="61"/>
      <c r="I644" s="61"/>
      <c r="J644" s="61"/>
      <c r="K644" s="61"/>
      <c r="L644" s="61"/>
      <c r="M644" s="61"/>
      <c r="N644" s="61"/>
      <c r="O644" s="61"/>
      <c r="P644" s="61"/>
      <c r="Q644" s="61"/>
      <c r="R644" s="61"/>
      <c r="S644" s="61"/>
      <c r="T644" s="61"/>
      <c r="U644" s="61"/>
      <c r="V644" s="61"/>
      <c r="W644" s="61"/>
      <c r="X644" s="61"/>
      <c r="Y644" s="61"/>
      <c r="Z644" s="61"/>
    </row>
    <row r="645" spans="1:26" ht="12.75" customHeight="1">
      <c r="A645" s="61"/>
      <c r="B645" s="61"/>
      <c r="C645" s="61"/>
      <c r="D645" s="61"/>
      <c r="E645" s="292"/>
      <c r="F645" s="61"/>
      <c r="G645" s="61"/>
      <c r="H645" s="61"/>
      <c r="I645" s="61"/>
      <c r="J645" s="61"/>
      <c r="K645" s="61"/>
      <c r="L645" s="61"/>
      <c r="M645" s="61"/>
      <c r="N645" s="61"/>
      <c r="O645" s="61"/>
      <c r="P645" s="61"/>
      <c r="Q645" s="61"/>
      <c r="R645" s="61"/>
      <c r="S645" s="61"/>
      <c r="T645" s="61"/>
      <c r="U645" s="61"/>
      <c r="V645" s="61"/>
      <c r="W645" s="61"/>
      <c r="X645" s="61"/>
      <c r="Y645" s="61"/>
      <c r="Z645" s="61"/>
    </row>
    <row r="646" spans="1:26" ht="12.75" customHeight="1">
      <c r="A646" s="61"/>
      <c r="B646" s="61"/>
      <c r="C646" s="61"/>
      <c r="D646" s="61"/>
      <c r="E646" s="292"/>
      <c r="F646" s="61"/>
      <c r="G646" s="61"/>
      <c r="H646" s="61"/>
      <c r="I646" s="61"/>
      <c r="J646" s="61"/>
      <c r="K646" s="61"/>
      <c r="L646" s="61"/>
      <c r="M646" s="61"/>
      <c r="N646" s="61"/>
      <c r="O646" s="61"/>
      <c r="P646" s="61"/>
      <c r="Q646" s="61"/>
      <c r="R646" s="61"/>
      <c r="S646" s="61"/>
      <c r="T646" s="61"/>
      <c r="U646" s="61"/>
      <c r="V646" s="61"/>
      <c r="W646" s="61"/>
      <c r="X646" s="61"/>
      <c r="Y646" s="61"/>
      <c r="Z646" s="61"/>
    </row>
    <row r="647" spans="1:26" ht="12.75" customHeight="1">
      <c r="A647" s="61"/>
      <c r="B647" s="61"/>
      <c r="C647" s="61"/>
      <c r="D647" s="61"/>
      <c r="E647" s="292"/>
      <c r="F647" s="61"/>
      <c r="G647" s="61"/>
      <c r="H647" s="61"/>
      <c r="I647" s="61"/>
      <c r="J647" s="61"/>
      <c r="K647" s="61"/>
      <c r="L647" s="61"/>
      <c r="M647" s="61"/>
      <c r="N647" s="61"/>
      <c r="O647" s="61"/>
      <c r="P647" s="61"/>
      <c r="Q647" s="61"/>
      <c r="R647" s="61"/>
      <c r="S647" s="61"/>
      <c r="T647" s="61"/>
      <c r="U647" s="61"/>
      <c r="V647" s="61"/>
      <c r="W647" s="61"/>
      <c r="X647" s="61"/>
      <c r="Y647" s="61"/>
      <c r="Z647" s="61"/>
    </row>
    <row r="648" spans="1:26" ht="12.75" customHeight="1">
      <c r="A648" s="61"/>
      <c r="B648" s="61"/>
      <c r="C648" s="61"/>
      <c r="D648" s="61"/>
      <c r="E648" s="292"/>
      <c r="F648" s="61"/>
      <c r="G648" s="61"/>
      <c r="H648" s="61"/>
      <c r="I648" s="61"/>
      <c r="J648" s="61"/>
      <c r="K648" s="61"/>
      <c r="L648" s="61"/>
      <c r="M648" s="61"/>
      <c r="N648" s="61"/>
      <c r="O648" s="61"/>
      <c r="P648" s="61"/>
      <c r="Q648" s="61"/>
      <c r="R648" s="61"/>
      <c r="S648" s="61"/>
      <c r="T648" s="61"/>
      <c r="U648" s="61"/>
      <c r="V648" s="61"/>
      <c r="W648" s="61"/>
      <c r="X648" s="61"/>
      <c r="Y648" s="61"/>
      <c r="Z648" s="61"/>
    </row>
    <row r="649" spans="1:26" ht="12.75" customHeight="1">
      <c r="A649" s="61"/>
      <c r="B649" s="61"/>
      <c r="C649" s="61"/>
      <c r="D649" s="61"/>
      <c r="E649" s="292"/>
      <c r="F649" s="61"/>
      <c r="G649" s="61"/>
      <c r="H649" s="61"/>
      <c r="I649" s="61"/>
      <c r="J649" s="61"/>
      <c r="K649" s="61"/>
      <c r="L649" s="61"/>
      <c r="M649" s="61"/>
      <c r="N649" s="61"/>
      <c r="O649" s="61"/>
      <c r="P649" s="61"/>
      <c r="Q649" s="61"/>
      <c r="R649" s="61"/>
      <c r="S649" s="61"/>
      <c r="T649" s="61"/>
      <c r="U649" s="61"/>
      <c r="V649" s="61"/>
      <c r="W649" s="61"/>
      <c r="X649" s="61"/>
      <c r="Y649" s="61"/>
      <c r="Z649" s="61"/>
    </row>
    <row r="650" spans="1:26" ht="12.75" customHeight="1">
      <c r="A650" s="61"/>
      <c r="B650" s="61"/>
      <c r="C650" s="61"/>
      <c r="D650" s="61"/>
      <c r="E650" s="292"/>
      <c r="F650" s="61"/>
      <c r="G650" s="61"/>
      <c r="H650" s="61"/>
      <c r="I650" s="61"/>
      <c r="J650" s="61"/>
      <c r="K650" s="61"/>
      <c r="L650" s="61"/>
      <c r="M650" s="61"/>
      <c r="N650" s="61"/>
      <c r="O650" s="61"/>
      <c r="P650" s="61"/>
      <c r="Q650" s="61"/>
      <c r="R650" s="61"/>
      <c r="S650" s="61"/>
      <c r="T650" s="61"/>
      <c r="U650" s="61"/>
      <c r="V650" s="61"/>
      <c r="W650" s="61"/>
      <c r="X650" s="61"/>
      <c r="Y650" s="61"/>
      <c r="Z650" s="61"/>
    </row>
    <row r="651" spans="1:26" ht="12.75" customHeight="1">
      <c r="A651" s="61"/>
      <c r="B651" s="61"/>
      <c r="C651" s="61"/>
      <c r="D651" s="61"/>
      <c r="E651" s="292"/>
      <c r="F651" s="61"/>
      <c r="G651" s="61"/>
      <c r="H651" s="61"/>
      <c r="I651" s="61"/>
      <c r="J651" s="61"/>
      <c r="K651" s="61"/>
      <c r="L651" s="61"/>
      <c r="M651" s="61"/>
      <c r="N651" s="61"/>
      <c r="O651" s="61"/>
      <c r="P651" s="61"/>
      <c r="Q651" s="61"/>
      <c r="R651" s="61"/>
      <c r="S651" s="61"/>
      <c r="T651" s="61"/>
      <c r="U651" s="61"/>
      <c r="V651" s="61"/>
      <c r="W651" s="61"/>
      <c r="X651" s="61"/>
      <c r="Y651" s="61"/>
      <c r="Z651" s="61"/>
    </row>
    <row r="652" spans="1:26" ht="12.75" customHeight="1">
      <c r="A652" s="61"/>
      <c r="B652" s="61"/>
      <c r="C652" s="61"/>
      <c r="D652" s="61"/>
      <c r="E652" s="292"/>
      <c r="F652" s="61"/>
      <c r="G652" s="61"/>
      <c r="H652" s="61"/>
      <c r="I652" s="61"/>
      <c r="J652" s="61"/>
      <c r="K652" s="61"/>
      <c r="L652" s="61"/>
      <c r="M652" s="61"/>
      <c r="N652" s="61"/>
      <c r="O652" s="61"/>
      <c r="P652" s="61"/>
      <c r="Q652" s="61"/>
      <c r="R652" s="61"/>
      <c r="S652" s="61"/>
      <c r="T652" s="61"/>
      <c r="U652" s="61"/>
      <c r="V652" s="61"/>
      <c r="W652" s="61"/>
      <c r="X652" s="61"/>
      <c r="Y652" s="61"/>
      <c r="Z652" s="61"/>
    </row>
    <row r="653" spans="1:26" ht="12.75" customHeight="1">
      <c r="A653" s="61"/>
      <c r="B653" s="61"/>
      <c r="C653" s="61"/>
      <c r="D653" s="61"/>
      <c r="E653" s="292"/>
      <c r="F653" s="61"/>
      <c r="G653" s="61"/>
      <c r="H653" s="61"/>
      <c r="I653" s="61"/>
      <c r="J653" s="61"/>
      <c r="K653" s="61"/>
      <c r="L653" s="61"/>
      <c r="M653" s="61"/>
      <c r="N653" s="61"/>
      <c r="O653" s="61"/>
      <c r="P653" s="61"/>
      <c r="Q653" s="61"/>
      <c r="R653" s="61"/>
      <c r="S653" s="61"/>
      <c r="T653" s="61"/>
      <c r="U653" s="61"/>
      <c r="V653" s="61"/>
      <c r="W653" s="61"/>
      <c r="X653" s="61"/>
      <c r="Y653" s="61"/>
      <c r="Z653" s="61"/>
    </row>
    <row r="654" spans="1:26" ht="12.75" customHeight="1">
      <c r="A654" s="61"/>
      <c r="B654" s="61"/>
      <c r="C654" s="61"/>
      <c r="D654" s="61"/>
      <c r="E654" s="292"/>
      <c r="F654" s="61"/>
      <c r="G654" s="61"/>
      <c r="H654" s="61"/>
      <c r="I654" s="61"/>
      <c r="J654" s="61"/>
      <c r="K654" s="61"/>
      <c r="L654" s="61"/>
      <c r="M654" s="61"/>
      <c r="N654" s="61"/>
      <c r="O654" s="61"/>
      <c r="P654" s="61"/>
      <c r="Q654" s="61"/>
      <c r="R654" s="61"/>
      <c r="S654" s="61"/>
      <c r="T654" s="61"/>
      <c r="U654" s="61"/>
      <c r="V654" s="61"/>
      <c r="W654" s="61"/>
      <c r="X654" s="61"/>
      <c r="Y654" s="61"/>
      <c r="Z654" s="61"/>
    </row>
    <row r="655" spans="1:26" ht="12.75" customHeight="1">
      <c r="A655" s="61"/>
      <c r="B655" s="61"/>
      <c r="C655" s="61"/>
      <c r="D655" s="61"/>
      <c r="E655" s="292"/>
      <c r="F655" s="61"/>
      <c r="G655" s="61"/>
      <c r="H655" s="61"/>
      <c r="I655" s="61"/>
      <c r="J655" s="61"/>
      <c r="K655" s="61"/>
      <c r="L655" s="61"/>
      <c r="M655" s="61"/>
      <c r="N655" s="61"/>
      <c r="O655" s="61"/>
      <c r="P655" s="61"/>
      <c r="Q655" s="61"/>
      <c r="R655" s="61"/>
      <c r="S655" s="61"/>
      <c r="T655" s="61"/>
      <c r="U655" s="61"/>
      <c r="V655" s="61"/>
      <c r="W655" s="61"/>
      <c r="X655" s="61"/>
      <c r="Y655" s="61"/>
      <c r="Z655" s="61"/>
    </row>
    <row r="656" spans="1:26" ht="12.75" customHeight="1">
      <c r="A656" s="61"/>
      <c r="B656" s="61"/>
      <c r="C656" s="61"/>
      <c r="D656" s="61"/>
      <c r="E656" s="292"/>
      <c r="F656" s="61"/>
      <c r="G656" s="61"/>
      <c r="H656" s="61"/>
      <c r="I656" s="61"/>
      <c r="J656" s="61"/>
      <c r="K656" s="61"/>
      <c r="L656" s="61"/>
      <c r="M656" s="61"/>
      <c r="N656" s="61"/>
      <c r="O656" s="61"/>
      <c r="P656" s="61"/>
      <c r="Q656" s="61"/>
      <c r="R656" s="61"/>
      <c r="S656" s="61"/>
      <c r="T656" s="61"/>
      <c r="U656" s="61"/>
      <c r="V656" s="61"/>
      <c r="W656" s="61"/>
      <c r="X656" s="61"/>
      <c r="Y656" s="61"/>
      <c r="Z656" s="61"/>
    </row>
    <row r="657" spans="1:26" ht="12.75" customHeight="1">
      <c r="A657" s="61"/>
      <c r="B657" s="61"/>
      <c r="C657" s="61"/>
      <c r="D657" s="61"/>
      <c r="E657" s="292"/>
      <c r="F657" s="61"/>
      <c r="G657" s="61"/>
      <c r="H657" s="61"/>
      <c r="I657" s="61"/>
      <c r="J657" s="61"/>
      <c r="K657" s="61"/>
      <c r="L657" s="61"/>
      <c r="M657" s="61"/>
      <c r="N657" s="61"/>
      <c r="O657" s="61"/>
      <c r="P657" s="61"/>
      <c r="Q657" s="61"/>
      <c r="R657" s="61"/>
      <c r="S657" s="61"/>
      <c r="T657" s="61"/>
      <c r="U657" s="61"/>
      <c r="V657" s="61"/>
      <c r="W657" s="61"/>
      <c r="X657" s="61"/>
      <c r="Y657" s="61"/>
      <c r="Z657" s="61"/>
    </row>
    <row r="658" spans="1:26" ht="12.75" customHeight="1">
      <c r="A658" s="61"/>
      <c r="B658" s="61"/>
      <c r="C658" s="61"/>
      <c r="D658" s="61"/>
      <c r="E658" s="292"/>
      <c r="F658" s="61"/>
      <c r="G658" s="61"/>
      <c r="H658" s="61"/>
      <c r="I658" s="61"/>
      <c r="J658" s="61"/>
      <c r="K658" s="61"/>
      <c r="L658" s="61"/>
      <c r="M658" s="61"/>
      <c r="N658" s="61"/>
      <c r="O658" s="61"/>
      <c r="P658" s="61"/>
      <c r="Q658" s="61"/>
      <c r="R658" s="61"/>
      <c r="S658" s="61"/>
      <c r="T658" s="61"/>
      <c r="U658" s="61"/>
      <c r="V658" s="61"/>
      <c r="W658" s="61"/>
      <c r="X658" s="61"/>
      <c r="Y658" s="61"/>
      <c r="Z658" s="61"/>
    </row>
    <row r="659" spans="1:26" ht="12.75" customHeight="1">
      <c r="A659" s="61"/>
      <c r="B659" s="61"/>
      <c r="C659" s="61"/>
      <c r="D659" s="61"/>
      <c r="E659" s="292"/>
      <c r="F659" s="61"/>
      <c r="G659" s="61"/>
      <c r="H659" s="61"/>
      <c r="I659" s="61"/>
      <c r="J659" s="61"/>
      <c r="K659" s="61"/>
      <c r="L659" s="61"/>
      <c r="M659" s="61"/>
      <c r="N659" s="61"/>
      <c r="O659" s="61"/>
      <c r="P659" s="61"/>
      <c r="Q659" s="61"/>
      <c r="R659" s="61"/>
      <c r="S659" s="61"/>
      <c r="T659" s="61"/>
      <c r="U659" s="61"/>
      <c r="V659" s="61"/>
      <c r="W659" s="61"/>
      <c r="X659" s="61"/>
      <c r="Y659" s="61"/>
      <c r="Z659" s="61"/>
    </row>
    <row r="660" spans="1:26" ht="12.75" customHeight="1">
      <c r="A660" s="61"/>
      <c r="B660" s="61"/>
      <c r="C660" s="61"/>
      <c r="D660" s="61"/>
      <c r="E660" s="292"/>
      <c r="F660" s="61"/>
      <c r="G660" s="61"/>
      <c r="H660" s="61"/>
      <c r="I660" s="61"/>
      <c r="J660" s="61"/>
      <c r="K660" s="61"/>
      <c r="L660" s="61"/>
      <c r="M660" s="61"/>
      <c r="N660" s="61"/>
      <c r="O660" s="61"/>
      <c r="P660" s="61"/>
      <c r="Q660" s="61"/>
      <c r="R660" s="61"/>
      <c r="S660" s="61"/>
      <c r="T660" s="61"/>
      <c r="U660" s="61"/>
      <c r="V660" s="61"/>
      <c r="W660" s="61"/>
      <c r="X660" s="61"/>
      <c r="Y660" s="61"/>
      <c r="Z660" s="61"/>
    </row>
    <row r="661" spans="1:26" ht="12.75" customHeight="1">
      <c r="A661" s="61"/>
      <c r="B661" s="61"/>
      <c r="C661" s="61"/>
      <c r="D661" s="61"/>
      <c r="E661" s="292"/>
      <c r="F661" s="61"/>
      <c r="G661" s="61"/>
      <c r="H661" s="61"/>
      <c r="I661" s="61"/>
      <c r="J661" s="61"/>
      <c r="K661" s="61"/>
      <c r="L661" s="61"/>
      <c r="M661" s="61"/>
      <c r="N661" s="61"/>
      <c r="O661" s="61"/>
      <c r="P661" s="61"/>
      <c r="Q661" s="61"/>
      <c r="R661" s="61"/>
      <c r="S661" s="61"/>
      <c r="T661" s="61"/>
      <c r="U661" s="61"/>
      <c r="V661" s="61"/>
      <c r="W661" s="61"/>
      <c r="X661" s="61"/>
      <c r="Y661" s="61"/>
      <c r="Z661" s="61"/>
    </row>
    <row r="662" spans="1:26" ht="12.75" customHeight="1">
      <c r="A662" s="61"/>
      <c r="B662" s="61"/>
      <c r="C662" s="61"/>
      <c r="D662" s="61"/>
      <c r="E662" s="292"/>
      <c r="F662" s="61"/>
      <c r="G662" s="61"/>
      <c r="H662" s="61"/>
      <c r="I662" s="61"/>
      <c r="J662" s="61"/>
      <c r="K662" s="61"/>
      <c r="L662" s="61"/>
      <c r="M662" s="61"/>
      <c r="N662" s="61"/>
      <c r="O662" s="61"/>
      <c r="P662" s="61"/>
      <c r="Q662" s="61"/>
      <c r="R662" s="61"/>
      <c r="S662" s="61"/>
      <c r="T662" s="61"/>
      <c r="U662" s="61"/>
      <c r="V662" s="61"/>
      <c r="W662" s="61"/>
      <c r="X662" s="61"/>
      <c r="Y662" s="61"/>
      <c r="Z662" s="61"/>
    </row>
    <row r="663" spans="1:26" ht="12.75" customHeight="1">
      <c r="A663" s="61"/>
      <c r="B663" s="61"/>
      <c r="C663" s="61"/>
      <c r="D663" s="61"/>
      <c r="E663" s="292"/>
      <c r="F663" s="61"/>
      <c r="G663" s="61"/>
      <c r="H663" s="61"/>
      <c r="I663" s="61"/>
      <c r="J663" s="61"/>
      <c r="K663" s="61"/>
      <c r="L663" s="61"/>
      <c r="M663" s="61"/>
      <c r="N663" s="61"/>
      <c r="O663" s="61"/>
      <c r="P663" s="61"/>
      <c r="Q663" s="61"/>
      <c r="R663" s="61"/>
      <c r="S663" s="61"/>
      <c r="T663" s="61"/>
      <c r="U663" s="61"/>
      <c r="V663" s="61"/>
      <c r="W663" s="61"/>
      <c r="X663" s="61"/>
      <c r="Y663" s="61"/>
      <c r="Z663" s="61"/>
    </row>
    <row r="664" spans="1:26" ht="12.75" customHeight="1">
      <c r="A664" s="61"/>
      <c r="B664" s="61"/>
      <c r="C664" s="61"/>
      <c r="D664" s="61"/>
      <c r="E664" s="292"/>
      <c r="F664" s="61"/>
      <c r="G664" s="61"/>
      <c r="H664" s="61"/>
      <c r="I664" s="61"/>
      <c r="J664" s="61"/>
      <c r="K664" s="61"/>
      <c r="L664" s="61"/>
      <c r="M664" s="61"/>
      <c r="N664" s="61"/>
      <c r="O664" s="61"/>
      <c r="P664" s="61"/>
      <c r="Q664" s="61"/>
      <c r="R664" s="61"/>
      <c r="S664" s="61"/>
      <c r="T664" s="61"/>
      <c r="U664" s="61"/>
      <c r="V664" s="61"/>
      <c r="W664" s="61"/>
      <c r="X664" s="61"/>
      <c r="Y664" s="61"/>
      <c r="Z664" s="61"/>
    </row>
    <row r="665" spans="1:26" ht="12.75" customHeight="1">
      <c r="A665" s="61"/>
      <c r="B665" s="61"/>
      <c r="C665" s="61"/>
      <c r="D665" s="61"/>
      <c r="E665" s="292"/>
      <c r="F665" s="61"/>
      <c r="G665" s="61"/>
      <c r="H665" s="61"/>
      <c r="I665" s="61"/>
      <c r="J665" s="61"/>
      <c r="K665" s="61"/>
      <c r="L665" s="61"/>
      <c r="M665" s="61"/>
      <c r="N665" s="61"/>
      <c r="O665" s="61"/>
      <c r="P665" s="61"/>
      <c r="Q665" s="61"/>
      <c r="R665" s="61"/>
      <c r="S665" s="61"/>
      <c r="T665" s="61"/>
      <c r="U665" s="61"/>
      <c r="V665" s="61"/>
      <c r="W665" s="61"/>
      <c r="X665" s="61"/>
      <c r="Y665" s="61"/>
      <c r="Z665" s="61"/>
    </row>
    <row r="666" spans="1:26" ht="12.75" customHeight="1">
      <c r="A666" s="61"/>
      <c r="B666" s="61"/>
      <c r="C666" s="61"/>
      <c r="D666" s="61"/>
      <c r="E666" s="292"/>
      <c r="F666" s="61"/>
      <c r="G666" s="61"/>
      <c r="H666" s="61"/>
      <c r="I666" s="61"/>
      <c r="J666" s="61"/>
      <c r="K666" s="61"/>
      <c r="L666" s="61"/>
      <c r="M666" s="61"/>
      <c r="N666" s="61"/>
      <c r="O666" s="61"/>
      <c r="P666" s="61"/>
      <c r="Q666" s="61"/>
      <c r="R666" s="61"/>
      <c r="S666" s="61"/>
      <c r="T666" s="61"/>
      <c r="U666" s="61"/>
      <c r="V666" s="61"/>
      <c r="W666" s="61"/>
      <c r="X666" s="61"/>
      <c r="Y666" s="61"/>
      <c r="Z666" s="61"/>
    </row>
    <row r="667" spans="1:26" ht="12.75" customHeight="1">
      <c r="A667" s="61"/>
      <c r="B667" s="61"/>
      <c r="C667" s="61"/>
      <c r="D667" s="61"/>
      <c r="E667" s="292"/>
      <c r="F667" s="61"/>
      <c r="G667" s="61"/>
      <c r="H667" s="61"/>
      <c r="I667" s="61"/>
      <c r="J667" s="61"/>
      <c r="K667" s="61"/>
      <c r="L667" s="61"/>
      <c r="M667" s="61"/>
      <c r="N667" s="61"/>
      <c r="O667" s="61"/>
      <c r="P667" s="61"/>
      <c r="Q667" s="61"/>
      <c r="R667" s="61"/>
      <c r="S667" s="61"/>
      <c r="T667" s="61"/>
      <c r="U667" s="61"/>
      <c r="V667" s="61"/>
      <c r="W667" s="61"/>
      <c r="X667" s="61"/>
      <c r="Y667" s="61"/>
      <c r="Z667" s="61"/>
    </row>
    <row r="668" spans="1:26" ht="12.75" customHeight="1">
      <c r="A668" s="61"/>
      <c r="B668" s="61"/>
      <c r="C668" s="61"/>
      <c r="D668" s="61"/>
      <c r="E668" s="292"/>
      <c r="F668" s="61"/>
      <c r="G668" s="61"/>
      <c r="H668" s="61"/>
      <c r="I668" s="61"/>
      <c r="J668" s="61"/>
      <c r="K668" s="61"/>
      <c r="L668" s="61"/>
      <c r="M668" s="61"/>
      <c r="N668" s="61"/>
      <c r="O668" s="61"/>
      <c r="P668" s="61"/>
      <c r="Q668" s="61"/>
      <c r="R668" s="61"/>
      <c r="S668" s="61"/>
      <c r="T668" s="61"/>
      <c r="U668" s="61"/>
      <c r="V668" s="61"/>
      <c r="W668" s="61"/>
      <c r="X668" s="61"/>
      <c r="Y668" s="61"/>
      <c r="Z668" s="61"/>
    </row>
    <row r="669" spans="1:26" ht="12.75" customHeight="1">
      <c r="A669" s="61"/>
      <c r="B669" s="61"/>
      <c r="C669" s="61"/>
      <c r="D669" s="61"/>
      <c r="E669" s="292"/>
      <c r="F669" s="61"/>
      <c r="G669" s="61"/>
      <c r="H669" s="61"/>
      <c r="I669" s="61"/>
      <c r="J669" s="61"/>
      <c r="K669" s="61"/>
      <c r="L669" s="61"/>
      <c r="M669" s="61"/>
      <c r="N669" s="61"/>
      <c r="O669" s="61"/>
      <c r="P669" s="61"/>
      <c r="Q669" s="61"/>
      <c r="R669" s="61"/>
      <c r="S669" s="61"/>
      <c r="T669" s="61"/>
      <c r="U669" s="61"/>
      <c r="V669" s="61"/>
      <c r="W669" s="61"/>
      <c r="X669" s="61"/>
      <c r="Y669" s="61"/>
      <c r="Z669" s="61"/>
    </row>
    <row r="670" spans="1:26" ht="12.75" customHeight="1">
      <c r="A670" s="61"/>
      <c r="B670" s="61"/>
      <c r="C670" s="61"/>
      <c r="D670" s="61"/>
      <c r="E670" s="292"/>
      <c r="F670" s="61"/>
      <c r="G670" s="61"/>
      <c r="H670" s="61"/>
      <c r="I670" s="61"/>
      <c r="J670" s="61"/>
      <c r="K670" s="61"/>
      <c r="L670" s="61"/>
      <c r="M670" s="61"/>
      <c r="N670" s="61"/>
      <c r="O670" s="61"/>
      <c r="P670" s="61"/>
      <c r="Q670" s="61"/>
      <c r="R670" s="61"/>
      <c r="S670" s="61"/>
      <c r="T670" s="61"/>
      <c r="U670" s="61"/>
      <c r="V670" s="61"/>
      <c r="W670" s="61"/>
      <c r="X670" s="61"/>
      <c r="Y670" s="61"/>
      <c r="Z670" s="61"/>
    </row>
    <row r="671" spans="1:26" ht="12.75" customHeight="1">
      <c r="A671" s="61"/>
      <c r="B671" s="61"/>
      <c r="C671" s="61"/>
      <c r="D671" s="61"/>
      <c r="E671" s="292"/>
      <c r="F671" s="61"/>
      <c r="G671" s="61"/>
      <c r="H671" s="61"/>
      <c r="I671" s="61"/>
      <c r="J671" s="61"/>
      <c r="K671" s="61"/>
      <c r="L671" s="61"/>
      <c r="M671" s="61"/>
      <c r="N671" s="61"/>
      <c r="O671" s="61"/>
      <c r="P671" s="61"/>
      <c r="Q671" s="61"/>
      <c r="R671" s="61"/>
      <c r="S671" s="61"/>
      <c r="T671" s="61"/>
      <c r="U671" s="61"/>
      <c r="V671" s="61"/>
      <c r="W671" s="61"/>
      <c r="X671" s="61"/>
      <c r="Y671" s="61"/>
      <c r="Z671" s="61"/>
    </row>
    <row r="672" spans="1:26" ht="12.75" customHeight="1">
      <c r="A672" s="61"/>
      <c r="B672" s="61"/>
      <c r="C672" s="61"/>
      <c r="D672" s="61"/>
      <c r="E672" s="292"/>
      <c r="F672" s="61"/>
      <c r="G672" s="61"/>
      <c r="H672" s="61"/>
      <c r="I672" s="61"/>
      <c r="J672" s="61"/>
      <c r="K672" s="61"/>
      <c r="L672" s="61"/>
      <c r="M672" s="61"/>
      <c r="N672" s="61"/>
      <c r="O672" s="61"/>
      <c r="P672" s="61"/>
      <c r="Q672" s="61"/>
      <c r="R672" s="61"/>
      <c r="S672" s="61"/>
      <c r="T672" s="61"/>
      <c r="U672" s="61"/>
      <c r="V672" s="61"/>
      <c r="W672" s="61"/>
      <c r="X672" s="61"/>
      <c r="Y672" s="61"/>
      <c r="Z672" s="61"/>
    </row>
    <row r="673" spans="1:26" ht="12.75" customHeight="1">
      <c r="A673" s="61"/>
      <c r="B673" s="61"/>
      <c r="C673" s="61"/>
      <c r="D673" s="61"/>
      <c r="E673" s="292"/>
      <c r="F673" s="61"/>
      <c r="G673" s="61"/>
      <c r="H673" s="61"/>
      <c r="I673" s="61"/>
      <c r="J673" s="61"/>
      <c r="K673" s="61"/>
      <c r="L673" s="61"/>
      <c r="M673" s="61"/>
      <c r="N673" s="61"/>
      <c r="O673" s="61"/>
      <c r="P673" s="61"/>
      <c r="Q673" s="61"/>
      <c r="R673" s="61"/>
      <c r="S673" s="61"/>
      <c r="T673" s="61"/>
      <c r="U673" s="61"/>
      <c r="V673" s="61"/>
      <c r="W673" s="61"/>
      <c r="X673" s="61"/>
      <c r="Y673" s="61"/>
      <c r="Z673" s="61"/>
    </row>
    <row r="674" spans="1:26" ht="12.75" customHeight="1">
      <c r="A674" s="61"/>
      <c r="B674" s="61"/>
      <c r="C674" s="61"/>
      <c r="D674" s="61"/>
      <c r="E674" s="292"/>
      <c r="F674" s="61"/>
      <c r="G674" s="61"/>
      <c r="H674" s="61"/>
      <c r="I674" s="61"/>
      <c r="J674" s="61"/>
      <c r="K674" s="61"/>
      <c r="L674" s="61"/>
      <c r="M674" s="61"/>
      <c r="N674" s="61"/>
      <c r="O674" s="61"/>
      <c r="P674" s="61"/>
      <c r="Q674" s="61"/>
      <c r="R674" s="61"/>
      <c r="S674" s="61"/>
      <c r="T674" s="61"/>
      <c r="U674" s="61"/>
      <c r="V674" s="61"/>
      <c r="W674" s="61"/>
      <c r="X674" s="61"/>
      <c r="Y674" s="61"/>
      <c r="Z674" s="61"/>
    </row>
    <row r="675" spans="1:26" ht="12.75" customHeight="1">
      <c r="A675" s="61"/>
      <c r="B675" s="61"/>
      <c r="C675" s="61"/>
      <c r="D675" s="61"/>
      <c r="E675" s="292"/>
      <c r="F675" s="61"/>
      <c r="G675" s="61"/>
      <c r="H675" s="61"/>
      <c r="I675" s="61"/>
      <c r="J675" s="61"/>
      <c r="K675" s="61"/>
      <c r="L675" s="61"/>
      <c r="M675" s="61"/>
      <c r="N675" s="61"/>
      <c r="O675" s="61"/>
      <c r="P675" s="61"/>
      <c r="Q675" s="61"/>
      <c r="R675" s="61"/>
      <c r="S675" s="61"/>
      <c r="T675" s="61"/>
      <c r="U675" s="61"/>
      <c r="V675" s="61"/>
      <c r="W675" s="61"/>
      <c r="X675" s="61"/>
      <c r="Y675" s="61"/>
      <c r="Z675" s="61"/>
    </row>
    <row r="676" spans="1:26" ht="12.75" customHeight="1">
      <c r="A676" s="61"/>
      <c r="B676" s="61"/>
      <c r="C676" s="61"/>
      <c r="D676" s="61"/>
      <c r="E676" s="292"/>
      <c r="F676" s="61"/>
      <c r="G676" s="61"/>
      <c r="H676" s="61"/>
      <c r="I676" s="61"/>
      <c r="J676" s="61"/>
      <c r="K676" s="61"/>
      <c r="L676" s="61"/>
      <c r="M676" s="61"/>
      <c r="N676" s="61"/>
      <c r="O676" s="61"/>
      <c r="P676" s="61"/>
      <c r="Q676" s="61"/>
      <c r="R676" s="61"/>
      <c r="S676" s="61"/>
      <c r="T676" s="61"/>
      <c r="U676" s="61"/>
      <c r="V676" s="61"/>
      <c r="W676" s="61"/>
      <c r="X676" s="61"/>
      <c r="Y676" s="61"/>
      <c r="Z676" s="61"/>
    </row>
    <row r="677" spans="1:26" ht="12.75" customHeight="1">
      <c r="A677" s="61"/>
      <c r="B677" s="61"/>
      <c r="C677" s="61"/>
      <c r="D677" s="61"/>
      <c r="E677" s="292"/>
      <c r="F677" s="61"/>
      <c r="G677" s="61"/>
      <c r="H677" s="61"/>
      <c r="I677" s="61"/>
      <c r="J677" s="61"/>
      <c r="K677" s="61"/>
      <c r="L677" s="61"/>
      <c r="M677" s="61"/>
      <c r="N677" s="61"/>
      <c r="O677" s="61"/>
      <c r="P677" s="61"/>
      <c r="Q677" s="61"/>
      <c r="R677" s="61"/>
      <c r="S677" s="61"/>
      <c r="T677" s="61"/>
      <c r="U677" s="61"/>
      <c r="V677" s="61"/>
      <c r="W677" s="61"/>
      <c r="X677" s="61"/>
      <c r="Y677" s="61"/>
      <c r="Z677" s="61"/>
    </row>
    <row r="678" spans="1:26" ht="12.75" customHeight="1">
      <c r="A678" s="61"/>
      <c r="B678" s="61"/>
      <c r="C678" s="61"/>
      <c r="D678" s="61"/>
      <c r="E678" s="292"/>
      <c r="F678" s="61"/>
      <c r="G678" s="61"/>
      <c r="H678" s="61"/>
      <c r="I678" s="61"/>
      <c r="J678" s="61"/>
      <c r="K678" s="61"/>
      <c r="L678" s="61"/>
      <c r="M678" s="61"/>
      <c r="N678" s="61"/>
      <c r="O678" s="61"/>
      <c r="P678" s="61"/>
      <c r="Q678" s="61"/>
      <c r="R678" s="61"/>
      <c r="S678" s="61"/>
      <c r="T678" s="61"/>
      <c r="U678" s="61"/>
      <c r="V678" s="61"/>
      <c r="W678" s="61"/>
      <c r="X678" s="61"/>
      <c r="Y678" s="61"/>
      <c r="Z678" s="61"/>
    </row>
    <row r="679" spans="1:26" ht="12.75" customHeight="1">
      <c r="A679" s="61"/>
      <c r="B679" s="61"/>
      <c r="C679" s="61"/>
      <c r="D679" s="61"/>
      <c r="E679" s="292"/>
      <c r="F679" s="61"/>
      <c r="G679" s="61"/>
      <c r="H679" s="61"/>
      <c r="I679" s="61"/>
      <c r="J679" s="61"/>
      <c r="K679" s="61"/>
      <c r="L679" s="61"/>
      <c r="M679" s="61"/>
      <c r="N679" s="61"/>
      <c r="O679" s="61"/>
      <c r="P679" s="61"/>
      <c r="Q679" s="61"/>
      <c r="R679" s="61"/>
      <c r="S679" s="61"/>
      <c r="T679" s="61"/>
      <c r="U679" s="61"/>
      <c r="V679" s="61"/>
      <c r="W679" s="61"/>
      <c r="X679" s="61"/>
      <c r="Y679" s="61"/>
      <c r="Z679" s="61"/>
    </row>
    <row r="680" spans="1:26" ht="12.75" customHeight="1">
      <c r="A680" s="61"/>
      <c r="B680" s="61"/>
      <c r="C680" s="61"/>
      <c r="D680" s="61"/>
      <c r="E680" s="292"/>
      <c r="F680" s="61"/>
      <c r="G680" s="61"/>
      <c r="H680" s="61"/>
      <c r="I680" s="61"/>
      <c r="J680" s="61"/>
      <c r="K680" s="61"/>
      <c r="L680" s="61"/>
      <c r="M680" s="61"/>
      <c r="N680" s="61"/>
      <c r="O680" s="61"/>
      <c r="P680" s="61"/>
      <c r="Q680" s="61"/>
      <c r="R680" s="61"/>
      <c r="S680" s="61"/>
      <c r="T680" s="61"/>
      <c r="U680" s="61"/>
      <c r="V680" s="61"/>
      <c r="W680" s="61"/>
      <c r="X680" s="61"/>
      <c r="Y680" s="61"/>
      <c r="Z680" s="61"/>
    </row>
    <row r="681" spans="1:26" ht="12.75" customHeight="1">
      <c r="A681" s="61"/>
      <c r="B681" s="61"/>
      <c r="C681" s="61"/>
      <c r="D681" s="61"/>
      <c r="E681" s="292"/>
      <c r="F681" s="61"/>
      <c r="G681" s="61"/>
      <c r="H681" s="61"/>
      <c r="I681" s="61"/>
      <c r="J681" s="61"/>
      <c r="K681" s="61"/>
      <c r="L681" s="61"/>
      <c r="M681" s="61"/>
      <c r="N681" s="61"/>
      <c r="O681" s="61"/>
      <c r="P681" s="61"/>
      <c r="Q681" s="61"/>
      <c r="R681" s="61"/>
      <c r="S681" s="61"/>
      <c r="T681" s="61"/>
      <c r="U681" s="61"/>
      <c r="V681" s="61"/>
      <c r="W681" s="61"/>
      <c r="X681" s="61"/>
      <c r="Y681" s="61"/>
      <c r="Z681" s="61"/>
    </row>
    <row r="682" spans="1:26" ht="12.75" customHeight="1">
      <c r="A682" s="61"/>
      <c r="B682" s="61"/>
      <c r="C682" s="61"/>
      <c r="D682" s="61"/>
      <c r="E682" s="292"/>
      <c r="F682" s="61"/>
      <c r="G682" s="61"/>
      <c r="H682" s="61"/>
      <c r="I682" s="61"/>
      <c r="J682" s="61"/>
      <c r="K682" s="61"/>
      <c r="L682" s="61"/>
      <c r="M682" s="61"/>
      <c r="N682" s="61"/>
      <c r="O682" s="61"/>
      <c r="P682" s="61"/>
      <c r="Q682" s="61"/>
      <c r="R682" s="61"/>
      <c r="S682" s="61"/>
      <c r="T682" s="61"/>
      <c r="U682" s="61"/>
      <c r="V682" s="61"/>
      <c r="W682" s="61"/>
      <c r="X682" s="61"/>
      <c r="Y682" s="61"/>
      <c r="Z682" s="61"/>
    </row>
    <row r="683" spans="1:26" ht="12.75" customHeight="1">
      <c r="A683" s="61"/>
      <c r="B683" s="61"/>
      <c r="C683" s="61"/>
      <c r="D683" s="61"/>
      <c r="E683" s="292"/>
      <c r="F683" s="61"/>
      <c r="G683" s="61"/>
      <c r="H683" s="61"/>
      <c r="I683" s="61"/>
      <c r="J683" s="61"/>
      <c r="K683" s="61"/>
      <c r="L683" s="61"/>
      <c r="M683" s="61"/>
      <c r="N683" s="61"/>
      <c r="O683" s="61"/>
      <c r="P683" s="61"/>
      <c r="Q683" s="61"/>
      <c r="R683" s="61"/>
      <c r="S683" s="61"/>
      <c r="T683" s="61"/>
      <c r="U683" s="61"/>
      <c r="V683" s="61"/>
      <c r="W683" s="61"/>
      <c r="X683" s="61"/>
      <c r="Y683" s="61"/>
      <c r="Z683" s="61"/>
    </row>
    <row r="684" spans="1:26" ht="12.75" customHeight="1">
      <c r="A684" s="61"/>
      <c r="B684" s="61"/>
      <c r="C684" s="61"/>
      <c r="D684" s="61"/>
      <c r="E684" s="292"/>
      <c r="F684" s="61"/>
      <c r="G684" s="61"/>
      <c r="H684" s="61"/>
      <c r="I684" s="61"/>
      <c r="J684" s="61"/>
      <c r="K684" s="61"/>
      <c r="L684" s="61"/>
      <c r="M684" s="61"/>
      <c r="N684" s="61"/>
      <c r="O684" s="61"/>
      <c r="P684" s="61"/>
      <c r="Q684" s="61"/>
      <c r="R684" s="61"/>
      <c r="S684" s="61"/>
      <c r="T684" s="61"/>
      <c r="U684" s="61"/>
      <c r="V684" s="61"/>
      <c r="W684" s="61"/>
      <c r="X684" s="61"/>
      <c r="Y684" s="61"/>
      <c r="Z684" s="61"/>
    </row>
    <row r="685" spans="1:26" ht="12.75" customHeight="1">
      <c r="A685" s="61"/>
      <c r="B685" s="61"/>
      <c r="C685" s="61"/>
      <c r="D685" s="61"/>
      <c r="E685" s="292"/>
      <c r="F685" s="61"/>
      <c r="G685" s="61"/>
      <c r="H685" s="61"/>
      <c r="I685" s="61"/>
      <c r="J685" s="61"/>
      <c r="K685" s="61"/>
      <c r="L685" s="61"/>
      <c r="M685" s="61"/>
      <c r="N685" s="61"/>
      <c r="O685" s="61"/>
      <c r="P685" s="61"/>
      <c r="Q685" s="61"/>
      <c r="R685" s="61"/>
      <c r="S685" s="61"/>
      <c r="T685" s="61"/>
      <c r="U685" s="61"/>
      <c r="V685" s="61"/>
      <c r="W685" s="61"/>
      <c r="X685" s="61"/>
      <c r="Y685" s="61"/>
      <c r="Z685" s="61"/>
    </row>
    <row r="686" spans="1:26" ht="12.75" customHeight="1">
      <c r="A686" s="61"/>
      <c r="B686" s="61"/>
      <c r="C686" s="61"/>
      <c r="D686" s="61"/>
      <c r="E686" s="292"/>
      <c r="F686" s="61"/>
      <c r="G686" s="61"/>
      <c r="H686" s="61"/>
      <c r="I686" s="61"/>
      <c r="J686" s="61"/>
      <c r="K686" s="61"/>
      <c r="L686" s="61"/>
      <c r="M686" s="61"/>
      <c r="N686" s="61"/>
      <c r="O686" s="61"/>
      <c r="P686" s="61"/>
      <c r="Q686" s="61"/>
      <c r="R686" s="61"/>
      <c r="S686" s="61"/>
      <c r="T686" s="61"/>
      <c r="U686" s="61"/>
      <c r="V686" s="61"/>
      <c r="W686" s="61"/>
      <c r="X686" s="61"/>
      <c r="Y686" s="61"/>
      <c r="Z686" s="61"/>
    </row>
    <row r="687" spans="1:26" ht="12.75" customHeight="1">
      <c r="A687" s="61"/>
      <c r="B687" s="61"/>
      <c r="C687" s="61"/>
      <c r="D687" s="61"/>
      <c r="E687" s="292"/>
      <c r="F687" s="61"/>
      <c r="G687" s="61"/>
      <c r="H687" s="61"/>
      <c r="I687" s="61"/>
      <c r="J687" s="61"/>
      <c r="K687" s="61"/>
      <c r="L687" s="61"/>
      <c r="M687" s="61"/>
      <c r="N687" s="61"/>
      <c r="O687" s="61"/>
      <c r="P687" s="61"/>
      <c r="Q687" s="61"/>
      <c r="R687" s="61"/>
      <c r="S687" s="61"/>
      <c r="T687" s="61"/>
      <c r="U687" s="61"/>
      <c r="V687" s="61"/>
      <c r="W687" s="61"/>
      <c r="X687" s="61"/>
      <c r="Y687" s="61"/>
      <c r="Z687" s="61"/>
    </row>
    <row r="688" spans="1:26" ht="12.75" customHeight="1">
      <c r="A688" s="61"/>
      <c r="B688" s="61"/>
      <c r="C688" s="61"/>
      <c r="D688" s="61"/>
      <c r="E688" s="292"/>
      <c r="F688" s="61"/>
      <c r="G688" s="61"/>
      <c r="H688" s="61"/>
      <c r="I688" s="61"/>
      <c r="J688" s="61"/>
      <c r="K688" s="61"/>
      <c r="L688" s="61"/>
      <c r="M688" s="61"/>
      <c r="N688" s="61"/>
      <c r="O688" s="61"/>
      <c r="P688" s="61"/>
      <c r="Q688" s="61"/>
      <c r="R688" s="61"/>
      <c r="S688" s="61"/>
      <c r="T688" s="61"/>
      <c r="U688" s="61"/>
      <c r="V688" s="61"/>
      <c r="W688" s="61"/>
      <c r="X688" s="61"/>
      <c r="Y688" s="61"/>
      <c r="Z688" s="61"/>
    </row>
    <row r="689" spans="1:26" ht="12.75" customHeight="1">
      <c r="A689" s="61"/>
      <c r="B689" s="61"/>
      <c r="C689" s="61"/>
      <c r="D689" s="61"/>
      <c r="E689" s="292"/>
      <c r="F689" s="61"/>
      <c r="G689" s="61"/>
      <c r="H689" s="61"/>
      <c r="I689" s="61"/>
      <c r="J689" s="61"/>
      <c r="K689" s="61"/>
      <c r="L689" s="61"/>
      <c r="M689" s="61"/>
      <c r="N689" s="61"/>
      <c r="O689" s="61"/>
      <c r="P689" s="61"/>
      <c r="Q689" s="61"/>
      <c r="R689" s="61"/>
      <c r="S689" s="61"/>
      <c r="T689" s="61"/>
      <c r="U689" s="61"/>
      <c r="V689" s="61"/>
      <c r="W689" s="61"/>
      <c r="X689" s="61"/>
      <c r="Y689" s="61"/>
      <c r="Z689" s="61"/>
    </row>
    <row r="690" spans="1:26" ht="12.75" customHeight="1">
      <c r="A690" s="61"/>
      <c r="B690" s="61"/>
      <c r="C690" s="61"/>
      <c r="D690" s="61"/>
      <c r="E690" s="292"/>
      <c r="F690" s="61"/>
      <c r="G690" s="61"/>
      <c r="H690" s="61"/>
      <c r="I690" s="61"/>
      <c r="J690" s="61"/>
      <c r="K690" s="61"/>
      <c r="L690" s="61"/>
      <c r="M690" s="61"/>
      <c r="N690" s="61"/>
      <c r="O690" s="61"/>
      <c r="P690" s="61"/>
      <c r="Q690" s="61"/>
      <c r="R690" s="61"/>
      <c r="S690" s="61"/>
      <c r="T690" s="61"/>
      <c r="U690" s="61"/>
      <c r="V690" s="61"/>
      <c r="W690" s="61"/>
      <c r="X690" s="61"/>
      <c r="Y690" s="61"/>
      <c r="Z690" s="61"/>
    </row>
    <row r="691" spans="1:26" ht="12.75" customHeight="1">
      <c r="A691" s="61"/>
      <c r="B691" s="61"/>
      <c r="C691" s="61"/>
      <c r="D691" s="61"/>
      <c r="E691" s="292"/>
      <c r="F691" s="61"/>
      <c r="G691" s="61"/>
      <c r="H691" s="61"/>
      <c r="I691" s="61"/>
      <c r="J691" s="61"/>
      <c r="K691" s="61"/>
      <c r="L691" s="61"/>
      <c r="M691" s="61"/>
      <c r="N691" s="61"/>
      <c r="O691" s="61"/>
      <c r="P691" s="61"/>
      <c r="Q691" s="61"/>
      <c r="R691" s="61"/>
      <c r="S691" s="61"/>
      <c r="T691" s="61"/>
      <c r="U691" s="61"/>
      <c r="V691" s="61"/>
      <c r="W691" s="61"/>
      <c r="X691" s="61"/>
      <c r="Y691" s="61"/>
      <c r="Z691" s="61"/>
    </row>
    <row r="692" spans="1:26" ht="12.75" customHeight="1">
      <c r="A692" s="61"/>
      <c r="B692" s="61"/>
      <c r="C692" s="61"/>
      <c r="D692" s="61"/>
      <c r="E692" s="292"/>
      <c r="F692" s="61"/>
      <c r="G692" s="61"/>
      <c r="H692" s="61"/>
      <c r="I692" s="61"/>
      <c r="J692" s="61"/>
      <c r="K692" s="61"/>
      <c r="L692" s="61"/>
      <c r="M692" s="61"/>
      <c r="N692" s="61"/>
      <c r="O692" s="61"/>
      <c r="P692" s="61"/>
      <c r="Q692" s="61"/>
      <c r="R692" s="61"/>
      <c r="S692" s="61"/>
      <c r="T692" s="61"/>
      <c r="U692" s="61"/>
      <c r="V692" s="61"/>
      <c r="W692" s="61"/>
      <c r="X692" s="61"/>
      <c r="Y692" s="61"/>
      <c r="Z692" s="61"/>
    </row>
    <row r="693" spans="1:26" ht="12.75" customHeight="1">
      <c r="A693" s="61"/>
      <c r="B693" s="61"/>
      <c r="C693" s="61"/>
      <c r="D693" s="61"/>
      <c r="E693" s="292"/>
      <c r="F693" s="61"/>
      <c r="G693" s="61"/>
      <c r="H693" s="61"/>
      <c r="I693" s="61"/>
      <c r="J693" s="61"/>
      <c r="K693" s="61"/>
      <c r="L693" s="61"/>
      <c r="M693" s="61"/>
      <c r="N693" s="61"/>
      <c r="O693" s="61"/>
      <c r="P693" s="61"/>
      <c r="Q693" s="61"/>
      <c r="R693" s="61"/>
      <c r="S693" s="61"/>
      <c r="T693" s="61"/>
      <c r="U693" s="61"/>
      <c r="V693" s="61"/>
      <c r="W693" s="61"/>
      <c r="X693" s="61"/>
      <c r="Y693" s="61"/>
      <c r="Z693" s="61"/>
    </row>
    <row r="694" spans="1:26" ht="12.75" customHeight="1">
      <c r="A694" s="61"/>
      <c r="B694" s="61"/>
      <c r="C694" s="61"/>
      <c r="D694" s="61"/>
      <c r="E694" s="292"/>
      <c r="F694" s="61"/>
      <c r="G694" s="61"/>
      <c r="H694" s="61"/>
      <c r="I694" s="61"/>
      <c r="J694" s="61"/>
      <c r="K694" s="61"/>
      <c r="L694" s="61"/>
      <c r="M694" s="61"/>
      <c r="N694" s="61"/>
      <c r="O694" s="61"/>
      <c r="P694" s="61"/>
      <c r="Q694" s="61"/>
      <c r="R694" s="61"/>
      <c r="S694" s="61"/>
      <c r="T694" s="61"/>
      <c r="U694" s="61"/>
      <c r="V694" s="61"/>
      <c r="W694" s="61"/>
      <c r="X694" s="61"/>
      <c r="Y694" s="61"/>
      <c r="Z694" s="61"/>
    </row>
    <row r="695" spans="1:26" ht="12.75" customHeight="1">
      <c r="A695" s="61"/>
      <c r="B695" s="61"/>
      <c r="C695" s="61"/>
      <c r="D695" s="61"/>
      <c r="E695" s="292"/>
      <c r="F695" s="61"/>
      <c r="G695" s="61"/>
      <c r="H695" s="61"/>
      <c r="I695" s="61"/>
      <c r="J695" s="61"/>
      <c r="K695" s="61"/>
      <c r="L695" s="61"/>
      <c r="M695" s="61"/>
      <c r="N695" s="61"/>
      <c r="O695" s="61"/>
      <c r="P695" s="61"/>
      <c r="Q695" s="61"/>
      <c r="R695" s="61"/>
      <c r="S695" s="61"/>
      <c r="T695" s="61"/>
      <c r="U695" s="61"/>
      <c r="V695" s="61"/>
      <c r="W695" s="61"/>
      <c r="X695" s="61"/>
      <c r="Y695" s="61"/>
      <c r="Z695" s="61"/>
    </row>
    <row r="696" spans="1:26" ht="12.75" customHeight="1">
      <c r="A696" s="61"/>
      <c r="B696" s="61"/>
      <c r="C696" s="61"/>
      <c r="D696" s="61"/>
      <c r="E696" s="292"/>
      <c r="F696" s="61"/>
      <c r="G696" s="61"/>
      <c r="H696" s="61"/>
      <c r="I696" s="61"/>
      <c r="J696" s="61"/>
      <c r="K696" s="61"/>
      <c r="L696" s="61"/>
      <c r="M696" s="61"/>
      <c r="N696" s="61"/>
      <c r="O696" s="61"/>
      <c r="P696" s="61"/>
      <c r="Q696" s="61"/>
      <c r="R696" s="61"/>
      <c r="S696" s="61"/>
      <c r="T696" s="61"/>
      <c r="U696" s="61"/>
      <c r="V696" s="61"/>
      <c r="W696" s="61"/>
      <c r="X696" s="61"/>
      <c r="Y696" s="61"/>
      <c r="Z696" s="61"/>
    </row>
    <row r="697" spans="1:26" ht="12.75" customHeight="1">
      <c r="A697" s="61"/>
      <c r="B697" s="61"/>
      <c r="C697" s="61"/>
      <c r="D697" s="61"/>
      <c r="E697" s="292"/>
      <c r="F697" s="61"/>
      <c r="G697" s="61"/>
      <c r="H697" s="61"/>
      <c r="I697" s="61"/>
      <c r="J697" s="61"/>
      <c r="K697" s="61"/>
      <c r="L697" s="61"/>
      <c r="M697" s="61"/>
      <c r="N697" s="61"/>
      <c r="O697" s="61"/>
      <c r="P697" s="61"/>
      <c r="Q697" s="61"/>
      <c r="R697" s="61"/>
      <c r="S697" s="61"/>
      <c r="T697" s="61"/>
      <c r="U697" s="61"/>
      <c r="V697" s="61"/>
      <c r="W697" s="61"/>
      <c r="X697" s="61"/>
      <c r="Y697" s="61"/>
      <c r="Z697" s="61"/>
    </row>
    <row r="698" spans="1:26" ht="12.75" customHeight="1">
      <c r="A698" s="61"/>
      <c r="B698" s="61"/>
      <c r="C698" s="61"/>
      <c r="D698" s="61"/>
      <c r="E698" s="292"/>
      <c r="F698" s="61"/>
      <c r="G698" s="61"/>
      <c r="H698" s="61"/>
      <c r="I698" s="61"/>
      <c r="J698" s="61"/>
      <c r="K698" s="61"/>
      <c r="L698" s="61"/>
      <c r="M698" s="61"/>
      <c r="N698" s="61"/>
      <c r="O698" s="61"/>
      <c r="P698" s="61"/>
      <c r="Q698" s="61"/>
      <c r="R698" s="61"/>
      <c r="S698" s="61"/>
      <c r="T698" s="61"/>
      <c r="U698" s="61"/>
      <c r="V698" s="61"/>
      <c r="W698" s="61"/>
      <c r="X698" s="61"/>
      <c r="Y698" s="61"/>
      <c r="Z698" s="61"/>
    </row>
    <row r="699" spans="1:26" ht="12.75" customHeight="1">
      <c r="A699" s="61"/>
      <c r="B699" s="61"/>
      <c r="C699" s="61"/>
      <c r="D699" s="61"/>
      <c r="E699" s="292"/>
      <c r="F699" s="61"/>
      <c r="G699" s="61"/>
      <c r="H699" s="61"/>
      <c r="I699" s="61"/>
      <c r="J699" s="61"/>
      <c r="K699" s="61"/>
      <c r="L699" s="61"/>
      <c r="M699" s="61"/>
      <c r="N699" s="61"/>
      <c r="O699" s="61"/>
      <c r="P699" s="61"/>
      <c r="Q699" s="61"/>
      <c r="R699" s="61"/>
      <c r="S699" s="61"/>
      <c r="T699" s="61"/>
      <c r="U699" s="61"/>
      <c r="V699" s="61"/>
      <c r="W699" s="61"/>
      <c r="X699" s="61"/>
      <c r="Y699" s="61"/>
      <c r="Z699" s="61"/>
    </row>
    <row r="700" spans="1:26" ht="12.75" customHeight="1">
      <c r="A700" s="61"/>
      <c r="B700" s="61"/>
      <c r="C700" s="61"/>
      <c r="D700" s="61"/>
      <c r="E700" s="292"/>
      <c r="F700" s="61"/>
      <c r="G700" s="61"/>
      <c r="H700" s="61"/>
      <c r="I700" s="61"/>
      <c r="J700" s="61"/>
      <c r="K700" s="61"/>
      <c r="L700" s="61"/>
      <c r="M700" s="61"/>
      <c r="N700" s="61"/>
      <c r="O700" s="61"/>
      <c r="P700" s="61"/>
      <c r="Q700" s="61"/>
      <c r="R700" s="61"/>
      <c r="S700" s="61"/>
      <c r="T700" s="61"/>
      <c r="U700" s="61"/>
      <c r="V700" s="61"/>
      <c r="W700" s="61"/>
      <c r="X700" s="61"/>
      <c r="Y700" s="61"/>
      <c r="Z700" s="61"/>
    </row>
    <row r="701" spans="1:26" ht="12.75" customHeight="1">
      <c r="A701" s="61"/>
      <c r="B701" s="61"/>
      <c r="C701" s="61"/>
      <c r="D701" s="61"/>
      <c r="E701" s="292"/>
      <c r="F701" s="61"/>
      <c r="G701" s="61"/>
      <c r="H701" s="61"/>
      <c r="I701" s="61"/>
      <c r="J701" s="61"/>
      <c r="K701" s="61"/>
      <c r="L701" s="61"/>
      <c r="M701" s="61"/>
      <c r="N701" s="61"/>
      <c r="O701" s="61"/>
      <c r="P701" s="61"/>
      <c r="Q701" s="61"/>
      <c r="R701" s="61"/>
      <c r="S701" s="61"/>
      <c r="T701" s="61"/>
      <c r="U701" s="61"/>
      <c r="V701" s="61"/>
      <c r="W701" s="61"/>
      <c r="X701" s="61"/>
      <c r="Y701" s="61"/>
      <c r="Z701" s="61"/>
    </row>
    <row r="702" spans="1:26" ht="12.75" customHeight="1">
      <c r="A702" s="61"/>
      <c r="B702" s="61"/>
      <c r="C702" s="61"/>
      <c r="D702" s="61"/>
      <c r="E702" s="292"/>
      <c r="F702" s="61"/>
      <c r="G702" s="61"/>
      <c r="H702" s="61"/>
      <c r="I702" s="61"/>
      <c r="J702" s="61"/>
      <c r="K702" s="61"/>
      <c r="L702" s="61"/>
      <c r="M702" s="61"/>
      <c r="N702" s="61"/>
      <c r="O702" s="61"/>
      <c r="P702" s="61"/>
      <c r="Q702" s="61"/>
      <c r="R702" s="61"/>
      <c r="S702" s="61"/>
      <c r="T702" s="61"/>
      <c r="U702" s="61"/>
      <c r="V702" s="61"/>
      <c r="W702" s="61"/>
      <c r="X702" s="61"/>
      <c r="Y702" s="61"/>
      <c r="Z702" s="61"/>
    </row>
    <row r="703" spans="1:26" ht="12.75" customHeight="1">
      <c r="A703" s="61"/>
      <c r="B703" s="61"/>
      <c r="C703" s="61"/>
      <c r="D703" s="61"/>
      <c r="E703" s="292"/>
      <c r="F703" s="61"/>
      <c r="G703" s="61"/>
      <c r="H703" s="61"/>
      <c r="I703" s="61"/>
      <c r="J703" s="61"/>
      <c r="K703" s="61"/>
      <c r="L703" s="61"/>
      <c r="M703" s="61"/>
      <c r="N703" s="61"/>
      <c r="O703" s="61"/>
      <c r="P703" s="61"/>
      <c r="Q703" s="61"/>
      <c r="R703" s="61"/>
      <c r="S703" s="61"/>
      <c r="T703" s="61"/>
      <c r="U703" s="61"/>
      <c r="V703" s="61"/>
      <c r="W703" s="61"/>
      <c r="X703" s="61"/>
      <c r="Y703" s="61"/>
      <c r="Z703" s="61"/>
    </row>
    <row r="704" spans="1:26" ht="12.75" customHeight="1">
      <c r="A704" s="61"/>
      <c r="B704" s="61"/>
      <c r="C704" s="61"/>
      <c r="D704" s="61"/>
      <c r="E704" s="292"/>
      <c r="F704" s="61"/>
      <c r="G704" s="61"/>
      <c r="H704" s="61"/>
      <c r="I704" s="61"/>
      <c r="J704" s="61"/>
      <c r="K704" s="61"/>
      <c r="L704" s="61"/>
      <c r="M704" s="61"/>
      <c r="N704" s="61"/>
      <c r="O704" s="61"/>
      <c r="P704" s="61"/>
      <c r="Q704" s="61"/>
      <c r="R704" s="61"/>
      <c r="S704" s="61"/>
      <c r="T704" s="61"/>
      <c r="U704" s="61"/>
      <c r="V704" s="61"/>
      <c r="W704" s="61"/>
      <c r="X704" s="61"/>
      <c r="Y704" s="61"/>
      <c r="Z704" s="61"/>
    </row>
    <row r="705" spans="1:26" ht="12.75" customHeight="1">
      <c r="A705" s="61"/>
      <c r="B705" s="61"/>
      <c r="C705" s="61"/>
      <c r="D705" s="61"/>
      <c r="E705" s="292"/>
      <c r="F705" s="61"/>
      <c r="G705" s="61"/>
      <c r="H705" s="61"/>
      <c r="I705" s="61"/>
      <c r="J705" s="61"/>
      <c r="K705" s="61"/>
      <c r="L705" s="61"/>
      <c r="M705" s="61"/>
      <c r="N705" s="61"/>
      <c r="O705" s="61"/>
      <c r="P705" s="61"/>
      <c r="Q705" s="61"/>
      <c r="R705" s="61"/>
      <c r="S705" s="61"/>
      <c r="T705" s="61"/>
      <c r="U705" s="61"/>
      <c r="V705" s="61"/>
      <c r="W705" s="61"/>
      <c r="X705" s="61"/>
      <c r="Y705" s="61"/>
      <c r="Z705" s="61"/>
    </row>
    <row r="706" spans="1:26" ht="12.75" customHeight="1">
      <c r="A706" s="61"/>
      <c r="B706" s="61"/>
      <c r="C706" s="61"/>
      <c r="D706" s="61"/>
      <c r="E706" s="292"/>
      <c r="F706" s="61"/>
      <c r="G706" s="61"/>
      <c r="H706" s="61"/>
      <c r="I706" s="61"/>
      <c r="J706" s="61"/>
      <c r="K706" s="61"/>
      <c r="L706" s="61"/>
      <c r="M706" s="61"/>
      <c r="N706" s="61"/>
      <c r="O706" s="61"/>
      <c r="P706" s="61"/>
      <c r="Q706" s="61"/>
      <c r="R706" s="61"/>
      <c r="S706" s="61"/>
      <c r="T706" s="61"/>
      <c r="U706" s="61"/>
      <c r="V706" s="61"/>
      <c r="W706" s="61"/>
      <c r="X706" s="61"/>
      <c r="Y706" s="61"/>
      <c r="Z706" s="61"/>
    </row>
    <row r="707" spans="1:26" ht="12.75" customHeight="1">
      <c r="A707" s="61"/>
      <c r="B707" s="61"/>
      <c r="C707" s="61"/>
      <c r="D707" s="61"/>
      <c r="E707" s="292"/>
      <c r="F707" s="61"/>
      <c r="G707" s="61"/>
      <c r="H707" s="61"/>
      <c r="I707" s="61"/>
      <c r="J707" s="61"/>
      <c r="K707" s="61"/>
      <c r="L707" s="61"/>
      <c r="M707" s="61"/>
      <c r="N707" s="61"/>
      <c r="O707" s="61"/>
      <c r="P707" s="61"/>
      <c r="Q707" s="61"/>
      <c r="R707" s="61"/>
      <c r="S707" s="61"/>
      <c r="T707" s="61"/>
      <c r="U707" s="61"/>
      <c r="V707" s="61"/>
      <c r="W707" s="61"/>
      <c r="X707" s="61"/>
      <c r="Y707" s="61"/>
      <c r="Z707" s="61"/>
    </row>
    <row r="708" spans="1:26" ht="12.75" customHeight="1">
      <c r="A708" s="61"/>
      <c r="B708" s="61"/>
      <c r="C708" s="61"/>
      <c r="D708" s="61"/>
      <c r="E708" s="292"/>
      <c r="F708" s="61"/>
      <c r="G708" s="61"/>
      <c r="H708" s="61"/>
      <c r="I708" s="61"/>
      <c r="J708" s="61"/>
      <c r="K708" s="61"/>
      <c r="L708" s="61"/>
      <c r="M708" s="61"/>
      <c r="N708" s="61"/>
      <c r="O708" s="61"/>
      <c r="P708" s="61"/>
      <c r="Q708" s="61"/>
      <c r="R708" s="61"/>
      <c r="S708" s="61"/>
      <c r="T708" s="61"/>
      <c r="U708" s="61"/>
      <c r="V708" s="61"/>
      <c r="W708" s="61"/>
      <c r="X708" s="61"/>
      <c r="Y708" s="61"/>
      <c r="Z708" s="61"/>
    </row>
    <row r="709" spans="1:26" ht="12.75" customHeight="1">
      <c r="A709" s="61"/>
      <c r="B709" s="61"/>
      <c r="C709" s="61"/>
      <c r="D709" s="61"/>
      <c r="E709" s="292"/>
      <c r="F709" s="61"/>
      <c r="G709" s="61"/>
      <c r="H709" s="61"/>
      <c r="I709" s="61"/>
      <c r="J709" s="61"/>
      <c r="K709" s="61"/>
      <c r="L709" s="61"/>
      <c r="M709" s="61"/>
      <c r="N709" s="61"/>
      <c r="O709" s="61"/>
      <c r="P709" s="61"/>
      <c r="Q709" s="61"/>
      <c r="R709" s="61"/>
      <c r="S709" s="61"/>
      <c r="T709" s="61"/>
      <c r="U709" s="61"/>
      <c r="V709" s="61"/>
      <c r="W709" s="61"/>
      <c r="X709" s="61"/>
      <c r="Y709" s="61"/>
      <c r="Z709" s="61"/>
    </row>
    <row r="710" spans="1:26" ht="12.75" customHeight="1">
      <c r="A710" s="61"/>
      <c r="B710" s="61"/>
      <c r="C710" s="61"/>
      <c r="D710" s="61"/>
      <c r="E710" s="292"/>
      <c r="F710" s="61"/>
      <c r="G710" s="61"/>
      <c r="H710" s="61"/>
      <c r="I710" s="61"/>
      <c r="J710" s="61"/>
      <c r="K710" s="61"/>
      <c r="L710" s="61"/>
      <c r="M710" s="61"/>
      <c r="N710" s="61"/>
      <c r="O710" s="61"/>
      <c r="P710" s="61"/>
      <c r="Q710" s="61"/>
      <c r="R710" s="61"/>
      <c r="S710" s="61"/>
      <c r="T710" s="61"/>
      <c r="U710" s="61"/>
      <c r="V710" s="61"/>
      <c r="W710" s="61"/>
      <c r="X710" s="61"/>
      <c r="Y710" s="61"/>
      <c r="Z710" s="61"/>
    </row>
    <row r="711" spans="1:26" ht="12.75" customHeight="1">
      <c r="A711" s="61"/>
      <c r="B711" s="61"/>
      <c r="C711" s="61"/>
      <c r="D711" s="61"/>
      <c r="E711" s="292"/>
      <c r="F711" s="61"/>
      <c r="G711" s="61"/>
      <c r="H711" s="61"/>
      <c r="I711" s="61"/>
      <c r="J711" s="61"/>
      <c r="K711" s="61"/>
      <c r="L711" s="61"/>
      <c r="M711" s="61"/>
      <c r="N711" s="61"/>
      <c r="O711" s="61"/>
      <c r="P711" s="61"/>
      <c r="Q711" s="61"/>
      <c r="R711" s="61"/>
      <c r="S711" s="61"/>
      <c r="T711" s="61"/>
      <c r="U711" s="61"/>
      <c r="V711" s="61"/>
      <c r="W711" s="61"/>
      <c r="X711" s="61"/>
      <c r="Y711" s="61"/>
      <c r="Z711" s="61"/>
    </row>
    <row r="712" spans="1:26" ht="12.75" customHeight="1">
      <c r="A712" s="61"/>
      <c r="B712" s="61"/>
      <c r="C712" s="61"/>
      <c r="D712" s="61"/>
      <c r="E712" s="292"/>
      <c r="F712" s="61"/>
      <c r="G712" s="61"/>
      <c r="H712" s="61"/>
      <c r="I712" s="61"/>
      <c r="J712" s="61"/>
      <c r="K712" s="61"/>
      <c r="L712" s="61"/>
      <c r="M712" s="61"/>
      <c r="N712" s="61"/>
      <c r="O712" s="61"/>
      <c r="P712" s="61"/>
      <c r="Q712" s="61"/>
      <c r="R712" s="61"/>
      <c r="S712" s="61"/>
      <c r="T712" s="61"/>
      <c r="U712" s="61"/>
      <c r="V712" s="61"/>
      <c r="W712" s="61"/>
      <c r="X712" s="61"/>
      <c r="Y712" s="61"/>
      <c r="Z712" s="61"/>
    </row>
    <row r="713" spans="1:26" ht="12.75" customHeight="1">
      <c r="A713" s="61"/>
      <c r="B713" s="61"/>
      <c r="C713" s="61"/>
      <c r="D713" s="61"/>
      <c r="E713" s="292"/>
      <c r="F713" s="61"/>
      <c r="G713" s="61"/>
      <c r="H713" s="61"/>
      <c r="I713" s="61"/>
      <c r="J713" s="61"/>
      <c r="K713" s="61"/>
      <c r="L713" s="61"/>
      <c r="M713" s="61"/>
      <c r="N713" s="61"/>
      <c r="O713" s="61"/>
      <c r="P713" s="61"/>
      <c r="Q713" s="61"/>
      <c r="R713" s="61"/>
      <c r="S713" s="61"/>
      <c r="T713" s="61"/>
      <c r="U713" s="61"/>
      <c r="V713" s="61"/>
      <c r="W713" s="61"/>
      <c r="X713" s="61"/>
      <c r="Y713" s="61"/>
      <c r="Z713" s="61"/>
    </row>
    <row r="714" spans="1:26" ht="12.75" customHeight="1">
      <c r="A714" s="61"/>
      <c r="B714" s="61"/>
      <c r="C714" s="61"/>
      <c r="D714" s="61"/>
      <c r="E714" s="292"/>
      <c r="F714" s="61"/>
      <c r="G714" s="61"/>
      <c r="H714" s="61"/>
      <c r="I714" s="61"/>
      <c r="J714" s="61"/>
      <c r="K714" s="61"/>
      <c r="L714" s="61"/>
      <c r="M714" s="61"/>
      <c r="N714" s="61"/>
      <c r="O714" s="61"/>
      <c r="P714" s="61"/>
      <c r="Q714" s="61"/>
      <c r="R714" s="61"/>
      <c r="S714" s="61"/>
      <c r="T714" s="61"/>
      <c r="U714" s="61"/>
      <c r="V714" s="61"/>
      <c r="W714" s="61"/>
      <c r="X714" s="61"/>
      <c r="Y714" s="61"/>
      <c r="Z714" s="61"/>
    </row>
    <row r="715" spans="1:26" ht="12.75" customHeight="1">
      <c r="A715" s="61"/>
      <c r="B715" s="61"/>
      <c r="C715" s="61"/>
      <c r="D715" s="61"/>
      <c r="E715" s="292"/>
      <c r="F715" s="61"/>
      <c r="G715" s="61"/>
      <c r="H715" s="61"/>
      <c r="I715" s="61"/>
      <c r="J715" s="61"/>
      <c r="K715" s="61"/>
      <c r="L715" s="61"/>
      <c r="M715" s="61"/>
      <c r="N715" s="61"/>
      <c r="O715" s="61"/>
      <c r="P715" s="61"/>
      <c r="Q715" s="61"/>
      <c r="R715" s="61"/>
      <c r="S715" s="61"/>
      <c r="T715" s="61"/>
      <c r="U715" s="61"/>
      <c r="V715" s="61"/>
      <c r="W715" s="61"/>
      <c r="X715" s="61"/>
      <c r="Y715" s="61"/>
      <c r="Z715" s="61"/>
    </row>
    <row r="716" spans="1:26" ht="12.75" customHeight="1">
      <c r="A716" s="61"/>
      <c r="B716" s="61"/>
      <c r="C716" s="61"/>
      <c r="D716" s="61"/>
      <c r="E716" s="292"/>
      <c r="F716" s="61"/>
      <c r="G716" s="61"/>
      <c r="H716" s="61"/>
      <c r="I716" s="61"/>
      <c r="J716" s="61"/>
      <c r="K716" s="61"/>
      <c r="L716" s="61"/>
      <c r="M716" s="61"/>
      <c r="N716" s="61"/>
      <c r="O716" s="61"/>
      <c r="P716" s="61"/>
      <c r="Q716" s="61"/>
      <c r="R716" s="61"/>
      <c r="S716" s="61"/>
      <c r="T716" s="61"/>
      <c r="U716" s="61"/>
      <c r="V716" s="61"/>
      <c r="W716" s="61"/>
      <c r="X716" s="61"/>
      <c r="Y716" s="61"/>
      <c r="Z716" s="61"/>
    </row>
    <row r="717" spans="1:26" ht="12.75" customHeight="1">
      <c r="A717" s="61"/>
      <c r="B717" s="61"/>
      <c r="C717" s="61"/>
      <c r="D717" s="61"/>
      <c r="E717" s="292"/>
      <c r="F717" s="61"/>
      <c r="G717" s="61"/>
      <c r="H717" s="61"/>
      <c r="I717" s="61"/>
      <c r="J717" s="61"/>
      <c r="K717" s="61"/>
      <c r="L717" s="61"/>
      <c r="M717" s="61"/>
      <c r="N717" s="61"/>
      <c r="O717" s="61"/>
      <c r="P717" s="61"/>
      <c r="Q717" s="61"/>
      <c r="R717" s="61"/>
      <c r="S717" s="61"/>
      <c r="T717" s="61"/>
      <c r="U717" s="61"/>
      <c r="V717" s="61"/>
      <c r="W717" s="61"/>
      <c r="X717" s="61"/>
      <c r="Y717" s="61"/>
      <c r="Z717" s="61"/>
    </row>
    <row r="718" spans="1:26" ht="12.75" customHeight="1">
      <c r="A718" s="61"/>
      <c r="B718" s="61"/>
      <c r="C718" s="61"/>
      <c r="D718" s="61"/>
      <c r="E718" s="292"/>
      <c r="F718" s="61"/>
      <c r="G718" s="61"/>
      <c r="H718" s="61"/>
      <c r="I718" s="61"/>
      <c r="J718" s="61"/>
      <c r="K718" s="61"/>
      <c r="L718" s="61"/>
      <c r="M718" s="61"/>
      <c r="N718" s="61"/>
      <c r="O718" s="61"/>
      <c r="P718" s="61"/>
      <c r="Q718" s="61"/>
      <c r="R718" s="61"/>
      <c r="S718" s="61"/>
      <c r="T718" s="61"/>
      <c r="U718" s="61"/>
      <c r="V718" s="61"/>
      <c r="W718" s="61"/>
      <c r="X718" s="61"/>
      <c r="Y718" s="61"/>
      <c r="Z718" s="61"/>
    </row>
    <row r="719" spans="1:26" ht="12.75" customHeight="1">
      <c r="A719" s="61"/>
      <c r="B719" s="61"/>
      <c r="C719" s="61"/>
      <c r="D719" s="61"/>
      <c r="E719" s="292"/>
      <c r="F719" s="61"/>
      <c r="G719" s="61"/>
      <c r="H719" s="61"/>
      <c r="I719" s="61"/>
      <c r="J719" s="61"/>
      <c r="K719" s="61"/>
      <c r="L719" s="61"/>
      <c r="M719" s="61"/>
      <c r="N719" s="61"/>
      <c r="O719" s="61"/>
      <c r="P719" s="61"/>
      <c r="Q719" s="61"/>
      <c r="R719" s="61"/>
      <c r="S719" s="61"/>
      <c r="T719" s="61"/>
      <c r="U719" s="61"/>
      <c r="V719" s="61"/>
      <c r="W719" s="61"/>
      <c r="X719" s="61"/>
      <c r="Y719" s="61"/>
      <c r="Z719" s="61"/>
    </row>
    <row r="720" spans="1:26" ht="12.75" customHeight="1">
      <c r="A720" s="61"/>
      <c r="B720" s="61"/>
      <c r="C720" s="61"/>
      <c r="D720" s="61"/>
      <c r="E720" s="292"/>
      <c r="F720" s="61"/>
      <c r="G720" s="61"/>
      <c r="H720" s="61"/>
      <c r="I720" s="61"/>
      <c r="J720" s="61"/>
      <c r="K720" s="61"/>
      <c r="L720" s="61"/>
      <c r="M720" s="61"/>
      <c r="N720" s="61"/>
      <c r="O720" s="61"/>
      <c r="P720" s="61"/>
      <c r="Q720" s="61"/>
      <c r="R720" s="61"/>
      <c r="S720" s="61"/>
      <c r="T720" s="61"/>
      <c r="U720" s="61"/>
      <c r="V720" s="61"/>
      <c r="W720" s="61"/>
      <c r="X720" s="61"/>
      <c r="Y720" s="61"/>
      <c r="Z720" s="61"/>
    </row>
    <row r="721" spans="1:26" ht="12.75" customHeight="1">
      <c r="A721" s="61"/>
      <c r="B721" s="61"/>
      <c r="C721" s="61"/>
      <c r="D721" s="61"/>
      <c r="E721" s="292"/>
      <c r="F721" s="61"/>
      <c r="G721" s="61"/>
      <c r="H721" s="61"/>
      <c r="I721" s="61"/>
      <c r="J721" s="61"/>
      <c r="K721" s="61"/>
      <c r="L721" s="61"/>
      <c r="M721" s="61"/>
      <c r="N721" s="61"/>
      <c r="O721" s="61"/>
      <c r="P721" s="61"/>
      <c r="Q721" s="61"/>
      <c r="R721" s="61"/>
      <c r="S721" s="61"/>
      <c r="T721" s="61"/>
      <c r="U721" s="61"/>
      <c r="V721" s="61"/>
      <c r="W721" s="61"/>
      <c r="X721" s="61"/>
      <c r="Y721" s="61"/>
      <c r="Z721" s="61"/>
    </row>
    <row r="722" spans="1:26" ht="12.75" customHeight="1">
      <c r="A722" s="61"/>
      <c r="B722" s="61"/>
      <c r="C722" s="61"/>
      <c r="D722" s="61"/>
      <c r="E722" s="292"/>
      <c r="F722" s="61"/>
      <c r="G722" s="61"/>
      <c r="H722" s="61"/>
      <c r="I722" s="61"/>
      <c r="J722" s="61"/>
      <c r="K722" s="61"/>
      <c r="L722" s="61"/>
      <c r="M722" s="61"/>
      <c r="N722" s="61"/>
      <c r="O722" s="61"/>
      <c r="P722" s="61"/>
      <c r="Q722" s="61"/>
      <c r="R722" s="61"/>
      <c r="S722" s="61"/>
      <c r="T722" s="61"/>
      <c r="U722" s="61"/>
      <c r="V722" s="61"/>
      <c r="W722" s="61"/>
      <c r="X722" s="61"/>
      <c r="Y722" s="61"/>
      <c r="Z722" s="61"/>
    </row>
    <row r="723" spans="1:26" ht="12.75" customHeight="1">
      <c r="A723" s="61"/>
      <c r="B723" s="61"/>
      <c r="C723" s="61"/>
      <c r="D723" s="61"/>
      <c r="E723" s="292"/>
      <c r="F723" s="61"/>
      <c r="G723" s="61"/>
      <c r="H723" s="61"/>
      <c r="I723" s="61"/>
      <c r="J723" s="61"/>
      <c r="K723" s="61"/>
      <c r="L723" s="61"/>
      <c r="M723" s="61"/>
      <c r="N723" s="61"/>
      <c r="O723" s="61"/>
      <c r="P723" s="61"/>
      <c r="Q723" s="61"/>
      <c r="R723" s="61"/>
      <c r="S723" s="61"/>
      <c r="T723" s="61"/>
      <c r="U723" s="61"/>
      <c r="V723" s="61"/>
      <c r="W723" s="61"/>
      <c r="X723" s="61"/>
      <c r="Y723" s="61"/>
      <c r="Z723" s="61"/>
    </row>
    <row r="724" spans="1:26" ht="12.75" customHeight="1">
      <c r="A724" s="61"/>
      <c r="B724" s="61"/>
      <c r="C724" s="61"/>
      <c r="D724" s="61"/>
      <c r="E724" s="292"/>
      <c r="F724" s="61"/>
      <c r="G724" s="61"/>
      <c r="H724" s="61"/>
      <c r="I724" s="61"/>
      <c r="J724" s="61"/>
      <c r="K724" s="61"/>
      <c r="L724" s="61"/>
      <c r="M724" s="61"/>
      <c r="N724" s="61"/>
      <c r="O724" s="61"/>
      <c r="P724" s="61"/>
      <c r="Q724" s="61"/>
      <c r="R724" s="61"/>
      <c r="S724" s="61"/>
      <c r="T724" s="61"/>
      <c r="U724" s="61"/>
      <c r="V724" s="61"/>
      <c r="W724" s="61"/>
      <c r="X724" s="61"/>
      <c r="Y724" s="61"/>
      <c r="Z724" s="61"/>
    </row>
    <row r="725" spans="1:26" ht="12.75" customHeight="1">
      <c r="A725" s="61"/>
      <c r="B725" s="61"/>
      <c r="C725" s="61"/>
      <c r="D725" s="61"/>
      <c r="E725" s="292"/>
      <c r="F725" s="61"/>
      <c r="G725" s="61"/>
      <c r="H725" s="61"/>
      <c r="I725" s="61"/>
      <c r="J725" s="61"/>
      <c r="K725" s="61"/>
      <c r="L725" s="61"/>
      <c r="M725" s="61"/>
      <c r="N725" s="61"/>
      <c r="O725" s="61"/>
      <c r="P725" s="61"/>
      <c r="Q725" s="61"/>
      <c r="R725" s="61"/>
      <c r="S725" s="61"/>
      <c r="T725" s="61"/>
      <c r="U725" s="61"/>
      <c r="V725" s="61"/>
      <c r="W725" s="61"/>
      <c r="X725" s="61"/>
      <c r="Y725" s="61"/>
      <c r="Z725" s="61"/>
    </row>
    <row r="726" spans="1:26" ht="12.75" customHeight="1">
      <c r="A726" s="61"/>
      <c r="B726" s="61"/>
      <c r="C726" s="61"/>
      <c r="D726" s="61"/>
      <c r="E726" s="292"/>
      <c r="F726" s="61"/>
      <c r="G726" s="61"/>
      <c r="H726" s="61"/>
      <c r="I726" s="61"/>
      <c r="J726" s="61"/>
      <c r="K726" s="61"/>
      <c r="L726" s="61"/>
      <c r="M726" s="61"/>
      <c r="N726" s="61"/>
      <c r="O726" s="61"/>
      <c r="P726" s="61"/>
      <c r="Q726" s="61"/>
      <c r="R726" s="61"/>
      <c r="S726" s="61"/>
      <c r="T726" s="61"/>
      <c r="U726" s="61"/>
      <c r="V726" s="61"/>
      <c r="W726" s="61"/>
      <c r="X726" s="61"/>
      <c r="Y726" s="61"/>
      <c r="Z726" s="61"/>
    </row>
    <row r="727" spans="1:26" ht="12.75" customHeight="1">
      <c r="A727" s="61"/>
      <c r="B727" s="61"/>
      <c r="C727" s="61"/>
      <c r="D727" s="61"/>
      <c r="E727" s="292"/>
      <c r="F727" s="61"/>
      <c r="G727" s="61"/>
      <c r="H727" s="61"/>
      <c r="I727" s="61"/>
      <c r="J727" s="61"/>
      <c r="K727" s="61"/>
      <c r="L727" s="61"/>
      <c r="M727" s="61"/>
      <c r="N727" s="61"/>
      <c r="O727" s="61"/>
      <c r="P727" s="61"/>
      <c r="Q727" s="61"/>
      <c r="R727" s="61"/>
      <c r="S727" s="61"/>
      <c r="T727" s="61"/>
      <c r="U727" s="61"/>
      <c r="V727" s="61"/>
      <c r="W727" s="61"/>
      <c r="X727" s="61"/>
      <c r="Y727" s="61"/>
      <c r="Z727" s="61"/>
    </row>
    <row r="728" spans="1:26" ht="12.75" customHeight="1">
      <c r="A728" s="61"/>
      <c r="B728" s="61"/>
      <c r="C728" s="61"/>
      <c r="D728" s="61"/>
      <c r="E728" s="292"/>
      <c r="F728" s="61"/>
      <c r="G728" s="61"/>
      <c r="H728" s="61"/>
      <c r="I728" s="61"/>
      <c r="J728" s="61"/>
      <c r="K728" s="61"/>
      <c r="L728" s="61"/>
      <c r="M728" s="61"/>
      <c r="N728" s="61"/>
      <c r="O728" s="61"/>
      <c r="P728" s="61"/>
      <c r="Q728" s="61"/>
      <c r="R728" s="61"/>
      <c r="S728" s="61"/>
      <c r="T728" s="61"/>
      <c r="U728" s="61"/>
      <c r="V728" s="61"/>
      <c r="W728" s="61"/>
      <c r="X728" s="61"/>
      <c r="Y728" s="61"/>
      <c r="Z728" s="61"/>
    </row>
    <row r="729" spans="1:26" ht="12.75" customHeight="1">
      <c r="A729" s="61"/>
      <c r="B729" s="61"/>
      <c r="C729" s="61"/>
      <c r="D729" s="61"/>
      <c r="E729" s="292"/>
      <c r="F729" s="61"/>
      <c r="G729" s="61"/>
      <c r="H729" s="61"/>
      <c r="I729" s="61"/>
      <c r="J729" s="61"/>
      <c r="K729" s="61"/>
      <c r="L729" s="61"/>
      <c r="M729" s="61"/>
      <c r="N729" s="61"/>
      <c r="O729" s="61"/>
      <c r="P729" s="61"/>
      <c r="Q729" s="61"/>
      <c r="R729" s="61"/>
      <c r="S729" s="61"/>
      <c r="T729" s="61"/>
      <c r="U729" s="61"/>
      <c r="V729" s="61"/>
      <c r="W729" s="61"/>
      <c r="X729" s="61"/>
      <c r="Y729" s="61"/>
      <c r="Z729" s="61"/>
    </row>
    <row r="730" spans="1:26" ht="12.75" customHeight="1">
      <c r="A730" s="61"/>
      <c r="B730" s="61"/>
      <c r="C730" s="61"/>
      <c r="D730" s="61"/>
      <c r="E730" s="292"/>
      <c r="F730" s="61"/>
      <c r="G730" s="61"/>
      <c r="H730" s="61"/>
      <c r="I730" s="61"/>
      <c r="J730" s="61"/>
      <c r="K730" s="61"/>
      <c r="L730" s="61"/>
      <c r="M730" s="61"/>
      <c r="N730" s="61"/>
      <c r="O730" s="61"/>
      <c r="P730" s="61"/>
      <c r="Q730" s="61"/>
      <c r="R730" s="61"/>
      <c r="S730" s="61"/>
      <c r="T730" s="61"/>
      <c r="U730" s="61"/>
      <c r="V730" s="61"/>
      <c r="W730" s="61"/>
      <c r="X730" s="61"/>
      <c r="Y730" s="61"/>
      <c r="Z730" s="61"/>
    </row>
    <row r="731" spans="1:26" ht="12.75" customHeight="1">
      <c r="A731" s="61"/>
      <c r="B731" s="61"/>
      <c r="C731" s="61"/>
      <c r="D731" s="61"/>
      <c r="E731" s="292"/>
      <c r="F731" s="61"/>
      <c r="G731" s="61"/>
      <c r="H731" s="61"/>
      <c r="I731" s="61"/>
      <c r="J731" s="61"/>
      <c r="K731" s="61"/>
      <c r="L731" s="61"/>
      <c r="M731" s="61"/>
      <c r="N731" s="61"/>
      <c r="O731" s="61"/>
      <c r="P731" s="61"/>
      <c r="Q731" s="61"/>
      <c r="R731" s="61"/>
      <c r="S731" s="61"/>
      <c r="T731" s="61"/>
      <c r="U731" s="61"/>
      <c r="V731" s="61"/>
      <c r="W731" s="61"/>
      <c r="X731" s="61"/>
      <c r="Y731" s="61"/>
      <c r="Z731" s="61"/>
    </row>
    <row r="732" spans="1:26" ht="12.75" customHeight="1">
      <c r="A732" s="61"/>
      <c r="B732" s="61"/>
      <c r="C732" s="61"/>
      <c r="D732" s="61"/>
      <c r="E732" s="292"/>
      <c r="F732" s="61"/>
      <c r="G732" s="61"/>
      <c r="H732" s="61"/>
      <c r="I732" s="61"/>
      <c r="J732" s="61"/>
      <c r="K732" s="61"/>
      <c r="L732" s="61"/>
      <c r="M732" s="61"/>
      <c r="N732" s="61"/>
      <c r="O732" s="61"/>
      <c r="P732" s="61"/>
      <c r="Q732" s="61"/>
      <c r="R732" s="61"/>
      <c r="S732" s="61"/>
      <c r="T732" s="61"/>
      <c r="U732" s="61"/>
      <c r="V732" s="61"/>
      <c r="W732" s="61"/>
      <c r="X732" s="61"/>
      <c r="Y732" s="61"/>
      <c r="Z732" s="61"/>
    </row>
    <row r="733" spans="1:26" ht="12.75" customHeight="1">
      <c r="A733" s="61"/>
      <c r="B733" s="61"/>
      <c r="C733" s="61"/>
      <c r="D733" s="61"/>
      <c r="E733" s="292"/>
      <c r="F733" s="61"/>
      <c r="G733" s="61"/>
      <c r="H733" s="61"/>
      <c r="I733" s="61"/>
      <c r="J733" s="61"/>
      <c r="K733" s="61"/>
      <c r="L733" s="61"/>
      <c r="M733" s="61"/>
      <c r="N733" s="61"/>
      <c r="O733" s="61"/>
      <c r="P733" s="61"/>
      <c r="Q733" s="61"/>
      <c r="R733" s="61"/>
      <c r="S733" s="61"/>
      <c r="T733" s="61"/>
      <c r="U733" s="61"/>
      <c r="V733" s="61"/>
      <c r="W733" s="61"/>
      <c r="X733" s="61"/>
      <c r="Y733" s="61"/>
      <c r="Z733" s="61"/>
    </row>
    <row r="734" spans="1:26" ht="12.75" customHeight="1">
      <c r="A734" s="61"/>
      <c r="B734" s="61"/>
      <c r="C734" s="61"/>
      <c r="D734" s="61"/>
      <c r="E734" s="292"/>
      <c r="F734" s="61"/>
      <c r="G734" s="61"/>
      <c r="H734" s="61"/>
      <c r="I734" s="61"/>
      <c r="J734" s="61"/>
      <c r="K734" s="61"/>
      <c r="L734" s="61"/>
      <c r="M734" s="61"/>
      <c r="N734" s="61"/>
      <c r="O734" s="61"/>
      <c r="P734" s="61"/>
      <c r="Q734" s="61"/>
      <c r="R734" s="61"/>
      <c r="S734" s="61"/>
      <c r="T734" s="61"/>
      <c r="U734" s="61"/>
      <c r="V734" s="61"/>
      <c r="W734" s="61"/>
      <c r="X734" s="61"/>
      <c r="Y734" s="61"/>
      <c r="Z734" s="61"/>
    </row>
    <row r="735" spans="1:26" ht="12.75" customHeight="1">
      <c r="A735" s="61"/>
      <c r="B735" s="61"/>
      <c r="C735" s="61"/>
      <c r="D735" s="61"/>
      <c r="E735" s="292"/>
      <c r="F735" s="61"/>
      <c r="G735" s="61"/>
      <c r="H735" s="61"/>
      <c r="I735" s="61"/>
      <c r="J735" s="61"/>
      <c r="K735" s="61"/>
      <c r="L735" s="61"/>
      <c r="M735" s="61"/>
      <c r="N735" s="61"/>
      <c r="O735" s="61"/>
      <c r="P735" s="61"/>
      <c r="Q735" s="61"/>
      <c r="R735" s="61"/>
      <c r="S735" s="61"/>
      <c r="T735" s="61"/>
      <c r="U735" s="61"/>
      <c r="V735" s="61"/>
      <c r="W735" s="61"/>
      <c r="X735" s="61"/>
      <c r="Y735" s="61"/>
      <c r="Z735" s="61"/>
    </row>
    <row r="736" spans="1:26" ht="12.75" customHeight="1">
      <c r="A736" s="61"/>
      <c r="B736" s="61"/>
      <c r="C736" s="61"/>
      <c r="D736" s="61"/>
      <c r="E736" s="292"/>
      <c r="F736" s="61"/>
      <c r="G736" s="61"/>
      <c r="H736" s="61"/>
      <c r="I736" s="61"/>
      <c r="J736" s="61"/>
      <c r="K736" s="61"/>
      <c r="L736" s="61"/>
      <c r="M736" s="61"/>
      <c r="N736" s="61"/>
      <c r="O736" s="61"/>
      <c r="P736" s="61"/>
      <c r="Q736" s="61"/>
      <c r="R736" s="61"/>
      <c r="S736" s="61"/>
      <c r="T736" s="61"/>
      <c r="U736" s="61"/>
      <c r="V736" s="61"/>
      <c r="W736" s="61"/>
      <c r="X736" s="61"/>
      <c r="Y736" s="61"/>
      <c r="Z736" s="61"/>
    </row>
    <row r="737" spans="1:26" ht="12.75" customHeight="1">
      <c r="A737" s="61"/>
      <c r="B737" s="61"/>
      <c r="C737" s="61"/>
      <c r="D737" s="61"/>
      <c r="E737" s="292"/>
      <c r="F737" s="61"/>
      <c r="G737" s="61"/>
      <c r="H737" s="61"/>
      <c r="I737" s="61"/>
      <c r="J737" s="61"/>
      <c r="K737" s="61"/>
      <c r="L737" s="61"/>
      <c r="M737" s="61"/>
      <c r="N737" s="61"/>
      <c r="O737" s="61"/>
      <c r="P737" s="61"/>
      <c r="Q737" s="61"/>
      <c r="R737" s="61"/>
      <c r="S737" s="61"/>
      <c r="T737" s="61"/>
      <c r="U737" s="61"/>
      <c r="V737" s="61"/>
      <c r="W737" s="61"/>
      <c r="X737" s="61"/>
      <c r="Y737" s="61"/>
      <c r="Z737" s="61"/>
    </row>
    <row r="738" spans="1:26" ht="12.75" customHeight="1">
      <c r="A738" s="61"/>
      <c r="B738" s="61"/>
      <c r="C738" s="61"/>
      <c r="D738" s="61"/>
      <c r="E738" s="292"/>
      <c r="F738" s="61"/>
      <c r="G738" s="61"/>
      <c r="H738" s="61"/>
      <c r="I738" s="61"/>
      <c r="J738" s="61"/>
      <c r="K738" s="61"/>
      <c r="L738" s="61"/>
      <c r="M738" s="61"/>
      <c r="N738" s="61"/>
      <c r="O738" s="61"/>
      <c r="P738" s="61"/>
      <c r="Q738" s="61"/>
      <c r="R738" s="61"/>
      <c r="S738" s="61"/>
      <c r="T738" s="61"/>
      <c r="U738" s="61"/>
      <c r="V738" s="61"/>
      <c r="W738" s="61"/>
      <c r="X738" s="61"/>
      <c r="Y738" s="61"/>
      <c r="Z738" s="61"/>
    </row>
    <row r="739" spans="1:26" ht="12.75" customHeight="1">
      <c r="A739" s="61"/>
      <c r="B739" s="61"/>
      <c r="C739" s="61"/>
      <c r="D739" s="61"/>
      <c r="E739" s="292"/>
      <c r="F739" s="61"/>
      <c r="G739" s="61"/>
      <c r="H739" s="61"/>
      <c r="I739" s="61"/>
      <c r="J739" s="61"/>
      <c r="K739" s="61"/>
      <c r="L739" s="61"/>
      <c r="M739" s="61"/>
      <c r="N739" s="61"/>
      <c r="O739" s="61"/>
      <c r="P739" s="61"/>
      <c r="Q739" s="61"/>
      <c r="R739" s="61"/>
      <c r="S739" s="61"/>
      <c r="T739" s="61"/>
      <c r="U739" s="61"/>
      <c r="V739" s="61"/>
      <c r="W739" s="61"/>
      <c r="X739" s="61"/>
      <c r="Y739" s="61"/>
      <c r="Z739" s="61"/>
    </row>
    <row r="740" spans="1:26" ht="12.75" customHeight="1">
      <c r="A740" s="61"/>
      <c r="B740" s="61"/>
      <c r="C740" s="61"/>
      <c r="D740" s="61"/>
      <c r="E740" s="292"/>
      <c r="F740" s="61"/>
      <c r="G740" s="61"/>
      <c r="H740" s="61"/>
      <c r="I740" s="61"/>
      <c r="J740" s="61"/>
      <c r="K740" s="61"/>
      <c r="L740" s="61"/>
      <c r="M740" s="61"/>
      <c r="N740" s="61"/>
      <c r="O740" s="61"/>
      <c r="P740" s="61"/>
      <c r="Q740" s="61"/>
      <c r="R740" s="61"/>
      <c r="S740" s="61"/>
      <c r="T740" s="61"/>
      <c r="U740" s="61"/>
      <c r="V740" s="61"/>
      <c r="W740" s="61"/>
      <c r="X740" s="61"/>
      <c r="Y740" s="61"/>
      <c r="Z740" s="61"/>
    </row>
    <row r="741" spans="1:26" ht="12.75" customHeight="1">
      <c r="A741" s="61"/>
      <c r="B741" s="61"/>
      <c r="C741" s="61"/>
      <c r="D741" s="61"/>
      <c r="E741" s="292"/>
      <c r="F741" s="61"/>
      <c r="G741" s="61"/>
      <c r="H741" s="61"/>
      <c r="I741" s="61"/>
      <c r="J741" s="61"/>
      <c r="K741" s="61"/>
      <c r="L741" s="61"/>
      <c r="M741" s="61"/>
      <c r="N741" s="61"/>
      <c r="O741" s="61"/>
      <c r="P741" s="61"/>
      <c r="Q741" s="61"/>
      <c r="R741" s="61"/>
      <c r="S741" s="61"/>
      <c r="T741" s="61"/>
      <c r="U741" s="61"/>
      <c r="V741" s="61"/>
      <c r="W741" s="61"/>
      <c r="X741" s="61"/>
      <c r="Y741" s="61"/>
      <c r="Z741" s="61"/>
    </row>
    <row r="742" spans="1:26" ht="12.75" customHeight="1">
      <c r="A742" s="61"/>
      <c r="B742" s="61"/>
      <c r="C742" s="61"/>
      <c r="D742" s="61"/>
      <c r="E742" s="292"/>
      <c r="F742" s="61"/>
      <c r="G742" s="61"/>
      <c r="H742" s="61"/>
      <c r="I742" s="61"/>
      <c r="J742" s="61"/>
      <c r="K742" s="61"/>
      <c r="L742" s="61"/>
      <c r="M742" s="61"/>
      <c r="N742" s="61"/>
      <c r="O742" s="61"/>
      <c r="P742" s="61"/>
      <c r="Q742" s="61"/>
      <c r="R742" s="61"/>
      <c r="S742" s="61"/>
      <c r="T742" s="61"/>
      <c r="U742" s="61"/>
      <c r="V742" s="61"/>
      <c r="W742" s="61"/>
      <c r="X742" s="61"/>
      <c r="Y742" s="61"/>
      <c r="Z742" s="61"/>
    </row>
    <row r="743" spans="1:26" ht="12.75" customHeight="1">
      <c r="A743" s="61"/>
      <c r="B743" s="61"/>
      <c r="C743" s="61"/>
      <c r="D743" s="61"/>
      <c r="E743" s="292"/>
      <c r="F743" s="61"/>
      <c r="G743" s="61"/>
      <c r="H743" s="61"/>
      <c r="I743" s="61"/>
      <c r="J743" s="61"/>
      <c r="K743" s="61"/>
      <c r="L743" s="61"/>
      <c r="M743" s="61"/>
      <c r="N743" s="61"/>
      <c r="O743" s="61"/>
      <c r="P743" s="61"/>
      <c r="Q743" s="61"/>
      <c r="R743" s="61"/>
      <c r="S743" s="61"/>
      <c r="T743" s="61"/>
      <c r="U743" s="61"/>
      <c r="V743" s="61"/>
      <c r="W743" s="61"/>
      <c r="X743" s="61"/>
      <c r="Y743" s="61"/>
      <c r="Z743" s="61"/>
    </row>
    <row r="744" spans="1:26" ht="12.75" customHeight="1">
      <c r="A744" s="61"/>
      <c r="B744" s="61"/>
      <c r="C744" s="61"/>
      <c r="D744" s="61"/>
      <c r="E744" s="292"/>
      <c r="F744" s="61"/>
      <c r="G744" s="61"/>
      <c r="H744" s="61"/>
      <c r="I744" s="61"/>
      <c r="J744" s="61"/>
      <c r="K744" s="61"/>
      <c r="L744" s="61"/>
      <c r="M744" s="61"/>
      <c r="N744" s="61"/>
      <c r="O744" s="61"/>
      <c r="P744" s="61"/>
      <c r="Q744" s="61"/>
      <c r="R744" s="61"/>
      <c r="S744" s="61"/>
      <c r="T744" s="61"/>
      <c r="U744" s="61"/>
      <c r="V744" s="61"/>
      <c r="W744" s="61"/>
      <c r="X744" s="61"/>
      <c r="Y744" s="61"/>
      <c r="Z744" s="61"/>
    </row>
    <row r="745" spans="1:26" ht="12.75" customHeight="1">
      <c r="A745" s="61"/>
      <c r="B745" s="61"/>
      <c r="C745" s="61"/>
      <c r="D745" s="61"/>
      <c r="E745" s="292"/>
      <c r="F745" s="61"/>
      <c r="G745" s="61"/>
      <c r="H745" s="61"/>
      <c r="I745" s="61"/>
      <c r="J745" s="61"/>
      <c r="K745" s="61"/>
      <c r="L745" s="61"/>
      <c r="M745" s="61"/>
      <c r="N745" s="61"/>
      <c r="O745" s="61"/>
      <c r="P745" s="61"/>
      <c r="Q745" s="61"/>
      <c r="R745" s="61"/>
      <c r="S745" s="61"/>
      <c r="T745" s="61"/>
      <c r="U745" s="61"/>
      <c r="V745" s="61"/>
      <c r="W745" s="61"/>
      <c r="X745" s="61"/>
      <c r="Y745" s="61"/>
      <c r="Z745" s="61"/>
    </row>
    <row r="746" spans="1:26" ht="12.75" customHeight="1">
      <c r="A746" s="61"/>
      <c r="B746" s="61"/>
      <c r="C746" s="61"/>
      <c r="D746" s="61"/>
      <c r="E746" s="292"/>
      <c r="F746" s="61"/>
      <c r="G746" s="61"/>
      <c r="H746" s="61"/>
      <c r="I746" s="61"/>
      <c r="J746" s="61"/>
      <c r="K746" s="61"/>
      <c r="L746" s="61"/>
      <c r="M746" s="61"/>
      <c r="N746" s="61"/>
      <c r="O746" s="61"/>
      <c r="P746" s="61"/>
      <c r="Q746" s="61"/>
      <c r="R746" s="61"/>
      <c r="S746" s="61"/>
      <c r="T746" s="61"/>
      <c r="U746" s="61"/>
      <c r="V746" s="61"/>
      <c r="W746" s="61"/>
      <c r="X746" s="61"/>
      <c r="Y746" s="61"/>
      <c r="Z746" s="61"/>
    </row>
    <row r="747" spans="1:26" ht="12.75" customHeight="1">
      <c r="A747" s="61"/>
      <c r="B747" s="61"/>
      <c r="C747" s="61"/>
      <c r="D747" s="61"/>
      <c r="E747" s="292"/>
      <c r="F747" s="61"/>
      <c r="G747" s="61"/>
      <c r="H747" s="61"/>
      <c r="I747" s="61"/>
      <c r="J747" s="61"/>
      <c r="K747" s="61"/>
      <c r="L747" s="61"/>
      <c r="M747" s="61"/>
      <c r="N747" s="61"/>
      <c r="O747" s="61"/>
      <c r="P747" s="61"/>
      <c r="Q747" s="61"/>
      <c r="R747" s="61"/>
      <c r="S747" s="61"/>
      <c r="T747" s="61"/>
      <c r="U747" s="61"/>
      <c r="V747" s="61"/>
      <c r="W747" s="61"/>
      <c r="X747" s="61"/>
      <c r="Y747" s="61"/>
      <c r="Z747" s="61"/>
    </row>
    <row r="748" spans="1:26" ht="12.75" customHeight="1">
      <c r="A748" s="61"/>
      <c r="B748" s="61"/>
      <c r="C748" s="61"/>
      <c r="D748" s="61"/>
      <c r="E748" s="292"/>
      <c r="F748" s="61"/>
      <c r="G748" s="61"/>
      <c r="H748" s="61"/>
      <c r="I748" s="61"/>
      <c r="J748" s="61"/>
      <c r="K748" s="61"/>
      <c r="L748" s="61"/>
      <c r="M748" s="61"/>
      <c r="N748" s="61"/>
      <c r="O748" s="61"/>
      <c r="P748" s="61"/>
      <c r="Q748" s="61"/>
      <c r="R748" s="61"/>
      <c r="S748" s="61"/>
      <c r="T748" s="61"/>
      <c r="U748" s="61"/>
      <c r="V748" s="61"/>
      <c r="W748" s="61"/>
      <c r="X748" s="61"/>
      <c r="Y748" s="61"/>
      <c r="Z748" s="61"/>
    </row>
    <row r="749" spans="1:26" ht="12.75" customHeight="1">
      <c r="A749" s="61"/>
      <c r="B749" s="61"/>
      <c r="C749" s="61"/>
      <c r="D749" s="61"/>
      <c r="E749" s="292"/>
      <c r="F749" s="61"/>
      <c r="G749" s="61"/>
      <c r="H749" s="61"/>
      <c r="I749" s="61"/>
      <c r="J749" s="61"/>
      <c r="K749" s="61"/>
      <c r="L749" s="61"/>
      <c r="M749" s="61"/>
      <c r="N749" s="61"/>
      <c r="O749" s="61"/>
      <c r="P749" s="61"/>
      <c r="Q749" s="61"/>
      <c r="R749" s="61"/>
      <c r="S749" s="61"/>
      <c r="T749" s="61"/>
      <c r="U749" s="61"/>
      <c r="V749" s="61"/>
      <c r="W749" s="61"/>
      <c r="X749" s="61"/>
      <c r="Y749" s="61"/>
      <c r="Z749" s="61"/>
    </row>
    <row r="750" spans="1:26" ht="12.75" customHeight="1">
      <c r="A750" s="61"/>
      <c r="B750" s="61"/>
      <c r="C750" s="61"/>
      <c r="D750" s="61"/>
      <c r="E750" s="292"/>
      <c r="F750" s="61"/>
      <c r="G750" s="61"/>
      <c r="H750" s="61"/>
      <c r="I750" s="61"/>
      <c r="J750" s="61"/>
      <c r="K750" s="61"/>
      <c r="L750" s="61"/>
      <c r="M750" s="61"/>
      <c r="N750" s="61"/>
      <c r="O750" s="61"/>
      <c r="P750" s="61"/>
      <c r="Q750" s="61"/>
      <c r="R750" s="61"/>
      <c r="S750" s="61"/>
      <c r="T750" s="61"/>
      <c r="U750" s="61"/>
      <c r="V750" s="61"/>
      <c r="W750" s="61"/>
      <c r="X750" s="61"/>
      <c r="Y750" s="61"/>
      <c r="Z750" s="61"/>
    </row>
    <row r="751" spans="1:26" ht="12.75" customHeight="1">
      <c r="A751" s="61"/>
      <c r="B751" s="61"/>
      <c r="C751" s="61"/>
      <c r="D751" s="61"/>
      <c r="E751" s="292"/>
      <c r="F751" s="61"/>
      <c r="G751" s="61"/>
      <c r="H751" s="61"/>
      <c r="I751" s="61"/>
      <c r="J751" s="61"/>
      <c r="K751" s="61"/>
      <c r="L751" s="61"/>
      <c r="M751" s="61"/>
      <c r="N751" s="61"/>
      <c r="O751" s="61"/>
      <c r="P751" s="61"/>
      <c r="Q751" s="61"/>
      <c r="R751" s="61"/>
      <c r="S751" s="61"/>
      <c r="T751" s="61"/>
      <c r="U751" s="61"/>
      <c r="V751" s="61"/>
      <c r="W751" s="61"/>
      <c r="X751" s="61"/>
      <c r="Y751" s="61"/>
      <c r="Z751" s="61"/>
    </row>
    <row r="752" spans="1:26" ht="12.75" customHeight="1">
      <c r="A752" s="61"/>
      <c r="B752" s="61"/>
      <c r="C752" s="61"/>
      <c r="D752" s="61"/>
      <c r="E752" s="292"/>
      <c r="F752" s="61"/>
      <c r="G752" s="61"/>
      <c r="H752" s="61"/>
      <c r="I752" s="61"/>
      <c r="J752" s="61"/>
      <c r="K752" s="61"/>
      <c r="L752" s="61"/>
      <c r="M752" s="61"/>
      <c r="N752" s="61"/>
      <c r="O752" s="61"/>
      <c r="P752" s="61"/>
      <c r="Q752" s="61"/>
      <c r="R752" s="61"/>
      <c r="S752" s="61"/>
      <c r="T752" s="61"/>
      <c r="U752" s="61"/>
      <c r="V752" s="61"/>
      <c r="W752" s="61"/>
      <c r="X752" s="61"/>
      <c r="Y752" s="61"/>
      <c r="Z752" s="61"/>
    </row>
    <row r="753" spans="1:26" ht="12.75" customHeight="1">
      <c r="A753" s="61"/>
      <c r="B753" s="61"/>
      <c r="C753" s="61"/>
      <c r="D753" s="61"/>
      <c r="E753" s="292"/>
      <c r="F753" s="61"/>
      <c r="G753" s="61"/>
      <c r="H753" s="61"/>
      <c r="I753" s="61"/>
      <c r="J753" s="61"/>
      <c r="K753" s="61"/>
      <c r="L753" s="61"/>
      <c r="M753" s="61"/>
      <c r="N753" s="61"/>
      <c r="O753" s="61"/>
      <c r="P753" s="61"/>
      <c r="Q753" s="61"/>
      <c r="R753" s="61"/>
      <c r="S753" s="61"/>
      <c r="T753" s="61"/>
      <c r="U753" s="61"/>
      <c r="V753" s="61"/>
      <c r="W753" s="61"/>
      <c r="X753" s="61"/>
      <c r="Y753" s="61"/>
      <c r="Z753" s="61"/>
    </row>
    <row r="754" spans="1:26" ht="12.75" customHeight="1">
      <c r="A754" s="61"/>
      <c r="B754" s="61"/>
      <c r="C754" s="61"/>
      <c r="D754" s="61"/>
      <c r="E754" s="292"/>
      <c r="F754" s="61"/>
      <c r="G754" s="61"/>
      <c r="H754" s="61"/>
      <c r="I754" s="61"/>
      <c r="J754" s="61"/>
      <c r="K754" s="61"/>
      <c r="L754" s="61"/>
      <c r="M754" s="61"/>
      <c r="N754" s="61"/>
      <c r="O754" s="61"/>
      <c r="P754" s="61"/>
      <c r="Q754" s="61"/>
      <c r="R754" s="61"/>
      <c r="S754" s="61"/>
      <c r="T754" s="61"/>
      <c r="U754" s="61"/>
      <c r="V754" s="61"/>
      <c r="W754" s="61"/>
      <c r="X754" s="61"/>
      <c r="Y754" s="61"/>
      <c r="Z754" s="61"/>
    </row>
    <row r="755" spans="1:26" ht="12.75" customHeight="1">
      <c r="A755" s="61"/>
      <c r="B755" s="61"/>
      <c r="C755" s="61"/>
      <c r="D755" s="61"/>
      <c r="E755" s="292"/>
      <c r="F755" s="61"/>
      <c r="G755" s="61"/>
      <c r="H755" s="61"/>
      <c r="I755" s="61"/>
      <c r="J755" s="61"/>
      <c r="K755" s="61"/>
      <c r="L755" s="61"/>
      <c r="M755" s="61"/>
      <c r="N755" s="61"/>
      <c r="O755" s="61"/>
      <c r="P755" s="61"/>
      <c r="Q755" s="61"/>
      <c r="R755" s="61"/>
      <c r="S755" s="61"/>
      <c r="T755" s="61"/>
      <c r="U755" s="61"/>
      <c r="V755" s="61"/>
      <c r="W755" s="61"/>
      <c r="X755" s="61"/>
      <c r="Y755" s="61"/>
      <c r="Z755" s="61"/>
    </row>
    <row r="756" spans="1:26" ht="12.75" customHeight="1">
      <c r="A756" s="61"/>
      <c r="B756" s="61"/>
      <c r="C756" s="61"/>
      <c r="D756" s="61"/>
      <c r="E756" s="292"/>
      <c r="F756" s="61"/>
      <c r="G756" s="61"/>
      <c r="H756" s="61"/>
      <c r="I756" s="61"/>
      <c r="J756" s="61"/>
      <c r="K756" s="61"/>
      <c r="L756" s="61"/>
      <c r="M756" s="61"/>
      <c r="N756" s="61"/>
      <c r="O756" s="61"/>
      <c r="P756" s="61"/>
      <c r="Q756" s="61"/>
      <c r="R756" s="61"/>
      <c r="S756" s="61"/>
      <c r="T756" s="61"/>
      <c r="U756" s="61"/>
      <c r="V756" s="61"/>
      <c r="W756" s="61"/>
      <c r="X756" s="61"/>
      <c r="Y756" s="61"/>
      <c r="Z756" s="61"/>
    </row>
    <row r="757" spans="1:26" ht="12.75" customHeight="1">
      <c r="A757" s="61"/>
      <c r="B757" s="61"/>
      <c r="C757" s="61"/>
      <c r="D757" s="61"/>
      <c r="E757" s="292"/>
      <c r="F757" s="61"/>
      <c r="G757" s="61"/>
      <c r="H757" s="61"/>
      <c r="I757" s="61"/>
      <c r="J757" s="61"/>
      <c r="K757" s="61"/>
      <c r="L757" s="61"/>
      <c r="M757" s="61"/>
      <c r="N757" s="61"/>
      <c r="O757" s="61"/>
      <c r="P757" s="61"/>
      <c r="Q757" s="61"/>
      <c r="R757" s="61"/>
      <c r="S757" s="61"/>
      <c r="T757" s="61"/>
      <c r="U757" s="61"/>
      <c r="V757" s="61"/>
      <c r="W757" s="61"/>
      <c r="X757" s="61"/>
      <c r="Y757" s="61"/>
      <c r="Z757" s="61"/>
    </row>
    <row r="758" spans="1:26" ht="12.75" customHeight="1">
      <c r="A758" s="61"/>
      <c r="B758" s="61"/>
      <c r="C758" s="61"/>
      <c r="D758" s="61"/>
      <c r="E758" s="292"/>
      <c r="F758" s="61"/>
      <c r="G758" s="61"/>
      <c r="H758" s="61"/>
      <c r="I758" s="61"/>
      <c r="J758" s="61"/>
      <c r="K758" s="61"/>
      <c r="L758" s="61"/>
      <c r="M758" s="61"/>
      <c r="N758" s="61"/>
      <c r="O758" s="61"/>
      <c r="P758" s="61"/>
      <c r="Q758" s="61"/>
      <c r="R758" s="61"/>
      <c r="S758" s="61"/>
      <c r="T758" s="61"/>
      <c r="U758" s="61"/>
      <c r="V758" s="61"/>
      <c r="W758" s="61"/>
      <c r="X758" s="61"/>
      <c r="Y758" s="61"/>
      <c r="Z758" s="61"/>
    </row>
    <row r="759" spans="1:26" ht="12.75" customHeight="1">
      <c r="A759" s="61"/>
      <c r="B759" s="61"/>
      <c r="C759" s="61"/>
      <c r="D759" s="61"/>
      <c r="E759" s="292"/>
      <c r="F759" s="61"/>
      <c r="G759" s="61"/>
      <c r="H759" s="61"/>
      <c r="I759" s="61"/>
      <c r="J759" s="61"/>
      <c r="K759" s="61"/>
      <c r="L759" s="61"/>
      <c r="M759" s="61"/>
      <c r="N759" s="61"/>
      <c r="O759" s="61"/>
      <c r="P759" s="61"/>
      <c r="Q759" s="61"/>
      <c r="R759" s="61"/>
      <c r="S759" s="61"/>
      <c r="T759" s="61"/>
      <c r="U759" s="61"/>
      <c r="V759" s="61"/>
      <c r="W759" s="61"/>
      <c r="X759" s="61"/>
      <c r="Y759" s="61"/>
      <c r="Z759" s="61"/>
    </row>
    <row r="760" spans="1:26" ht="12.75" customHeight="1">
      <c r="A760" s="61"/>
      <c r="B760" s="61"/>
      <c r="C760" s="61"/>
      <c r="D760" s="61"/>
      <c r="E760" s="292"/>
      <c r="F760" s="61"/>
      <c r="G760" s="61"/>
      <c r="H760" s="61"/>
      <c r="I760" s="61"/>
      <c r="J760" s="61"/>
      <c r="K760" s="61"/>
      <c r="L760" s="61"/>
      <c r="M760" s="61"/>
      <c r="N760" s="61"/>
      <c r="O760" s="61"/>
      <c r="P760" s="61"/>
      <c r="Q760" s="61"/>
      <c r="R760" s="61"/>
      <c r="S760" s="61"/>
      <c r="T760" s="61"/>
      <c r="U760" s="61"/>
      <c r="V760" s="61"/>
      <c r="W760" s="61"/>
      <c r="X760" s="61"/>
      <c r="Y760" s="61"/>
      <c r="Z760" s="61"/>
    </row>
    <row r="761" spans="1:26" ht="12.75" customHeight="1">
      <c r="A761" s="61"/>
      <c r="B761" s="61"/>
      <c r="C761" s="61"/>
      <c r="D761" s="61"/>
      <c r="E761" s="292"/>
      <c r="F761" s="61"/>
      <c r="G761" s="61"/>
      <c r="H761" s="61"/>
      <c r="I761" s="61"/>
      <c r="J761" s="61"/>
      <c r="K761" s="61"/>
      <c r="L761" s="61"/>
      <c r="M761" s="61"/>
      <c r="N761" s="61"/>
      <c r="O761" s="61"/>
      <c r="P761" s="61"/>
      <c r="Q761" s="61"/>
      <c r="R761" s="61"/>
      <c r="S761" s="61"/>
      <c r="T761" s="61"/>
      <c r="U761" s="61"/>
      <c r="V761" s="61"/>
      <c r="W761" s="61"/>
      <c r="X761" s="61"/>
      <c r="Y761" s="61"/>
      <c r="Z761" s="61"/>
    </row>
    <row r="762" spans="1:26" ht="12.75" customHeight="1">
      <c r="A762" s="61"/>
      <c r="B762" s="61"/>
      <c r="C762" s="61"/>
      <c r="D762" s="61"/>
      <c r="E762" s="292"/>
      <c r="F762" s="61"/>
      <c r="G762" s="61"/>
      <c r="H762" s="61"/>
      <c r="I762" s="61"/>
      <c r="J762" s="61"/>
      <c r="K762" s="61"/>
      <c r="L762" s="61"/>
      <c r="M762" s="61"/>
      <c r="N762" s="61"/>
      <c r="O762" s="61"/>
      <c r="P762" s="61"/>
      <c r="Q762" s="61"/>
      <c r="R762" s="61"/>
      <c r="S762" s="61"/>
      <c r="T762" s="61"/>
      <c r="U762" s="61"/>
      <c r="V762" s="61"/>
      <c r="W762" s="61"/>
      <c r="X762" s="61"/>
      <c r="Y762" s="61"/>
      <c r="Z762" s="61"/>
    </row>
    <row r="763" spans="1:26" ht="12.75" customHeight="1">
      <c r="A763" s="61"/>
      <c r="B763" s="61"/>
      <c r="C763" s="61"/>
      <c r="D763" s="61"/>
      <c r="E763" s="292"/>
      <c r="F763" s="61"/>
      <c r="G763" s="61"/>
      <c r="H763" s="61"/>
      <c r="I763" s="61"/>
      <c r="J763" s="61"/>
      <c r="K763" s="61"/>
      <c r="L763" s="61"/>
      <c r="M763" s="61"/>
      <c r="N763" s="61"/>
      <c r="O763" s="61"/>
      <c r="P763" s="61"/>
      <c r="Q763" s="61"/>
      <c r="R763" s="61"/>
      <c r="S763" s="61"/>
      <c r="T763" s="61"/>
      <c r="U763" s="61"/>
      <c r="V763" s="61"/>
      <c r="W763" s="61"/>
      <c r="X763" s="61"/>
      <c r="Y763" s="61"/>
      <c r="Z763" s="61"/>
    </row>
    <row r="764" spans="1:26" ht="12.75" customHeight="1">
      <c r="A764" s="61"/>
      <c r="B764" s="61"/>
      <c r="C764" s="61"/>
      <c r="D764" s="61"/>
      <c r="E764" s="292"/>
      <c r="F764" s="61"/>
      <c r="G764" s="61"/>
      <c r="H764" s="61"/>
      <c r="I764" s="61"/>
      <c r="J764" s="61"/>
      <c r="K764" s="61"/>
      <c r="L764" s="61"/>
      <c r="M764" s="61"/>
      <c r="N764" s="61"/>
      <c r="O764" s="61"/>
      <c r="P764" s="61"/>
      <c r="Q764" s="61"/>
      <c r="R764" s="61"/>
      <c r="S764" s="61"/>
      <c r="T764" s="61"/>
      <c r="U764" s="61"/>
      <c r="V764" s="61"/>
      <c r="W764" s="61"/>
      <c r="X764" s="61"/>
      <c r="Y764" s="61"/>
      <c r="Z764" s="61"/>
    </row>
    <row r="765" spans="1:26" ht="12.75" customHeight="1">
      <c r="A765" s="61"/>
      <c r="B765" s="61"/>
      <c r="C765" s="61"/>
      <c r="D765" s="61"/>
      <c r="E765" s="292"/>
      <c r="F765" s="61"/>
      <c r="G765" s="61"/>
      <c r="H765" s="61"/>
      <c r="I765" s="61"/>
      <c r="J765" s="61"/>
      <c r="K765" s="61"/>
      <c r="L765" s="61"/>
      <c r="M765" s="61"/>
      <c r="N765" s="61"/>
      <c r="O765" s="61"/>
      <c r="P765" s="61"/>
      <c r="Q765" s="61"/>
      <c r="R765" s="61"/>
      <c r="S765" s="61"/>
      <c r="T765" s="61"/>
      <c r="U765" s="61"/>
      <c r="V765" s="61"/>
      <c r="W765" s="61"/>
      <c r="X765" s="61"/>
      <c r="Y765" s="61"/>
      <c r="Z765" s="61"/>
    </row>
    <row r="766" spans="1:26" ht="12.75" customHeight="1">
      <c r="A766" s="61"/>
      <c r="B766" s="61"/>
      <c r="C766" s="61"/>
      <c r="D766" s="61"/>
      <c r="E766" s="292"/>
      <c r="F766" s="61"/>
      <c r="G766" s="61"/>
      <c r="H766" s="61"/>
      <c r="I766" s="61"/>
      <c r="J766" s="61"/>
      <c r="K766" s="61"/>
      <c r="L766" s="61"/>
      <c r="M766" s="61"/>
      <c r="N766" s="61"/>
      <c r="O766" s="61"/>
      <c r="P766" s="61"/>
      <c r="Q766" s="61"/>
      <c r="R766" s="61"/>
      <c r="S766" s="61"/>
      <c r="T766" s="61"/>
      <c r="U766" s="61"/>
      <c r="V766" s="61"/>
      <c r="W766" s="61"/>
      <c r="X766" s="61"/>
      <c r="Y766" s="61"/>
      <c r="Z766" s="61"/>
    </row>
    <row r="767" spans="1:26" ht="12.75" customHeight="1">
      <c r="A767" s="61"/>
      <c r="B767" s="61"/>
      <c r="C767" s="61"/>
      <c r="D767" s="61"/>
      <c r="E767" s="292"/>
      <c r="F767" s="61"/>
      <c r="G767" s="61"/>
      <c r="H767" s="61"/>
      <c r="I767" s="61"/>
      <c r="J767" s="61"/>
      <c r="K767" s="61"/>
      <c r="L767" s="61"/>
      <c r="M767" s="61"/>
      <c r="N767" s="61"/>
      <c r="O767" s="61"/>
      <c r="P767" s="61"/>
      <c r="Q767" s="61"/>
      <c r="R767" s="61"/>
      <c r="S767" s="61"/>
      <c r="T767" s="61"/>
      <c r="U767" s="61"/>
      <c r="V767" s="61"/>
      <c r="W767" s="61"/>
      <c r="X767" s="61"/>
      <c r="Y767" s="61"/>
      <c r="Z767" s="61"/>
    </row>
    <row r="768" spans="1:26" ht="12.75" customHeight="1">
      <c r="A768" s="61"/>
      <c r="B768" s="61"/>
      <c r="C768" s="61"/>
      <c r="D768" s="61"/>
      <c r="E768" s="292"/>
      <c r="F768" s="61"/>
      <c r="G768" s="61"/>
      <c r="H768" s="61"/>
      <c r="I768" s="61"/>
      <c r="J768" s="61"/>
      <c r="K768" s="61"/>
      <c r="L768" s="61"/>
      <c r="M768" s="61"/>
      <c r="N768" s="61"/>
      <c r="O768" s="61"/>
      <c r="P768" s="61"/>
      <c r="Q768" s="61"/>
      <c r="R768" s="61"/>
      <c r="S768" s="61"/>
      <c r="T768" s="61"/>
      <c r="U768" s="61"/>
      <c r="V768" s="61"/>
      <c r="W768" s="61"/>
      <c r="X768" s="61"/>
      <c r="Y768" s="61"/>
      <c r="Z768" s="61"/>
    </row>
    <row r="769" spans="1:26" ht="12.75" customHeight="1">
      <c r="A769" s="61"/>
      <c r="B769" s="61"/>
      <c r="C769" s="61"/>
      <c r="D769" s="61"/>
      <c r="E769" s="292"/>
      <c r="F769" s="61"/>
      <c r="G769" s="61"/>
      <c r="H769" s="61"/>
      <c r="I769" s="61"/>
      <c r="J769" s="61"/>
      <c r="K769" s="61"/>
      <c r="L769" s="61"/>
      <c r="M769" s="61"/>
      <c r="N769" s="61"/>
      <c r="O769" s="61"/>
      <c r="P769" s="61"/>
      <c r="Q769" s="61"/>
      <c r="R769" s="61"/>
      <c r="S769" s="61"/>
      <c r="T769" s="61"/>
      <c r="U769" s="61"/>
      <c r="V769" s="61"/>
      <c r="W769" s="61"/>
      <c r="X769" s="61"/>
      <c r="Y769" s="61"/>
      <c r="Z769" s="61"/>
    </row>
    <row r="770" spans="1:26" ht="12.75" customHeight="1">
      <c r="A770" s="61"/>
      <c r="B770" s="61"/>
      <c r="C770" s="61"/>
      <c r="D770" s="61"/>
      <c r="E770" s="292"/>
      <c r="F770" s="61"/>
      <c r="G770" s="61"/>
      <c r="H770" s="61"/>
      <c r="I770" s="61"/>
      <c r="J770" s="61"/>
      <c r="K770" s="61"/>
      <c r="L770" s="61"/>
      <c r="M770" s="61"/>
      <c r="N770" s="61"/>
      <c r="O770" s="61"/>
      <c r="P770" s="61"/>
      <c r="Q770" s="61"/>
      <c r="R770" s="61"/>
      <c r="S770" s="61"/>
      <c r="T770" s="61"/>
      <c r="U770" s="61"/>
      <c r="V770" s="61"/>
      <c r="W770" s="61"/>
      <c r="X770" s="61"/>
      <c r="Y770" s="61"/>
      <c r="Z770" s="61"/>
    </row>
    <row r="771" spans="1:26" ht="12.75" customHeight="1">
      <c r="A771" s="61"/>
      <c r="B771" s="61"/>
      <c r="C771" s="61"/>
      <c r="D771" s="61"/>
      <c r="E771" s="292"/>
      <c r="F771" s="61"/>
      <c r="G771" s="61"/>
      <c r="H771" s="61"/>
      <c r="I771" s="61"/>
      <c r="J771" s="61"/>
      <c r="K771" s="61"/>
      <c r="L771" s="61"/>
      <c r="M771" s="61"/>
      <c r="N771" s="61"/>
      <c r="O771" s="61"/>
      <c r="P771" s="61"/>
      <c r="Q771" s="61"/>
      <c r="R771" s="61"/>
      <c r="S771" s="61"/>
      <c r="T771" s="61"/>
      <c r="U771" s="61"/>
      <c r="V771" s="61"/>
      <c r="W771" s="61"/>
      <c r="X771" s="61"/>
      <c r="Y771" s="61"/>
      <c r="Z771" s="61"/>
    </row>
    <row r="772" spans="1:26" ht="12.75" customHeight="1">
      <c r="A772" s="61"/>
      <c r="B772" s="61"/>
      <c r="C772" s="61"/>
      <c r="D772" s="61"/>
      <c r="E772" s="292"/>
      <c r="F772" s="61"/>
      <c r="G772" s="61"/>
      <c r="H772" s="61"/>
      <c r="I772" s="61"/>
      <c r="J772" s="61"/>
      <c r="K772" s="61"/>
      <c r="L772" s="61"/>
      <c r="M772" s="61"/>
      <c r="N772" s="61"/>
      <c r="O772" s="61"/>
      <c r="P772" s="61"/>
      <c r="Q772" s="61"/>
      <c r="R772" s="61"/>
      <c r="S772" s="61"/>
      <c r="T772" s="61"/>
      <c r="U772" s="61"/>
      <c r="V772" s="61"/>
      <c r="W772" s="61"/>
      <c r="X772" s="61"/>
      <c r="Y772" s="61"/>
      <c r="Z772" s="61"/>
    </row>
    <row r="773" spans="1:26" ht="12.75" customHeight="1">
      <c r="A773" s="61"/>
      <c r="B773" s="61"/>
      <c r="C773" s="61"/>
      <c r="D773" s="61"/>
      <c r="E773" s="292"/>
      <c r="F773" s="61"/>
      <c r="G773" s="61"/>
      <c r="H773" s="61"/>
      <c r="I773" s="61"/>
      <c r="J773" s="61"/>
      <c r="K773" s="61"/>
      <c r="L773" s="61"/>
      <c r="M773" s="61"/>
      <c r="N773" s="61"/>
      <c r="O773" s="61"/>
      <c r="P773" s="61"/>
      <c r="Q773" s="61"/>
      <c r="R773" s="61"/>
      <c r="S773" s="61"/>
      <c r="T773" s="61"/>
      <c r="U773" s="61"/>
      <c r="V773" s="61"/>
      <c r="W773" s="61"/>
      <c r="X773" s="61"/>
      <c r="Y773" s="61"/>
      <c r="Z773" s="61"/>
    </row>
    <row r="774" spans="1:26" ht="12.75" customHeight="1">
      <c r="A774" s="61"/>
      <c r="B774" s="61"/>
      <c r="C774" s="61"/>
      <c r="D774" s="61"/>
      <c r="E774" s="292"/>
      <c r="F774" s="61"/>
      <c r="G774" s="61"/>
      <c r="H774" s="61"/>
      <c r="I774" s="61"/>
      <c r="J774" s="61"/>
      <c r="K774" s="61"/>
      <c r="L774" s="61"/>
      <c r="M774" s="61"/>
      <c r="N774" s="61"/>
      <c r="O774" s="61"/>
      <c r="P774" s="61"/>
      <c r="Q774" s="61"/>
      <c r="R774" s="61"/>
      <c r="S774" s="61"/>
      <c r="T774" s="61"/>
      <c r="U774" s="61"/>
      <c r="V774" s="61"/>
      <c r="W774" s="61"/>
      <c r="X774" s="61"/>
      <c r="Y774" s="61"/>
      <c r="Z774" s="61"/>
    </row>
    <row r="775" spans="1:26" ht="12.75" customHeight="1">
      <c r="A775" s="61"/>
      <c r="B775" s="61"/>
      <c r="C775" s="61"/>
      <c r="D775" s="61"/>
      <c r="E775" s="292"/>
      <c r="F775" s="61"/>
      <c r="G775" s="61"/>
      <c r="H775" s="61"/>
      <c r="I775" s="61"/>
      <c r="J775" s="61"/>
      <c r="K775" s="61"/>
      <c r="L775" s="61"/>
      <c r="M775" s="61"/>
      <c r="N775" s="61"/>
      <c r="O775" s="61"/>
      <c r="P775" s="61"/>
      <c r="Q775" s="61"/>
      <c r="R775" s="61"/>
      <c r="S775" s="61"/>
      <c r="T775" s="61"/>
      <c r="U775" s="61"/>
      <c r="V775" s="61"/>
      <c r="W775" s="61"/>
      <c r="X775" s="61"/>
      <c r="Y775" s="61"/>
      <c r="Z775" s="61"/>
    </row>
    <row r="776" spans="1:26" ht="12.75" customHeight="1">
      <c r="A776" s="61"/>
      <c r="B776" s="61"/>
      <c r="C776" s="61"/>
      <c r="D776" s="61"/>
      <c r="E776" s="292"/>
      <c r="F776" s="61"/>
      <c r="G776" s="61"/>
      <c r="H776" s="61"/>
      <c r="I776" s="61"/>
      <c r="J776" s="61"/>
      <c r="K776" s="61"/>
      <c r="L776" s="61"/>
      <c r="M776" s="61"/>
      <c r="N776" s="61"/>
      <c r="O776" s="61"/>
      <c r="P776" s="61"/>
      <c r="Q776" s="61"/>
      <c r="R776" s="61"/>
      <c r="S776" s="61"/>
      <c r="T776" s="61"/>
      <c r="U776" s="61"/>
      <c r="V776" s="61"/>
      <c r="W776" s="61"/>
      <c r="X776" s="61"/>
      <c r="Y776" s="61"/>
      <c r="Z776" s="61"/>
    </row>
    <row r="777" spans="1:26" ht="12.75" customHeight="1">
      <c r="A777" s="61"/>
      <c r="B777" s="61"/>
      <c r="C777" s="61"/>
      <c r="D777" s="61"/>
      <c r="E777" s="292"/>
      <c r="F777" s="61"/>
      <c r="G777" s="61"/>
      <c r="H777" s="61"/>
      <c r="I777" s="61"/>
      <c r="J777" s="61"/>
      <c r="K777" s="61"/>
      <c r="L777" s="61"/>
      <c r="M777" s="61"/>
      <c r="N777" s="61"/>
      <c r="O777" s="61"/>
      <c r="P777" s="61"/>
      <c r="Q777" s="61"/>
      <c r="R777" s="61"/>
      <c r="S777" s="61"/>
      <c r="T777" s="61"/>
      <c r="U777" s="61"/>
      <c r="V777" s="61"/>
      <c r="W777" s="61"/>
      <c r="X777" s="61"/>
      <c r="Y777" s="61"/>
      <c r="Z777" s="61"/>
    </row>
    <row r="778" spans="1:26" ht="12.75" customHeight="1">
      <c r="A778" s="61"/>
      <c r="B778" s="61"/>
      <c r="C778" s="61"/>
      <c r="D778" s="61"/>
      <c r="E778" s="292"/>
      <c r="F778" s="61"/>
      <c r="G778" s="61"/>
      <c r="H778" s="61"/>
      <c r="I778" s="61"/>
      <c r="J778" s="61"/>
      <c r="K778" s="61"/>
      <c r="L778" s="61"/>
      <c r="M778" s="61"/>
      <c r="N778" s="61"/>
      <c r="O778" s="61"/>
      <c r="P778" s="61"/>
      <c r="Q778" s="61"/>
      <c r="R778" s="61"/>
      <c r="S778" s="61"/>
      <c r="T778" s="61"/>
      <c r="U778" s="61"/>
      <c r="V778" s="61"/>
      <c r="W778" s="61"/>
      <c r="X778" s="61"/>
      <c r="Y778" s="61"/>
      <c r="Z778" s="61"/>
    </row>
    <row r="779" spans="1:26" ht="12.75" customHeight="1">
      <c r="A779" s="61"/>
      <c r="B779" s="61"/>
      <c r="C779" s="61"/>
      <c r="D779" s="61"/>
      <c r="E779" s="292"/>
      <c r="F779" s="61"/>
      <c r="G779" s="61"/>
      <c r="H779" s="61"/>
      <c r="I779" s="61"/>
      <c r="J779" s="61"/>
      <c r="K779" s="61"/>
      <c r="L779" s="61"/>
      <c r="M779" s="61"/>
      <c r="N779" s="61"/>
      <c r="O779" s="61"/>
      <c r="P779" s="61"/>
      <c r="Q779" s="61"/>
      <c r="R779" s="61"/>
      <c r="S779" s="61"/>
      <c r="T779" s="61"/>
      <c r="U779" s="61"/>
      <c r="V779" s="61"/>
      <c r="W779" s="61"/>
      <c r="X779" s="61"/>
      <c r="Y779" s="61"/>
      <c r="Z779" s="61"/>
    </row>
    <row r="780" spans="1:26" ht="12.75" customHeight="1">
      <c r="A780" s="61"/>
      <c r="B780" s="61"/>
      <c r="C780" s="61"/>
      <c r="D780" s="61"/>
      <c r="E780" s="292"/>
      <c r="F780" s="61"/>
      <c r="G780" s="61"/>
      <c r="H780" s="61"/>
      <c r="I780" s="61"/>
      <c r="J780" s="61"/>
      <c r="K780" s="61"/>
      <c r="L780" s="61"/>
      <c r="M780" s="61"/>
      <c r="N780" s="61"/>
      <c r="O780" s="61"/>
      <c r="P780" s="61"/>
      <c r="Q780" s="61"/>
      <c r="R780" s="61"/>
      <c r="S780" s="61"/>
      <c r="T780" s="61"/>
      <c r="U780" s="61"/>
      <c r="V780" s="61"/>
      <c r="W780" s="61"/>
      <c r="X780" s="61"/>
      <c r="Y780" s="61"/>
      <c r="Z780" s="61"/>
    </row>
    <row r="781" spans="1:26" ht="12.75" customHeight="1">
      <c r="A781" s="61"/>
      <c r="B781" s="61"/>
      <c r="C781" s="61"/>
      <c r="D781" s="61"/>
      <c r="E781" s="292"/>
      <c r="F781" s="61"/>
      <c r="G781" s="61"/>
      <c r="H781" s="61"/>
      <c r="I781" s="61"/>
      <c r="J781" s="61"/>
      <c r="K781" s="61"/>
      <c r="L781" s="61"/>
      <c r="M781" s="61"/>
      <c r="N781" s="61"/>
      <c r="O781" s="61"/>
      <c r="P781" s="61"/>
      <c r="Q781" s="61"/>
      <c r="R781" s="61"/>
      <c r="S781" s="61"/>
      <c r="T781" s="61"/>
      <c r="U781" s="61"/>
      <c r="V781" s="61"/>
      <c r="W781" s="61"/>
      <c r="X781" s="61"/>
      <c r="Y781" s="61"/>
      <c r="Z781" s="61"/>
    </row>
    <row r="782" spans="1:26" ht="12.75" customHeight="1">
      <c r="A782" s="61"/>
      <c r="B782" s="61"/>
      <c r="C782" s="61"/>
      <c r="D782" s="61"/>
      <c r="E782" s="292"/>
      <c r="F782" s="61"/>
      <c r="G782" s="61"/>
      <c r="H782" s="61"/>
      <c r="I782" s="61"/>
      <c r="J782" s="61"/>
      <c r="K782" s="61"/>
      <c r="L782" s="61"/>
      <c r="M782" s="61"/>
      <c r="N782" s="61"/>
      <c r="O782" s="61"/>
      <c r="P782" s="61"/>
      <c r="Q782" s="61"/>
      <c r="R782" s="61"/>
      <c r="S782" s="61"/>
      <c r="T782" s="61"/>
      <c r="U782" s="61"/>
      <c r="V782" s="61"/>
      <c r="W782" s="61"/>
      <c r="X782" s="61"/>
      <c r="Y782" s="61"/>
      <c r="Z782" s="61"/>
    </row>
    <row r="783" spans="1:26" ht="12.75" customHeight="1">
      <c r="A783" s="61"/>
      <c r="B783" s="61"/>
      <c r="C783" s="61"/>
      <c r="D783" s="61"/>
      <c r="E783" s="292"/>
      <c r="F783" s="61"/>
      <c r="G783" s="61"/>
      <c r="H783" s="61"/>
      <c r="I783" s="61"/>
      <c r="J783" s="61"/>
      <c r="K783" s="61"/>
      <c r="L783" s="61"/>
      <c r="M783" s="61"/>
      <c r="N783" s="61"/>
      <c r="O783" s="61"/>
      <c r="P783" s="61"/>
      <c r="Q783" s="61"/>
      <c r="R783" s="61"/>
      <c r="S783" s="61"/>
      <c r="T783" s="61"/>
      <c r="U783" s="61"/>
      <c r="V783" s="61"/>
      <c r="W783" s="61"/>
      <c r="X783" s="61"/>
      <c r="Y783" s="61"/>
      <c r="Z783" s="61"/>
    </row>
    <row r="784" spans="1:26" ht="12.75" customHeight="1">
      <c r="A784" s="61"/>
      <c r="B784" s="61"/>
      <c r="C784" s="61"/>
      <c r="D784" s="61"/>
      <c r="E784" s="292"/>
      <c r="F784" s="61"/>
      <c r="G784" s="61"/>
      <c r="H784" s="61"/>
      <c r="I784" s="61"/>
      <c r="J784" s="61"/>
      <c r="K784" s="61"/>
      <c r="L784" s="61"/>
      <c r="M784" s="61"/>
      <c r="N784" s="61"/>
      <c r="O784" s="61"/>
      <c r="P784" s="61"/>
      <c r="Q784" s="61"/>
      <c r="R784" s="61"/>
      <c r="S784" s="61"/>
      <c r="T784" s="61"/>
      <c r="U784" s="61"/>
      <c r="V784" s="61"/>
      <c r="W784" s="61"/>
      <c r="X784" s="61"/>
      <c r="Y784" s="61"/>
      <c r="Z784" s="61"/>
    </row>
    <row r="785" spans="1:26" ht="12.75" customHeight="1">
      <c r="A785" s="61"/>
      <c r="B785" s="61"/>
      <c r="C785" s="61"/>
      <c r="D785" s="61"/>
      <c r="E785" s="292"/>
      <c r="F785" s="61"/>
      <c r="G785" s="61"/>
      <c r="H785" s="61"/>
      <c r="I785" s="61"/>
      <c r="J785" s="61"/>
      <c r="K785" s="61"/>
      <c r="L785" s="61"/>
      <c r="M785" s="61"/>
      <c r="N785" s="61"/>
      <c r="O785" s="61"/>
      <c r="P785" s="61"/>
      <c r="Q785" s="61"/>
      <c r="R785" s="61"/>
      <c r="S785" s="61"/>
      <c r="T785" s="61"/>
      <c r="U785" s="61"/>
      <c r="V785" s="61"/>
      <c r="W785" s="61"/>
      <c r="X785" s="61"/>
      <c r="Y785" s="61"/>
      <c r="Z785" s="61"/>
    </row>
    <row r="786" spans="1:26" ht="12.75" customHeight="1">
      <c r="A786" s="61"/>
      <c r="B786" s="61"/>
      <c r="C786" s="61"/>
      <c r="D786" s="61"/>
      <c r="E786" s="292"/>
      <c r="F786" s="61"/>
      <c r="G786" s="61"/>
      <c r="H786" s="61"/>
      <c r="I786" s="61"/>
      <c r="J786" s="61"/>
      <c r="K786" s="61"/>
      <c r="L786" s="61"/>
      <c r="M786" s="61"/>
      <c r="N786" s="61"/>
      <c r="O786" s="61"/>
      <c r="P786" s="61"/>
      <c r="Q786" s="61"/>
      <c r="R786" s="61"/>
      <c r="S786" s="61"/>
      <c r="T786" s="61"/>
      <c r="U786" s="61"/>
      <c r="V786" s="61"/>
      <c r="W786" s="61"/>
      <c r="X786" s="61"/>
      <c r="Y786" s="61"/>
      <c r="Z786" s="61"/>
    </row>
    <row r="787" spans="1:26" ht="12.75" customHeight="1">
      <c r="A787" s="61"/>
      <c r="B787" s="61"/>
      <c r="C787" s="61"/>
      <c r="D787" s="61"/>
      <c r="E787" s="292"/>
      <c r="F787" s="61"/>
      <c r="G787" s="61"/>
      <c r="H787" s="61"/>
      <c r="I787" s="61"/>
      <c r="J787" s="61"/>
      <c r="K787" s="61"/>
      <c r="L787" s="61"/>
      <c r="M787" s="61"/>
      <c r="N787" s="61"/>
      <c r="O787" s="61"/>
      <c r="P787" s="61"/>
      <c r="Q787" s="61"/>
      <c r="R787" s="61"/>
      <c r="S787" s="61"/>
      <c r="T787" s="61"/>
      <c r="U787" s="61"/>
      <c r="V787" s="61"/>
      <c r="W787" s="61"/>
      <c r="X787" s="61"/>
      <c r="Y787" s="61"/>
      <c r="Z787" s="61"/>
    </row>
    <row r="788" spans="1:26" ht="12.75" customHeight="1">
      <c r="A788" s="61"/>
      <c r="B788" s="61"/>
      <c r="C788" s="61"/>
      <c r="D788" s="61"/>
      <c r="E788" s="292"/>
      <c r="F788" s="61"/>
      <c r="G788" s="61"/>
      <c r="H788" s="61"/>
      <c r="I788" s="61"/>
      <c r="J788" s="61"/>
      <c r="K788" s="61"/>
      <c r="L788" s="61"/>
      <c r="M788" s="61"/>
      <c r="N788" s="61"/>
      <c r="O788" s="61"/>
      <c r="P788" s="61"/>
      <c r="Q788" s="61"/>
      <c r="R788" s="61"/>
      <c r="S788" s="61"/>
      <c r="T788" s="61"/>
      <c r="U788" s="61"/>
      <c r="V788" s="61"/>
      <c r="W788" s="61"/>
      <c r="X788" s="61"/>
      <c r="Y788" s="61"/>
      <c r="Z788" s="61"/>
    </row>
    <row r="789" spans="1:26" ht="12.75" customHeight="1">
      <c r="A789" s="61"/>
      <c r="B789" s="61"/>
      <c r="C789" s="61"/>
      <c r="D789" s="61"/>
      <c r="E789" s="292"/>
      <c r="F789" s="61"/>
      <c r="G789" s="61"/>
      <c r="H789" s="61"/>
      <c r="I789" s="61"/>
      <c r="J789" s="61"/>
      <c r="K789" s="61"/>
      <c r="L789" s="61"/>
      <c r="M789" s="61"/>
      <c r="N789" s="61"/>
      <c r="O789" s="61"/>
      <c r="P789" s="61"/>
      <c r="Q789" s="61"/>
      <c r="R789" s="61"/>
      <c r="S789" s="61"/>
      <c r="T789" s="61"/>
      <c r="U789" s="61"/>
      <c r="V789" s="61"/>
      <c r="W789" s="61"/>
      <c r="X789" s="61"/>
      <c r="Y789" s="61"/>
      <c r="Z789" s="61"/>
    </row>
    <row r="790" spans="1:26" ht="12.75" customHeight="1">
      <c r="A790" s="61"/>
      <c r="B790" s="61"/>
      <c r="C790" s="61"/>
      <c r="D790" s="61"/>
      <c r="E790" s="292"/>
      <c r="F790" s="61"/>
      <c r="G790" s="61"/>
      <c r="H790" s="61"/>
      <c r="I790" s="61"/>
      <c r="J790" s="61"/>
      <c r="K790" s="61"/>
      <c r="L790" s="61"/>
      <c r="M790" s="61"/>
      <c r="N790" s="61"/>
      <c r="O790" s="61"/>
      <c r="P790" s="61"/>
      <c r="Q790" s="61"/>
      <c r="R790" s="61"/>
      <c r="S790" s="61"/>
      <c r="T790" s="61"/>
      <c r="U790" s="61"/>
      <c r="V790" s="61"/>
      <c r="W790" s="61"/>
      <c r="X790" s="61"/>
      <c r="Y790" s="61"/>
      <c r="Z790" s="61"/>
    </row>
    <row r="791" spans="1:26" ht="12.75" customHeight="1">
      <c r="A791" s="61"/>
      <c r="B791" s="61"/>
      <c r="C791" s="61"/>
      <c r="D791" s="61"/>
      <c r="E791" s="292"/>
      <c r="F791" s="61"/>
      <c r="G791" s="61"/>
      <c r="H791" s="61"/>
      <c r="I791" s="61"/>
      <c r="J791" s="61"/>
      <c r="K791" s="61"/>
      <c r="L791" s="61"/>
      <c r="M791" s="61"/>
      <c r="N791" s="61"/>
      <c r="O791" s="61"/>
      <c r="P791" s="61"/>
      <c r="Q791" s="61"/>
      <c r="R791" s="61"/>
      <c r="S791" s="61"/>
      <c r="T791" s="61"/>
      <c r="U791" s="61"/>
      <c r="V791" s="61"/>
      <c r="W791" s="61"/>
      <c r="X791" s="61"/>
      <c r="Y791" s="61"/>
      <c r="Z791" s="61"/>
    </row>
    <row r="792" spans="1:26" ht="12.75" customHeight="1">
      <c r="A792" s="61"/>
      <c r="B792" s="61"/>
      <c r="C792" s="61"/>
      <c r="D792" s="61"/>
      <c r="E792" s="292"/>
      <c r="F792" s="61"/>
      <c r="G792" s="61"/>
      <c r="H792" s="61"/>
      <c r="I792" s="61"/>
      <c r="J792" s="61"/>
      <c r="K792" s="61"/>
      <c r="L792" s="61"/>
      <c r="M792" s="61"/>
      <c r="N792" s="61"/>
      <c r="O792" s="61"/>
      <c r="P792" s="61"/>
      <c r="Q792" s="61"/>
      <c r="R792" s="61"/>
      <c r="S792" s="61"/>
      <c r="T792" s="61"/>
      <c r="U792" s="61"/>
      <c r="V792" s="61"/>
      <c r="W792" s="61"/>
      <c r="X792" s="61"/>
      <c r="Y792" s="61"/>
      <c r="Z792" s="61"/>
    </row>
    <row r="793" spans="1:26" ht="12.75" customHeight="1">
      <c r="A793" s="61"/>
      <c r="B793" s="61"/>
      <c r="C793" s="61"/>
      <c r="D793" s="61"/>
      <c r="E793" s="292"/>
      <c r="F793" s="61"/>
      <c r="G793" s="61"/>
      <c r="H793" s="61"/>
      <c r="I793" s="61"/>
      <c r="J793" s="61"/>
      <c r="K793" s="61"/>
      <c r="L793" s="61"/>
      <c r="M793" s="61"/>
      <c r="N793" s="61"/>
      <c r="O793" s="61"/>
      <c r="P793" s="61"/>
      <c r="Q793" s="61"/>
      <c r="R793" s="61"/>
      <c r="S793" s="61"/>
      <c r="T793" s="61"/>
      <c r="U793" s="61"/>
      <c r="V793" s="61"/>
      <c r="W793" s="61"/>
      <c r="X793" s="61"/>
      <c r="Y793" s="61"/>
      <c r="Z793" s="61"/>
    </row>
    <row r="794" spans="1:26" ht="12.75" customHeight="1">
      <c r="A794" s="61"/>
      <c r="B794" s="61"/>
      <c r="C794" s="61"/>
      <c r="D794" s="61"/>
      <c r="E794" s="292"/>
      <c r="F794" s="61"/>
      <c r="G794" s="61"/>
      <c r="H794" s="61"/>
      <c r="I794" s="61"/>
      <c r="J794" s="61"/>
      <c r="K794" s="61"/>
      <c r="L794" s="61"/>
      <c r="M794" s="61"/>
      <c r="N794" s="61"/>
      <c r="O794" s="61"/>
      <c r="P794" s="61"/>
      <c r="Q794" s="61"/>
      <c r="R794" s="61"/>
      <c r="S794" s="61"/>
      <c r="T794" s="61"/>
      <c r="U794" s="61"/>
      <c r="V794" s="61"/>
      <c r="W794" s="61"/>
      <c r="X794" s="61"/>
      <c r="Y794" s="61"/>
      <c r="Z794" s="61"/>
    </row>
    <row r="795" spans="1:26" ht="12.75" customHeight="1">
      <c r="A795" s="61"/>
      <c r="B795" s="61"/>
      <c r="C795" s="61"/>
      <c r="D795" s="61"/>
      <c r="E795" s="292"/>
      <c r="F795" s="61"/>
      <c r="G795" s="61"/>
      <c r="H795" s="61"/>
      <c r="I795" s="61"/>
      <c r="J795" s="61"/>
      <c r="K795" s="61"/>
      <c r="L795" s="61"/>
      <c r="M795" s="61"/>
      <c r="N795" s="61"/>
      <c r="O795" s="61"/>
      <c r="P795" s="61"/>
      <c r="Q795" s="61"/>
      <c r="R795" s="61"/>
      <c r="S795" s="61"/>
      <c r="T795" s="61"/>
      <c r="U795" s="61"/>
      <c r="V795" s="61"/>
      <c r="W795" s="61"/>
      <c r="X795" s="61"/>
      <c r="Y795" s="61"/>
      <c r="Z795" s="61"/>
    </row>
    <row r="796" spans="1:26" ht="12.75" customHeight="1">
      <c r="A796" s="61"/>
      <c r="B796" s="61"/>
      <c r="C796" s="61"/>
      <c r="D796" s="61"/>
      <c r="E796" s="292"/>
      <c r="F796" s="61"/>
      <c r="G796" s="61"/>
      <c r="H796" s="61"/>
      <c r="I796" s="61"/>
      <c r="J796" s="61"/>
      <c r="K796" s="61"/>
      <c r="L796" s="61"/>
      <c r="M796" s="61"/>
      <c r="N796" s="61"/>
      <c r="O796" s="61"/>
      <c r="P796" s="61"/>
      <c r="Q796" s="61"/>
      <c r="R796" s="61"/>
      <c r="S796" s="61"/>
      <c r="T796" s="61"/>
      <c r="U796" s="61"/>
      <c r="V796" s="61"/>
      <c r="W796" s="61"/>
      <c r="X796" s="61"/>
      <c r="Y796" s="61"/>
      <c r="Z796" s="61"/>
    </row>
    <row r="797" spans="1:26" ht="12.75" customHeight="1">
      <c r="A797" s="61"/>
      <c r="B797" s="61"/>
      <c r="C797" s="61"/>
      <c r="D797" s="61"/>
      <c r="E797" s="292"/>
      <c r="F797" s="61"/>
      <c r="G797" s="61"/>
      <c r="H797" s="61"/>
      <c r="I797" s="61"/>
      <c r="J797" s="61"/>
      <c r="K797" s="61"/>
      <c r="L797" s="61"/>
      <c r="M797" s="61"/>
      <c r="N797" s="61"/>
      <c r="O797" s="61"/>
      <c r="P797" s="61"/>
      <c r="Q797" s="61"/>
      <c r="R797" s="61"/>
      <c r="S797" s="61"/>
      <c r="T797" s="61"/>
      <c r="U797" s="61"/>
      <c r="V797" s="61"/>
      <c r="W797" s="61"/>
      <c r="X797" s="61"/>
      <c r="Y797" s="61"/>
      <c r="Z797" s="61"/>
    </row>
    <row r="798" spans="1:26" ht="12.75" customHeight="1">
      <c r="A798" s="61"/>
      <c r="B798" s="61"/>
      <c r="C798" s="61"/>
      <c r="D798" s="61"/>
      <c r="E798" s="292"/>
      <c r="F798" s="61"/>
      <c r="G798" s="61"/>
      <c r="H798" s="61"/>
      <c r="I798" s="61"/>
      <c r="J798" s="61"/>
      <c r="K798" s="61"/>
      <c r="L798" s="61"/>
      <c r="M798" s="61"/>
      <c r="N798" s="61"/>
      <c r="O798" s="61"/>
      <c r="P798" s="61"/>
      <c r="Q798" s="61"/>
      <c r="R798" s="61"/>
      <c r="S798" s="61"/>
      <c r="T798" s="61"/>
      <c r="U798" s="61"/>
      <c r="V798" s="61"/>
      <c r="W798" s="61"/>
      <c r="X798" s="61"/>
      <c r="Y798" s="61"/>
      <c r="Z798" s="61"/>
    </row>
    <row r="799" spans="1:26" ht="12.75" customHeight="1">
      <c r="A799" s="61"/>
      <c r="B799" s="61"/>
      <c r="C799" s="61"/>
      <c r="D799" s="61"/>
      <c r="E799" s="292"/>
      <c r="F799" s="61"/>
      <c r="G799" s="61"/>
      <c r="H799" s="61"/>
      <c r="I799" s="61"/>
      <c r="J799" s="61"/>
      <c r="K799" s="61"/>
      <c r="L799" s="61"/>
      <c r="M799" s="61"/>
      <c r="N799" s="61"/>
      <c r="O799" s="61"/>
      <c r="P799" s="61"/>
      <c r="Q799" s="61"/>
      <c r="R799" s="61"/>
      <c r="S799" s="61"/>
      <c r="T799" s="61"/>
      <c r="U799" s="61"/>
      <c r="V799" s="61"/>
      <c r="W799" s="61"/>
      <c r="X799" s="61"/>
      <c r="Y799" s="61"/>
      <c r="Z799" s="61"/>
    </row>
    <row r="800" spans="1:26" ht="12.75" customHeight="1">
      <c r="A800" s="61"/>
      <c r="B800" s="61"/>
      <c r="C800" s="61"/>
      <c r="D800" s="61"/>
      <c r="E800" s="292"/>
      <c r="F800" s="61"/>
      <c r="G800" s="61"/>
      <c r="H800" s="61"/>
      <c r="I800" s="61"/>
      <c r="J800" s="61"/>
      <c r="K800" s="61"/>
      <c r="L800" s="61"/>
      <c r="M800" s="61"/>
      <c r="N800" s="61"/>
      <c r="O800" s="61"/>
      <c r="P800" s="61"/>
      <c r="Q800" s="61"/>
      <c r="R800" s="61"/>
      <c r="S800" s="61"/>
      <c r="T800" s="61"/>
      <c r="U800" s="61"/>
      <c r="V800" s="61"/>
      <c r="W800" s="61"/>
      <c r="X800" s="61"/>
      <c r="Y800" s="61"/>
      <c r="Z800" s="61"/>
    </row>
    <row r="801" spans="1:26" ht="12.75" customHeight="1">
      <c r="A801" s="61"/>
      <c r="B801" s="61"/>
      <c r="C801" s="61"/>
      <c r="D801" s="61"/>
      <c r="E801" s="292"/>
      <c r="F801" s="61"/>
      <c r="G801" s="61"/>
      <c r="H801" s="61"/>
      <c r="I801" s="61"/>
      <c r="J801" s="61"/>
      <c r="K801" s="61"/>
      <c r="L801" s="61"/>
      <c r="M801" s="61"/>
      <c r="N801" s="61"/>
      <c r="O801" s="61"/>
      <c r="P801" s="61"/>
      <c r="Q801" s="61"/>
      <c r="R801" s="61"/>
      <c r="S801" s="61"/>
      <c r="T801" s="61"/>
      <c r="U801" s="61"/>
      <c r="V801" s="61"/>
      <c r="W801" s="61"/>
      <c r="X801" s="61"/>
      <c r="Y801" s="61"/>
      <c r="Z801" s="61"/>
    </row>
    <row r="802" spans="1:26" ht="12.75" customHeight="1">
      <c r="A802" s="61"/>
      <c r="B802" s="61"/>
      <c r="C802" s="61"/>
      <c r="D802" s="61"/>
      <c r="E802" s="292"/>
      <c r="F802" s="61"/>
      <c r="G802" s="61"/>
      <c r="H802" s="61"/>
      <c r="I802" s="61"/>
      <c r="J802" s="61"/>
      <c r="K802" s="61"/>
      <c r="L802" s="61"/>
      <c r="M802" s="61"/>
      <c r="N802" s="61"/>
      <c r="O802" s="61"/>
      <c r="P802" s="61"/>
      <c r="Q802" s="61"/>
      <c r="R802" s="61"/>
      <c r="S802" s="61"/>
      <c r="T802" s="61"/>
      <c r="U802" s="61"/>
      <c r="V802" s="61"/>
      <c r="W802" s="61"/>
      <c r="X802" s="61"/>
      <c r="Y802" s="61"/>
      <c r="Z802" s="61"/>
    </row>
    <row r="803" spans="1:26" ht="12.75" customHeight="1">
      <c r="A803" s="61"/>
      <c r="B803" s="61"/>
      <c r="C803" s="61"/>
      <c r="D803" s="61"/>
      <c r="E803" s="292"/>
      <c r="F803" s="61"/>
      <c r="G803" s="61"/>
      <c r="H803" s="61"/>
      <c r="I803" s="61"/>
      <c r="J803" s="61"/>
      <c r="K803" s="61"/>
      <c r="L803" s="61"/>
      <c r="M803" s="61"/>
      <c r="N803" s="61"/>
      <c r="O803" s="61"/>
      <c r="P803" s="61"/>
      <c r="Q803" s="61"/>
      <c r="R803" s="61"/>
      <c r="S803" s="61"/>
      <c r="T803" s="61"/>
      <c r="U803" s="61"/>
      <c r="V803" s="61"/>
      <c r="W803" s="61"/>
      <c r="X803" s="61"/>
      <c r="Y803" s="61"/>
      <c r="Z803" s="61"/>
    </row>
    <row r="804" spans="1:26" ht="12.75" customHeight="1">
      <c r="A804" s="61"/>
      <c r="B804" s="61"/>
      <c r="C804" s="61"/>
      <c r="D804" s="61"/>
      <c r="E804" s="292"/>
      <c r="F804" s="61"/>
      <c r="G804" s="61"/>
      <c r="H804" s="61"/>
      <c r="I804" s="61"/>
      <c r="J804" s="61"/>
      <c r="K804" s="61"/>
      <c r="L804" s="61"/>
      <c r="M804" s="61"/>
      <c r="N804" s="61"/>
      <c r="O804" s="61"/>
      <c r="P804" s="61"/>
      <c r="Q804" s="61"/>
      <c r="R804" s="61"/>
      <c r="S804" s="61"/>
      <c r="T804" s="61"/>
      <c r="U804" s="61"/>
      <c r="V804" s="61"/>
      <c r="W804" s="61"/>
      <c r="X804" s="61"/>
      <c r="Y804" s="61"/>
      <c r="Z804" s="61"/>
    </row>
    <row r="805" spans="1:26" ht="12.75" customHeight="1">
      <c r="A805" s="61"/>
      <c r="B805" s="61"/>
      <c r="C805" s="61"/>
      <c r="D805" s="61"/>
      <c r="E805" s="292"/>
      <c r="F805" s="61"/>
      <c r="G805" s="61"/>
      <c r="H805" s="61"/>
      <c r="I805" s="61"/>
      <c r="J805" s="61"/>
      <c r="K805" s="61"/>
      <c r="L805" s="61"/>
      <c r="M805" s="61"/>
      <c r="N805" s="61"/>
      <c r="O805" s="61"/>
      <c r="P805" s="61"/>
      <c r="Q805" s="61"/>
      <c r="R805" s="61"/>
      <c r="S805" s="61"/>
      <c r="T805" s="61"/>
      <c r="U805" s="61"/>
      <c r="V805" s="61"/>
      <c r="W805" s="61"/>
      <c r="X805" s="61"/>
      <c r="Y805" s="61"/>
      <c r="Z805" s="61"/>
    </row>
    <row r="806" spans="1:26" ht="12.75" customHeight="1">
      <c r="A806" s="61"/>
      <c r="B806" s="61"/>
      <c r="C806" s="61"/>
      <c r="D806" s="61"/>
      <c r="E806" s="292"/>
      <c r="F806" s="61"/>
      <c r="G806" s="61"/>
      <c r="H806" s="61"/>
      <c r="I806" s="61"/>
      <c r="J806" s="61"/>
      <c r="K806" s="61"/>
      <c r="L806" s="61"/>
      <c r="M806" s="61"/>
      <c r="N806" s="61"/>
      <c r="O806" s="61"/>
      <c r="P806" s="61"/>
      <c r="Q806" s="61"/>
      <c r="R806" s="61"/>
      <c r="S806" s="61"/>
      <c r="T806" s="61"/>
      <c r="U806" s="61"/>
      <c r="V806" s="61"/>
      <c r="W806" s="61"/>
      <c r="X806" s="61"/>
      <c r="Y806" s="61"/>
      <c r="Z806" s="61"/>
    </row>
    <row r="807" spans="1:26" ht="12.75" customHeight="1">
      <c r="A807" s="61"/>
      <c r="B807" s="61"/>
      <c r="C807" s="61"/>
      <c r="D807" s="61"/>
      <c r="E807" s="292"/>
      <c r="F807" s="61"/>
      <c r="G807" s="61"/>
      <c r="H807" s="61"/>
      <c r="I807" s="61"/>
      <c r="J807" s="61"/>
      <c r="K807" s="61"/>
      <c r="L807" s="61"/>
      <c r="M807" s="61"/>
      <c r="N807" s="61"/>
      <c r="O807" s="61"/>
      <c r="P807" s="61"/>
      <c r="Q807" s="61"/>
      <c r="R807" s="61"/>
      <c r="S807" s="61"/>
      <c r="T807" s="61"/>
      <c r="U807" s="61"/>
      <c r="V807" s="61"/>
      <c r="W807" s="61"/>
      <c r="X807" s="61"/>
      <c r="Y807" s="61"/>
      <c r="Z807" s="61"/>
    </row>
    <row r="808" spans="1:26" ht="12.75" customHeight="1">
      <c r="A808" s="61"/>
      <c r="B808" s="61"/>
      <c r="C808" s="61"/>
      <c r="D808" s="61"/>
      <c r="E808" s="292"/>
      <c r="F808" s="61"/>
      <c r="G808" s="61"/>
      <c r="H808" s="61"/>
      <c r="I808" s="61"/>
      <c r="J808" s="61"/>
      <c r="K808" s="61"/>
      <c r="L808" s="61"/>
      <c r="M808" s="61"/>
      <c r="N808" s="61"/>
      <c r="O808" s="61"/>
      <c r="P808" s="61"/>
      <c r="Q808" s="61"/>
      <c r="R808" s="61"/>
      <c r="S808" s="61"/>
      <c r="T808" s="61"/>
      <c r="U808" s="61"/>
      <c r="V808" s="61"/>
      <c r="W808" s="61"/>
      <c r="X808" s="61"/>
      <c r="Y808" s="61"/>
      <c r="Z808" s="61"/>
    </row>
    <row r="809" spans="1:26" ht="12.75" customHeight="1">
      <c r="A809" s="61"/>
      <c r="B809" s="61"/>
      <c r="C809" s="61"/>
      <c r="D809" s="61"/>
      <c r="E809" s="292"/>
      <c r="F809" s="61"/>
      <c r="G809" s="61"/>
      <c r="H809" s="61"/>
      <c r="I809" s="61"/>
      <c r="J809" s="61"/>
      <c r="K809" s="61"/>
      <c r="L809" s="61"/>
      <c r="M809" s="61"/>
      <c r="N809" s="61"/>
      <c r="O809" s="61"/>
      <c r="P809" s="61"/>
      <c r="Q809" s="61"/>
      <c r="R809" s="61"/>
      <c r="S809" s="61"/>
      <c r="T809" s="61"/>
      <c r="U809" s="61"/>
      <c r="V809" s="61"/>
      <c r="W809" s="61"/>
      <c r="X809" s="61"/>
      <c r="Y809" s="61"/>
      <c r="Z809" s="61"/>
    </row>
    <row r="810" spans="1:26" ht="12.75" customHeight="1">
      <c r="A810" s="61"/>
      <c r="B810" s="61"/>
      <c r="C810" s="61"/>
      <c r="D810" s="61"/>
      <c r="E810" s="292"/>
      <c r="F810" s="61"/>
      <c r="G810" s="61"/>
      <c r="H810" s="61"/>
      <c r="I810" s="61"/>
      <c r="J810" s="61"/>
      <c r="K810" s="61"/>
      <c r="L810" s="61"/>
      <c r="M810" s="61"/>
      <c r="N810" s="61"/>
      <c r="O810" s="61"/>
      <c r="P810" s="61"/>
      <c r="Q810" s="61"/>
      <c r="R810" s="61"/>
      <c r="S810" s="61"/>
      <c r="T810" s="61"/>
      <c r="U810" s="61"/>
      <c r="V810" s="61"/>
      <c r="W810" s="61"/>
      <c r="X810" s="61"/>
      <c r="Y810" s="61"/>
      <c r="Z810" s="61"/>
    </row>
    <row r="811" spans="1:26" ht="12.75" customHeight="1">
      <c r="A811" s="61"/>
      <c r="B811" s="61"/>
      <c r="C811" s="61"/>
      <c r="D811" s="61"/>
      <c r="E811" s="292"/>
      <c r="F811" s="61"/>
      <c r="G811" s="61"/>
      <c r="H811" s="61"/>
      <c r="I811" s="61"/>
      <c r="J811" s="61"/>
      <c r="K811" s="61"/>
      <c r="L811" s="61"/>
      <c r="M811" s="61"/>
      <c r="N811" s="61"/>
      <c r="O811" s="61"/>
      <c r="P811" s="61"/>
      <c r="Q811" s="61"/>
      <c r="R811" s="61"/>
      <c r="S811" s="61"/>
      <c r="T811" s="61"/>
      <c r="U811" s="61"/>
      <c r="V811" s="61"/>
      <c r="W811" s="61"/>
      <c r="X811" s="61"/>
      <c r="Y811" s="61"/>
      <c r="Z811" s="61"/>
    </row>
    <row r="812" spans="1:26" ht="12.75" customHeight="1">
      <c r="A812" s="61"/>
      <c r="B812" s="61"/>
      <c r="C812" s="61"/>
      <c r="D812" s="61"/>
      <c r="E812" s="292"/>
      <c r="F812" s="61"/>
      <c r="G812" s="61"/>
      <c r="H812" s="61"/>
      <c r="I812" s="61"/>
      <c r="J812" s="61"/>
      <c r="K812" s="61"/>
      <c r="L812" s="61"/>
      <c r="M812" s="61"/>
      <c r="N812" s="61"/>
      <c r="O812" s="61"/>
      <c r="P812" s="61"/>
      <c r="Q812" s="61"/>
      <c r="R812" s="61"/>
      <c r="S812" s="61"/>
      <c r="T812" s="61"/>
      <c r="U812" s="61"/>
      <c r="V812" s="61"/>
      <c r="W812" s="61"/>
      <c r="X812" s="61"/>
      <c r="Y812" s="61"/>
      <c r="Z812" s="61"/>
    </row>
    <row r="813" spans="1:26" ht="12.75" customHeight="1">
      <c r="A813" s="61"/>
      <c r="B813" s="61"/>
      <c r="C813" s="61"/>
      <c r="D813" s="61"/>
      <c r="E813" s="292"/>
      <c r="F813" s="61"/>
      <c r="G813" s="61"/>
      <c r="H813" s="61"/>
      <c r="I813" s="61"/>
      <c r="J813" s="61"/>
      <c r="K813" s="61"/>
      <c r="L813" s="61"/>
      <c r="M813" s="61"/>
      <c r="N813" s="61"/>
      <c r="O813" s="61"/>
      <c r="P813" s="61"/>
      <c r="Q813" s="61"/>
      <c r="R813" s="61"/>
      <c r="S813" s="61"/>
      <c r="T813" s="61"/>
      <c r="U813" s="61"/>
      <c r="V813" s="61"/>
      <c r="W813" s="61"/>
      <c r="X813" s="61"/>
      <c r="Y813" s="61"/>
      <c r="Z813" s="61"/>
    </row>
    <row r="814" spans="1:26" ht="12.75" customHeight="1">
      <c r="A814" s="61"/>
      <c r="B814" s="61"/>
      <c r="C814" s="61"/>
      <c r="D814" s="61"/>
      <c r="E814" s="292"/>
      <c r="F814" s="61"/>
      <c r="G814" s="61"/>
      <c r="H814" s="61"/>
      <c r="I814" s="61"/>
      <c r="J814" s="61"/>
      <c r="K814" s="61"/>
      <c r="L814" s="61"/>
      <c r="M814" s="61"/>
      <c r="N814" s="61"/>
      <c r="O814" s="61"/>
      <c r="P814" s="61"/>
      <c r="Q814" s="61"/>
      <c r="R814" s="61"/>
      <c r="S814" s="61"/>
      <c r="T814" s="61"/>
      <c r="U814" s="61"/>
      <c r="V814" s="61"/>
      <c r="W814" s="61"/>
      <c r="X814" s="61"/>
      <c r="Y814" s="61"/>
      <c r="Z814" s="61"/>
    </row>
    <row r="815" spans="1:26" ht="12.75" customHeight="1">
      <c r="A815" s="61"/>
      <c r="B815" s="61"/>
      <c r="C815" s="61"/>
      <c r="D815" s="61"/>
      <c r="E815" s="292"/>
      <c r="F815" s="61"/>
      <c r="G815" s="61"/>
      <c r="H815" s="61"/>
      <c r="I815" s="61"/>
      <c r="J815" s="61"/>
      <c r="K815" s="61"/>
      <c r="L815" s="61"/>
      <c r="M815" s="61"/>
      <c r="N815" s="61"/>
      <c r="O815" s="61"/>
      <c r="P815" s="61"/>
      <c r="Q815" s="61"/>
      <c r="R815" s="61"/>
      <c r="S815" s="61"/>
      <c r="T815" s="61"/>
      <c r="U815" s="61"/>
      <c r="V815" s="61"/>
      <c r="W815" s="61"/>
      <c r="X815" s="61"/>
      <c r="Y815" s="61"/>
      <c r="Z815" s="61"/>
    </row>
    <row r="816" spans="1:26" ht="12.75" customHeight="1">
      <c r="A816" s="61"/>
      <c r="B816" s="61"/>
      <c r="C816" s="61"/>
      <c r="D816" s="61"/>
      <c r="E816" s="292"/>
      <c r="F816" s="61"/>
      <c r="G816" s="61"/>
      <c r="H816" s="61"/>
      <c r="I816" s="61"/>
      <c r="J816" s="61"/>
      <c r="K816" s="61"/>
      <c r="L816" s="61"/>
      <c r="M816" s="61"/>
      <c r="N816" s="61"/>
      <c r="O816" s="61"/>
      <c r="P816" s="61"/>
      <c r="Q816" s="61"/>
      <c r="R816" s="61"/>
      <c r="S816" s="61"/>
      <c r="T816" s="61"/>
      <c r="U816" s="61"/>
      <c r="V816" s="61"/>
      <c r="W816" s="61"/>
      <c r="X816" s="61"/>
      <c r="Y816" s="61"/>
      <c r="Z816" s="61"/>
    </row>
    <row r="817" spans="1:26" ht="12.75" customHeight="1">
      <c r="A817" s="61"/>
      <c r="B817" s="61"/>
      <c r="C817" s="61"/>
      <c r="D817" s="61"/>
      <c r="E817" s="292"/>
      <c r="F817" s="61"/>
      <c r="G817" s="61"/>
      <c r="H817" s="61"/>
      <c r="I817" s="61"/>
      <c r="J817" s="61"/>
      <c r="K817" s="61"/>
      <c r="L817" s="61"/>
      <c r="M817" s="61"/>
      <c r="N817" s="61"/>
      <c r="O817" s="61"/>
      <c r="P817" s="61"/>
      <c r="Q817" s="61"/>
      <c r="R817" s="61"/>
      <c r="S817" s="61"/>
      <c r="T817" s="61"/>
      <c r="U817" s="61"/>
      <c r="V817" s="61"/>
      <c r="W817" s="61"/>
      <c r="X817" s="61"/>
      <c r="Y817" s="61"/>
      <c r="Z817" s="61"/>
    </row>
    <row r="818" spans="1:26" ht="12.75" customHeight="1">
      <c r="A818" s="61"/>
      <c r="B818" s="61"/>
      <c r="C818" s="61"/>
      <c r="D818" s="61"/>
      <c r="E818" s="292"/>
      <c r="F818" s="61"/>
      <c r="G818" s="61"/>
      <c r="H818" s="61"/>
      <c r="I818" s="61"/>
      <c r="J818" s="61"/>
      <c r="K818" s="61"/>
      <c r="L818" s="61"/>
      <c r="M818" s="61"/>
      <c r="N818" s="61"/>
      <c r="O818" s="61"/>
      <c r="P818" s="61"/>
      <c r="Q818" s="61"/>
      <c r="R818" s="61"/>
      <c r="S818" s="61"/>
      <c r="T818" s="61"/>
      <c r="U818" s="61"/>
      <c r="V818" s="61"/>
      <c r="W818" s="61"/>
      <c r="X818" s="61"/>
      <c r="Y818" s="61"/>
      <c r="Z818" s="61"/>
    </row>
    <row r="819" spans="1:26" ht="12.75" customHeight="1">
      <c r="A819" s="61"/>
      <c r="B819" s="61"/>
      <c r="C819" s="61"/>
      <c r="D819" s="61"/>
      <c r="E819" s="292"/>
      <c r="F819" s="61"/>
      <c r="G819" s="61"/>
      <c r="H819" s="61"/>
      <c r="I819" s="61"/>
      <c r="J819" s="61"/>
      <c r="K819" s="61"/>
      <c r="L819" s="61"/>
      <c r="M819" s="61"/>
      <c r="N819" s="61"/>
      <c r="O819" s="61"/>
      <c r="P819" s="61"/>
      <c r="Q819" s="61"/>
      <c r="R819" s="61"/>
      <c r="S819" s="61"/>
      <c r="T819" s="61"/>
      <c r="U819" s="61"/>
      <c r="V819" s="61"/>
      <c r="W819" s="61"/>
      <c r="X819" s="61"/>
      <c r="Y819" s="61"/>
      <c r="Z819" s="61"/>
    </row>
    <row r="820" spans="1:26" ht="12.75" customHeight="1">
      <c r="A820" s="61"/>
      <c r="B820" s="61"/>
      <c r="C820" s="61"/>
      <c r="D820" s="61"/>
      <c r="E820" s="292"/>
      <c r="F820" s="61"/>
      <c r="G820" s="61"/>
      <c r="H820" s="61"/>
      <c r="I820" s="61"/>
      <c r="J820" s="61"/>
      <c r="K820" s="61"/>
      <c r="L820" s="61"/>
      <c r="M820" s="61"/>
      <c r="N820" s="61"/>
      <c r="O820" s="61"/>
      <c r="P820" s="61"/>
      <c r="Q820" s="61"/>
      <c r="R820" s="61"/>
      <c r="S820" s="61"/>
      <c r="T820" s="61"/>
      <c r="U820" s="61"/>
      <c r="V820" s="61"/>
      <c r="W820" s="61"/>
      <c r="X820" s="61"/>
      <c r="Y820" s="61"/>
      <c r="Z820" s="61"/>
    </row>
    <row r="821" spans="1:26" ht="12.75" customHeight="1">
      <c r="A821" s="61"/>
      <c r="B821" s="61"/>
      <c r="C821" s="61"/>
      <c r="D821" s="61"/>
      <c r="E821" s="292"/>
      <c r="F821" s="61"/>
      <c r="G821" s="61"/>
      <c r="H821" s="61"/>
      <c r="I821" s="61"/>
      <c r="J821" s="61"/>
      <c r="K821" s="61"/>
      <c r="L821" s="61"/>
      <c r="M821" s="61"/>
      <c r="N821" s="61"/>
      <c r="O821" s="61"/>
      <c r="P821" s="61"/>
      <c r="Q821" s="61"/>
      <c r="R821" s="61"/>
      <c r="S821" s="61"/>
      <c r="T821" s="61"/>
      <c r="U821" s="61"/>
      <c r="V821" s="61"/>
      <c r="W821" s="61"/>
      <c r="X821" s="61"/>
      <c r="Y821" s="61"/>
      <c r="Z821" s="61"/>
    </row>
    <row r="822" spans="1:26" ht="12.75" customHeight="1">
      <c r="A822" s="61"/>
      <c r="B822" s="61"/>
      <c r="C822" s="61"/>
      <c r="D822" s="61"/>
      <c r="E822" s="292"/>
      <c r="F822" s="61"/>
      <c r="G822" s="61"/>
      <c r="H822" s="61"/>
      <c r="I822" s="61"/>
      <c r="J822" s="61"/>
      <c r="K822" s="61"/>
      <c r="L822" s="61"/>
      <c r="M822" s="61"/>
      <c r="N822" s="61"/>
      <c r="O822" s="61"/>
      <c r="P822" s="61"/>
      <c r="Q822" s="61"/>
      <c r="R822" s="61"/>
      <c r="S822" s="61"/>
      <c r="T822" s="61"/>
      <c r="U822" s="61"/>
      <c r="V822" s="61"/>
      <c r="W822" s="61"/>
      <c r="X822" s="61"/>
      <c r="Y822" s="61"/>
      <c r="Z822" s="61"/>
    </row>
    <row r="823" spans="1:26" ht="12.75" customHeight="1">
      <c r="A823" s="61"/>
      <c r="B823" s="61"/>
      <c r="C823" s="61"/>
      <c r="D823" s="61"/>
      <c r="E823" s="292"/>
      <c r="F823" s="61"/>
      <c r="G823" s="61"/>
      <c r="H823" s="61"/>
      <c r="I823" s="61"/>
      <c r="J823" s="61"/>
      <c r="K823" s="61"/>
      <c r="L823" s="61"/>
      <c r="M823" s="61"/>
      <c r="N823" s="61"/>
      <c r="O823" s="61"/>
      <c r="P823" s="61"/>
      <c r="Q823" s="61"/>
      <c r="R823" s="61"/>
      <c r="S823" s="61"/>
      <c r="T823" s="61"/>
      <c r="U823" s="61"/>
      <c r="V823" s="61"/>
      <c r="W823" s="61"/>
      <c r="X823" s="61"/>
      <c r="Y823" s="61"/>
      <c r="Z823" s="61"/>
    </row>
    <row r="824" spans="1:26" ht="12.75" customHeight="1">
      <c r="A824" s="61"/>
      <c r="B824" s="61"/>
      <c r="C824" s="61"/>
      <c r="D824" s="61"/>
      <c r="E824" s="292"/>
      <c r="F824" s="61"/>
      <c r="G824" s="61"/>
      <c r="H824" s="61"/>
      <c r="I824" s="61"/>
      <c r="J824" s="61"/>
      <c r="K824" s="61"/>
      <c r="L824" s="61"/>
      <c r="M824" s="61"/>
      <c r="N824" s="61"/>
      <c r="O824" s="61"/>
      <c r="P824" s="61"/>
      <c r="Q824" s="61"/>
      <c r="R824" s="61"/>
      <c r="S824" s="61"/>
      <c r="T824" s="61"/>
      <c r="U824" s="61"/>
      <c r="V824" s="61"/>
      <c r="W824" s="61"/>
      <c r="X824" s="61"/>
      <c r="Y824" s="61"/>
      <c r="Z824" s="61"/>
    </row>
    <row r="825" spans="1:26" ht="12.75" customHeight="1">
      <c r="A825" s="61"/>
      <c r="B825" s="61"/>
      <c r="C825" s="61"/>
      <c r="D825" s="61"/>
      <c r="E825" s="292"/>
      <c r="F825" s="61"/>
      <c r="G825" s="61"/>
      <c r="H825" s="61"/>
      <c r="I825" s="61"/>
      <c r="J825" s="61"/>
      <c r="K825" s="61"/>
      <c r="L825" s="61"/>
      <c r="M825" s="61"/>
      <c r="N825" s="61"/>
      <c r="O825" s="61"/>
      <c r="P825" s="61"/>
      <c r="Q825" s="61"/>
      <c r="R825" s="61"/>
      <c r="S825" s="61"/>
      <c r="T825" s="61"/>
      <c r="U825" s="61"/>
      <c r="V825" s="61"/>
      <c r="W825" s="61"/>
      <c r="X825" s="61"/>
      <c r="Y825" s="61"/>
      <c r="Z825" s="61"/>
    </row>
    <row r="826" spans="1:26" ht="12.75" customHeight="1">
      <c r="A826" s="61"/>
      <c r="B826" s="61"/>
      <c r="C826" s="61"/>
      <c r="D826" s="61"/>
      <c r="E826" s="292"/>
      <c r="F826" s="61"/>
      <c r="G826" s="61"/>
      <c r="H826" s="61"/>
      <c r="I826" s="61"/>
      <c r="J826" s="61"/>
      <c r="K826" s="61"/>
      <c r="L826" s="61"/>
      <c r="M826" s="61"/>
      <c r="N826" s="61"/>
      <c r="O826" s="61"/>
      <c r="P826" s="61"/>
      <c r="Q826" s="61"/>
      <c r="R826" s="61"/>
      <c r="S826" s="61"/>
      <c r="T826" s="61"/>
      <c r="U826" s="61"/>
      <c r="V826" s="61"/>
      <c r="W826" s="61"/>
      <c r="X826" s="61"/>
      <c r="Y826" s="61"/>
      <c r="Z826" s="61"/>
    </row>
    <row r="827" spans="1:26" ht="12.75" customHeight="1">
      <c r="A827" s="61"/>
      <c r="B827" s="61"/>
      <c r="C827" s="61"/>
      <c r="D827" s="61"/>
      <c r="E827" s="292"/>
      <c r="F827" s="61"/>
      <c r="G827" s="61"/>
      <c r="H827" s="61"/>
      <c r="I827" s="61"/>
      <c r="J827" s="61"/>
      <c r="K827" s="61"/>
      <c r="L827" s="61"/>
      <c r="M827" s="61"/>
      <c r="N827" s="61"/>
      <c r="O827" s="61"/>
      <c r="P827" s="61"/>
      <c r="Q827" s="61"/>
      <c r="R827" s="61"/>
      <c r="S827" s="61"/>
      <c r="T827" s="61"/>
      <c r="U827" s="61"/>
      <c r="V827" s="61"/>
      <c r="W827" s="61"/>
      <c r="X827" s="61"/>
      <c r="Y827" s="61"/>
      <c r="Z827" s="61"/>
    </row>
    <row r="828" spans="1:26" ht="12.75" customHeight="1">
      <c r="A828" s="61"/>
      <c r="B828" s="61"/>
      <c r="C828" s="61"/>
      <c r="D828" s="61"/>
      <c r="E828" s="292"/>
      <c r="F828" s="61"/>
      <c r="G828" s="61"/>
      <c r="H828" s="61"/>
      <c r="I828" s="61"/>
      <c r="J828" s="61"/>
      <c r="K828" s="61"/>
      <c r="L828" s="61"/>
      <c r="M828" s="61"/>
      <c r="N828" s="61"/>
      <c r="O828" s="61"/>
      <c r="P828" s="61"/>
      <c r="Q828" s="61"/>
      <c r="R828" s="61"/>
      <c r="S828" s="61"/>
      <c r="T828" s="61"/>
      <c r="U828" s="61"/>
      <c r="V828" s="61"/>
      <c r="W828" s="61"/>
      <c r="X828" s="61"/>
      <c r="Y828" s="61"/>
      <c r="Z828" s="61"/>
    </row>
    <row r="829" spans="1:26" ht="12.75" customHeight="1">
      <c r="A829" s="61"/>
      <c r="B829" s="61"/>
      <c r="C829" s="61"/>
      <c r="D829" s="61"/>
      <c r="E829" s="292"/>
      <c r="F829" s="61"/>
      <c r="G829" s="61"/>
      <c r="H829" s="61"/>
      <c r="I829" s="61"/>
      <c r="J829" s="61"/>
      <c r="K829" s="61"/>
      <c r="L829" s="61"/>
      <c r="M829" s="61"/>
      <c r="N829" s="61"/>
      <c r="O829" s="61"/>
      <c r="P829" s="61"/>
      <c r="Q829" s="61"/>
      <c r="R829" s="61"/>
      <c r="S829" s="61"/>
      <c r="T829" s="61"/>
      <c r="U829" s="61"/>
      <c r="V829" s="61"/>
      <c r="W829" s="61"/>
      <c r="X829" s="61"/>
      <c r="Y829" s="61"/>
      <c r="Z829" s="61"/>
    </row>
    <row r="830" spans="1:26" ht="12.75" customHeight="1">
      <c r="A830" s="61"/>
      <c r="B830" s="61"/>
      <c r="C830" s="61"/>
      <c r="D830" s="61"/>
      <c r="E830" s="292"/>
      <c r="F830" s="61"/>
      <c r="G830" s="61"/>
      <c r="H830" s="61"/>
      <c r="I830" s="61"/>
      <c r="J830" s="61"/>
      <c r="K830" s="61"/>
      <c r="L830" s="61"/>
      <c r="M830" s="61"/>
      <c r="N830" s="61"/>
      <c r="O830" s="61"/>
      <c r="P830" s="61"/>
      <c r="Q830" s="61"/>
      <c r="R830" s="61"/>
      <c r="S830" s="61"/>
      <c r="T830" s="61"/>
      <c r="U830" s="61"/>
      <c r="V830" s="61"/>
      <c r="W830" s="61"/>
      <c r="X830" s="61"/>
      <c r="Y830" s="61"/>
      <c r="Z830" s="61"/>
    </row>
    <row r="831" spans="1:26" ht="12.75" customHeight="1">
      <c r="A831" s="61"/>
      <c r="B831" s="61"/>
      <c r="C831" s="61"/>
      <c r="D831" s="61"/>
      <c r="E831" s="292"/>
      <c r="F831" s="61"/>
      <c r="G831" s="61"/>
      <c r="H831" s="61"/>
      <c r="I831" s="61"/>
      <c r="J831" s="61"/>
      <c r="K831" s="61"/>
      <c r="L831" s="61"/>
      <c r="M831" s="61"/>
      <c r="N831" s="61"/>
      <c r="O831" s="61"/>
      <c r="P831" s="61"/>
      <c r="Q831" s="61"/>
      <c r="R831" s="61"/>
      <c r="S831" s="61"/>
      <c r="T831" s="61"/>
      <c r="U831" s="61"/>
      <c r="V831" s="61"/>
      <c r="W831" s="61"/>
      <c r="X831" s="61"/>
      <c r="Y831" s="61"/>
      <c r="Z831" s="61"/>
    </row>
    <row r="832" spans="1:26" ht="12.75" customHeight="1">
      <c r="A832" s="61"/>
      <c r="B832" s="61"/>
      <c r="C832" s="61"/>
      <c r="D832" s="61"/>
      <c r="E832" s="292"/>
      <c r="F832" s="61"/>
      <c r="G832" s="61"/>
      <c r="H832" s="61"/>
      <c r="I832" s="61"/>
      <c r="J832" s="61"/>
      <c r="K832" s="61"/>
      <c r="L832" s="61"/>
      <c r="M832" s="61"/>
      <c r="N832" s="61"/>
      <c r="O832" s="61"/>
      <c r="P832" s="61"/>
      <c r="Q832" s="61"/>
      <c r="R832" s="61"/>
      <c r="S832" s="61"/>
      <c r="T832" s="61"/>
      <c r="U832" s="61"/>
      <c r="V832" s="61"/>
      <c r="W832" s="61"/>
      <c r="X832" s="61"/>
      <c r="Y832" s="61"/>
      <c r="Z832" s="61"/>
    </row>
    <row r="833" spans="1:26" ht="12.75" customHeight="1">
      <c r="A833" s="61"/>
      <c r="B833" s="61"/>
      <c r="C833" s="61"/>
      <c r="D833" s="61"/>
      <c r="E833" s="292"/>
      <c r="F833" s="61"/>
      <c r="G833" s="61"/>
      <c r="H833" s="61"/>
      <c r="I833" s="61"/>
      <c r="J833" s="61"/>
      <c r="K833" s="61"/>
      <c r="L833" s="61"/>
      <c r="M833" s="61"/>
      <c r="N833" s="61"/>
      <c r="O833" s="61"/>
      <c r="P833" s="61"/>
      <c r="Q833" s="61"/>
      <c r="R833" s="61"/>
      <c r="S833" s="61"/>
      <c r="T833" s="61"/>
      <c r="U833" s="61"/>
      <c r="V833" s="61"/>
      <c r="W833" s="61"/>
      <c r="X833" s="61"/>
      <c r="Y833" s="61"/>
      <c r="Z833" s="61"/>
    </row>
    <row r="834" spans="1:26" ht="12.75" customHeight="1">
      <c r="A834" s="61"/>
      <c r="B834" s="61"/>
      <c r="C834" s="61"/>
      <c r="D834" s="61"/>
      <c r="E834" s="292"/>
      <c r="F834" s="61"/>
      <c r="G834" s="61"/>
      <c r="H834" s="61"/>
      <c r="I834" s="61"/>
      <c r="J834" s="61"/>
      <c r="K834" s="61"/>
      <c r="L834" s="61"/>
      <c r="M834" s="61"/>
      <c r="N834" s="61"/>
      <c r="O834" s="61"/>
      <c r="P834" s="61"/>
      <c r="Q834" s="61"/>
      <c r="R834" s="61"/>
      <c r="S834" s="61"/>
      <c r="T834" s="61"/>
      <c r="U834" s="61"/>
      <c r="V834" s="61"/>
      <c r="W834" s="61"/>
      <c r="X834" s="61"/>
      <c r="Y834" s="61"/>
      <c r="Z834" s="61"/>
    </row>
    <row r="835" spans="1:26" ht="12.75" customHeight="1">
      <c r="A835" s="61"/>
      <c r="B835" s="61"/>
      <c r="C835" s="61"/>
      <c r="D835" s="61"/>
      <c r="E835" s="292"/>
      <c r="F835" s="61"/>
      <c r="G835" s="61"/>
      <c r="H835" s="61"/>
      <c r="I835" s="61"/>
      <c r="J835" s="61"/>
      <c r="K835" s="61"/>
      <c r="L835" s="61"/>
      <c r="M835" s="61"/>
      <c r="N835" s="61"/>
      <c r="O835" s="61"/>
      <c r="P835" s="61"/>
      <c r="Q835" s="61"/>
      <c r="R835" s="61"/>
      <c r="S835" s="61"/>
      <c r="T835" s="61"/>
      <c r="U835" s="61"/>
      <c r="V835" s="61"/>
      <c r="W835" s="61"/>
      <c r="X835" s="61"/>
      <c r="Y835" s="61"/>
      <c r="Z835" s="61"/>
    </row>
    <row r="836" spans="1:26" ht="12.75" customHeight="1">
      <c r="A836" s="61"/>
      <c r="B836" s="61"/>
      <c r="C836" s="61"/>
      <c r="D836" s="61"/>
      <c r="E836" s="292"/>
      <c r="F836" s="61"/>
      <c r="G836" s="61"/>
      <c r="H836" s="61"/>
      <c r="I836" s="61"/>
      <c r="J836" s="61"/>
      <c r="K836" s="61"/>
      <c r="L836" s="61"/>
      <c r="M836" s="61"/>
      <c r="N836" s="61"/>
      <c r="O836" s="61"/>
      <c r="P836" s="61"/>
      <c r="Q836" s="61"/>
      <c r="R836" s="61"/>
      <c r="S836" s="61"/>
      <c r="T836" s="61"/>
      <c r="U836" s="61"/>
      <c r="V836" s="61"/>
      <c r="W836" s="61"/>
      <c r="X836" s="61"/>
      <c r="Y836" s="61"/>
      <c r="Z836" s="61"/>
    </row>
    <row r="837" spans="1:26" ht="12.75" customHeight="1">
      <c r="A837" s="61"/>
      <c r="B837" s="61"/>
      <c r="C837" s="61"/>
      <c r="D837" s="61"/>
      <c r="E837" s="292"/>
      <c r="F837" s="61"/>
      <c r="G837" s="61"/>
      <c r="H837" s="61"/>
      <c r="I837" s="61"/>
      <c r="J837" s="61"/>
      <c r="K837" s="61"/>
      <c r="L837" s="61"/>
      <c r="M837" s="61"/>
      <c r="N837" s="61"/>
      <c r="O837" s="61"/>
      <c r="P837" s="61"/>
      <c r="Q837" s="61"/>
      <c r="R837" s="61"/>
      <c r="S837" s="61"/>
      <c r="T837" s="61"/>
      <c r="U837" s="61"/>
      <c r="V837" s="61"/>
      <c r="W837" s="61"/>
      <c r="X837" s="61"/>
      <c r="Y837" s="61"/>
      <c r="Z837" s="61"/>
    </row>
    <row r="838" spans="1:26" ht="12.75" customHeight="1">
      <c r="A838" s="61"/>
      <c r="B838" s="61"/>
      <c r="C838" s="61"/>
      <c r="D838" s="61"/>
      <c r="E838" s="292"/>
      <c r="F838" s="61"/>
      <c r="G838" s="61"/>
      <c r="H838" s="61"/>
      <c r="I838" s="61"/>
      <c r="J838" s="61"/>
      <c r="K838" s="61"/>
      <c r="L838" s="61"/>
      <c r="M838" s="61"/>
      <c r="N838" s="61"/>
      <c r="O838" s="61"/>
      <c r="P838" s="61"/>
      <c r="Q838" s="61"/>
      <c r="R838" s="61"/>
      <c r="S838" s="61"/>
      <c r="T838" s="61"/>
      <c r="U838" s="61"/>
      <c r="V838" s="61"/>
      <c r="W838" s="61"/>
      <c r="X838" s="61"/>
      <c r="Y838" s="61"/>
      <c r="Z838" s="61"/>
    </row>
    <row r="839" spans="1:26" ht="12.75" customHeight="1">
      <c r="A839" s="61"/>
      <c r="B839" s="61"/>
      <c r="C839" s="61"/>
      <c r="D839" s="61"/>
      <c r="E839" s="292"/>
      <c r="F839" s="61"/>
      <c r="G839" s="61"/>
      <c r="H839" s="61"/>
      <c r="I839" s="61"/>
      <c r="J839" s="61"/>
      <c r="K839" s="61"/>
      <c r="L839" s="61"/>
      <c r="M839" s="61"/>
      <c r="N839" s="61"/>
      <c r="O839" s="61"/>
      <c r="P839" s="61"/>
      <c r="Q839" s="61"/>
      <c r="R839" s="61"/>
      <c r="S839" s="61"/>
      <c r="T839" s="61"/>
      <c r="U839" s="61"/>
      <c r="V839" s="61"/>
      <c r="W839" s="61"/>
      <c r="X839" s="61"/>
      <c r="Y839" s="61"/>
      <c r="Z839" s="61"/>
    </row>
    <row r="840" spans="1:26" ht="12.75" customHeight="1">
      <c r="A840" s="61"/>
      <c r="B840" s="61"/>
      <c r="C840" s="61"/>
      <c r="D840" s="61"/>
      <c r="E840" s="292"/>
      <c r="F840" s="61"/>
      <c r="G840" s="61"/>
      <c r="H840" s="61"/>
      <c r="I840" s="61"/>
      <c r="J840" s="61"/>
      <c r="K840" s="61"/>
      <c r="L840" s="61"/>
      <c r="M840" s="61"/>
      <c r="N840" s="61"/>
      <c r="O840" s="61"/>
      <c r="P840" s="61"/>
      <c r="Q840" s="61"/>
      <c r="R840" s="61"/>
      <c r="S840" s="61"/>
      <c r="T840" s="61"/>
      <c r="U840" s="61"/>
      <c r="V840" s="61"/>
      <c r="W840" s="61"/>
      <c r="X840" s="61"/>
      <c r="Y840" s="61"/>
      <c r="Z840" s="61"/>
    </row>
    <row r="841" spans="1:26" ht="12.75" customHeight="1">
      <c r="A841" s="61"/>
      <c r="B841" s="61"/>
      <c r="C841" s="61"/>
      <c r="D841" s="61"/>
      <c r="E841" s="292"/>
      <c r="F841" s="61"/>
      <c r="G841" s="61"/>
      <c r="H841" s="61"/>
      <c r="I841" s="61"/>
      <c r="J841" s="61"/>
      <c r="K841" s="61"/>
      <c r="L841" s="61"/>
      <c r="M841" s="61"/>
      <c r="N841" s="61"/>
      <c r="O841" s="61"/>
      <c r="P841" s="61"/>
      <c r="Q841" s="61"/>
      <c r="R841" s="61"/>
      <c r="S841" s="61"/>
      <c r="T841" s="61"/>
      <c r="U841" s="61"/>
      <c r="V841" s="61"/>
      <c r="W841" s="61"/>
      <c r="X841" s="61"/>
      <c r="Y841" s="61"/>
      <c r="Z841" s="61"/>
    </row>
    <row r="842" spans="1:26" ht="12.75" customHeight="1">
      <c r="A842" s="61"/>
      <c r="B842" s="61"/>
      <c r="C842" s="61"/>
      <c r="D842" s="61"/>
      <c r="E842" s="292"/>
      <c r="F842" s="61"/>
      <c r="G842" s="61"/>
      <c r="H842" s="61"/>
      <c r="I842" s="61"/>
      <c r="J842" s="61"/>
      <c r="K842" s="61"/>
      <c r="L842" s="61"/>
      <c r="M842" s="61"/>
      <c r="N842" s="61"/>
      <c r="O842" s="61"/>
      <c r="P842" s="61"/>
      <c r="Q842" s="61"/>
      <c r="R842" s="61"/>
      <c r="S842" s="61"/>
      <c r="T842" s="61"/>
      <c r="U842" s="61"/>
      <c r="V842" s="61"/>
      <c r="W842" s="61"/>
      <c r="X842" s="61"/>
      <c r="Y842" s="61"/>
      <c r="Z842" s="61"/>
    </row>
    <row r="843" spans="1:26" ht="12.75" customHeight="1">
      <c r="A843" s="61"/>
      <c r="B843" s="61"/>
      <c r="C843" s="61"/>
      <c r="D843" s="61"/>
      <c r="E843" s="292"/>
      <c r="F843" s="61"/>
      <c r="G843" s="61"/>
      <c r="H843" s="61"/>
      <c r="I843" s="61"/>
      <c r="J843" s="61"/>
      <c r="K843" s="61"/>
      <c r="L843" s="61"/>
      <c r="M843" s="61"/>
      <c r="N843" s="61"/>
      <c r="O843" s="61"/>
      <c r="P843" s="61"/>
      <c r="Q843" s="61"/>
      <c r="R843" s="61"/>
      <c r="S843" s="61"/>
      <c r="T843" s="61"/>
      <c r="U843" s="61"/>
      <c r="V843" s="61"/>
      <c r="W843" s="61"/>
      <c r="X843" s="61"/>
      <c r="Y843" s="61"/>
      <c r="Z843" s="61"/>
    </row>
    <row r="844" spans="1:26" ht="12.75" customHeight="1">
      <c r="A844" s="61"/>
      <c r="B844" s="61"/>
      <c r="C844" s="61"/>
      <c r="D844" s="61"/>
      <c r="E844" s="292"/>
      <c r="F844" s="61"/>
      <c r="G844" s="61"/>
      <c r="H844" s="61"/>
      <c r="I844" s="61"/>
      <c r="J844" s="61"/>
      <c r="K844" s="61"/>
      <c r="L844" s="61"/>
      <c r="M844" s="61"/>
      <c r="N844" s="61"/>
      <c r="O844" s="61"/>
      <c r="P844" s="61"/>
      <c r="Q844" s="61"/>
      <c r="R844" s="61"/>
      <c r="S844" s="61"/>
      <c r="T844" s="61"/>
      <c r="U844" s="61"/>
      <c r="V844" s="61"/>
      <c r="W844" s="61"/>
      <c r="X844" s="61"/>
      <c r="Y844" s="61"/>
      <c r="Z844" s="61"/>
    </row>
    <row r="845" spans="1:26" ht="12.75" customHeight="1">
      <c r="A845" s="61"/>
      <c r="B845" s="61"/>
      <c r="C845" s="61"/>
      <c r="D845" s="61"/>
      <c r="E845" s="292"/>
      <c r="F845" s="61"/>
      <c r="G845" s="61"/>
      <c r="H845" s="61"/>
      <c r="I845" s="61"/>
      <c r="J845" s="61"/>
      <c r="K845" s="61"/>
      <c r="L845" s="61"/>
      <c r="M845" s="61"/>
      <c r="N845" s="61"/>
      <c r="O845" s="61"/>
      <c r="P845" s="61"/>
      <c r="Q845" s="61"/>
      <c r="R845" s="61"/>
      <c r="S845" s="61"/>
      <c r="T845" s="61"/>
      <c r="U845" s="61"/>
      <c r="V845" s="61"/>
      <c r="W845" s="61"/>
      <c r="X845" s="61"/>
      <c r="Y845" s="61"/>
      <c r="Z845" s="61"/>
    </row>
    <row r="846" spans="1:26" ht="12.75" customHeight="1">
      <c r="A846" s="61"/>
      <c r="B846" s="61"/>
      <c r="C846" s="61"/>
      <c r="D846" s="61"/>
      <c r="E846" s="292"/>
      <c r="F846" s="61"/>
      <c r="G846" s="61"/>
      <c r="H846" s="61"/>
      <c r="I846" s="61"/>
      <c r="J846" s="61"/>
      <c r="K846" s="61"/>
      <c r="L846" s="61"/>
      <c r="M846" s="61"/>
      <c r="N846" s="61"/>
      <c r="O846" s="61"/>
      <c r="P846" s="61"/>
      <c r="Q846" s="61"/>
      <c r="R846" s="61"/>
      <c r="S846" s="61"/>
      <c r="T846" s="61"/>
      <c r="U846" s="61"/>
      <c r="V846" s="61"/>
      <c r="W846" s="61"/>
      <c r="X846" s="61"/>
      <c r="Y846" s="61"/>
      <c r="Z846" s="61"/>
    </row>
    <row r="847" spans="1:26" ht="12.75" customHeight="1">
      <c r="A847" s="61"/>
      <c r="B847" s="61"/>
      <c r="C847" s="61"/>
      <c r="D847" s="61"/>
      <c r="E847" s="292"/>
      <c r="F847" s="61"/>
      <c r="G847" s="61"/>
      <c r="H847" s="61"/>
      <c r="I847" s="61"/>
      <c r="J847" s="61"/>
      <c r="K847" s="61"/>
      <c r="L847" s="61"/>
      <c r="M847" s="61"/>
      <c r="N847" s="61"/>
      <c r="O847" s="61"/>
      <c r="P847" s="61"/>
      <c r="Q847" s="61"/>
      <c r="R847" s="61"/>
      <c r="S847" s="61"/>
      <c r="T847" s="61"/>
      <c r="U847" s="61"/>
      <c r="V847" s="61"/>
      <c r="W847" s="61"/>
      <c r="X847" s="61"/>
      <c r="Y847" s="61"/>
      <c r="Z847" s="61"/>
    </row>
    <row r="848" spans="1:26" ht="12.75" customHeight="1">
      <c r="A848" s="61"/>
      <c r="B848" s="61"/>
      <c r="C848" s="61"/>
      <c r="D848" s="61"/>
      <c r="E848" s="292"/>
      <c r="F848" s="61"/>
      <c r="G848" s="61"/>
      <c r="H848" s="61"/>
      <c r="I848" s="61"/>
      <c r="J848" s="61"/>
      <c r="K848" s="61"/>
      <c r="L848" s="61"/>
      <c r="M848" s="61"/>
      <c r="N848" s="61"/>
      <c r="O848" s="61"/>
      <c r="P848" s="61"/>
      <c r="Q848" s="61"/>
      <c r="R848" s="61"/>
      <c r="S848" s="61"/>
      <c r="T848" s="61"/>
      <c r="U848" s="61"/>
      <c r="V848" s="61"/>
      <c r="W848" s="61"/>
      <c r="X848" s="61"/>
      <c r="Y848" s="61"/>
      <c r="Z848" s="61"/>
    </row>
    <row r="849" spans="1:26" ht="12.75" customHeight="1">
      <c r="A849" s="61"/>
      <c r="B849" s="61"/>
      <c r="C849" s="61"/>
      <c r="D849" s="61"/>
      <c r="E849" s="292"/>
      <c r="F849" s="61"/>
      <c r="G849" s="61"/>
      <c r="H849" s="61"/>
      <c r="I849" s="61"/>
      <c r="J849" s="61"/>
      <c r="K849" s="61"/>
      <c r="L849" s="61"/>
      <c r="M849" s="61"/>
      <c r="N849" s="61"/>
      <c r="O849" s="61"/>
      <c r="P849" s="61"/>
      <c r="Q849" s="61"/>
      <c r="R849" s="61"/>
      <c r="S849" s="61"/>
      <c r="T849" s="61"/>
      <c r="U849" s="61"/>
      <c r="V849" s="61"/>
      <c r="W849" s="61"/>
      <c r="X849" s="61"/>
      <c r="Y849" s="61"/>
      <c r="Z849" s="61"/>
    </row>
    <row r="850" spans="1:26" ht="12.75" customHeight="1">
      <c r="A850" s="61"/>
      <c r="B850" s="61"/>
      <c r="C850" s="61"/>
      <c r="D850" s="61"/>
      <c r="E850" s="292"/>
      <c r="F850" s="61"/>
      <c r="G850" s="61"/>
      <c r="H850" s="61"/>
      <c r="I850" s="61"/>
      <c r="J850" s="61"/>
      <c r="K850" s="61"/>
      <c r="L850" s="61"/>
      <c r="M850" s="61"/>
      <c r="N850" s="61"/>
      <c r="O850" s="61"/>
      <c r="P850" s="61"/>
      <c r="Q850" s="61"/>
      <c r="R850" s="61"/>
      <c r="S850" s="61"/>
      <c r="T850" s="61"/>
      <c r="U850" s="61"/>
      <c r="V850" s="61"/>
      <c r="W850" s="61"/>
      <c r="X850" s="61"/>
      <c r="Y850" s="61"/>
      <c r="Z850" s="61"/>
    </row>
    <row r="851" spans="1:26" ht="12.75" customHeight="1">
      <c r="A851" s="61"/>
      <c r="B851" s="61"/>
      <c r="C851" s="61"/>
      <c r="D851" s="61"/>
      <c r="E851" s="292"/>
      <c r="F851" s="61"/>
      <c r="G851" s="61"/>
      <c r="H851" s="61"/>
      <c r="I851" s="61"/>
      <c r="J851" s="61"/>
      <c r="K851" s="61"/>
      <c r="L851" s="61"/>
      <c r="M851" s="61"/>
      <c r="N851" s="61"/>
      <c r="O851" s="61"/>
      <c r="P851" s="61"/>
      <c r="Q851" s="61"/>
      <c r="R851" s="61"/>
      <c r="S851" s="61"/>
      <c r="T851" s="61"/>
      <c r="U851" s="61"/>
      <c r="V851" s="61"/>
      <c r="W851" s="61"/>
      <c r="X851" s="61"/>
      <c r="Y851" s="61"/>
      <c r="Z851" s="61"/>
    </row>
    <row r="852" spans="1:26" ht="12.75" customHeight="1">
      <c r="A852" s="61"/>
      <c r="B852" s="61"/>
      <c r="C852" s="61"/>
      <c r="D852" s="61"/>
      <c r="E852" s="292"/>
      <c r="F852" s="61"/>
      <c r="G852" s="61"/>
      <c r="H852" s="61"/>
      <c r="I852" s="61"/>
      <c r="J852" s="61"/>
      <c r="K852" s="61"/>
      <c r="L852" s="61"/>
      <c r="M852" s="61"/>
      <c r="N852" s="61"/>
      <c r="O852" s="61"/>
      <c r="P852" s="61"/>
      <c r="Q852" s="61"/>
      <c r="R852" s="61"/>
      <c r="S852" s="61"/>
      <c r="T852" s="61"/>
      <c r="U852" s="61"/>
      <c r="V852" s="61"/>
      <c r="W852" s="61"/>
      <c r="X852" s="61"/>
      <c r="Y852" s="61"/>
      <c r="Z852" s="61"/>
    </row>
    <row r="853" spans="1:26" ht="12.75" customHeight="1">
      <c r="A853" s="61"/>
      <c r="B853" s="61"/>
      <c r="C853" s="61"/>
      <c r="D853" s="61"/>
      <c r="E853" s="292"/>
      <c r="F853" s="61"/>
      <c r="G853" s="61"/>
      <c r="H853" s="61"/>
      <c r="I853" s="61"/>
      <c r="J853" s="61"/>
      <c r="K853" s="61"/>
      <c r="L853" s="61"/>
      <c r="M853" s="61"/>
      <c r="N853" s="61"/>
      <c r="O853" s="61"/>
      <c r="P853" s="61"/>
      <c r="Q853" s="61"/>
      <c r="R853" s="61"/>
      <c r="S853" s="61"/>
      <c r="T853" s="61"/>
      <c r="U853" s="61"/>
      <c r="V853" s="61"/>
      <c r="W853" s="61"/>
      <c r="X853" s="61"/>
      <c r="Y853" s="61"/>
      <c r="Z853" s="61"/>
    </row>
    <row r="854" spans="1:26" ht="12.75" customHeight="1">
      <c r="A854" s="61"/>
      <c r="B854" s="61"/>
      <c r="C854" s="61"/>
      <c r="D854" s="61"/>
      <c r="E854" s="292"/>
      <c r="F854" s="61"/>
      <c r="G854" s="61"/>
      <c r="H854" s="61"/>
      <c r="I854" s="61"/>
      <c r="J854" s="61"/>
      <c r="K854" s="61"/>
      <c r="L854" s="61"/>
      <c r="M854" s="61"/>
      <c r="N854" s="61"/>
      <c r="O854" s="61"/>
      <c r="P854" s="61"/>
      <c r="Q854" s="61"/>
      <c r="R854" s="61"/>
      <c r="S854" s="61"/>
      <c r="T854" s="61"/>
      <c r="U854" s="61"/>
      <c r="V854" s="61"/>
      <c r="W854" s="61"/>
      <c r="X854" s="61"/>
      <c r="Y854" s="61"/>
      <c r="Z854" s="61"/>
    </row>
    <row r="855" spans="1:26" ht="12.75" customHeight="1">
      <c r="A855" s="61"/>
      <c r="B855" s="61"/>
      <c r="C855" s="61"/>
      <c r="D855" s="61"/>
      <c r="E855" s="292"/>
      <c r="F855" s="61"/>
      <c r="G855" s="61"/>
      <c r="H855" s="61"/>
      <c r="I855" s="61"/>
      <c r="J855" s="61"/>
      <c r="K855" s="61"/>
      <c r="L855" s="61"/>
      <c r="M855" s="61"/>
      <c r="N855" s="61"/>
      <c r="O855" s="61"/>
      <c r="P855" s="61"/>
      <c r="Q855" s="61"/>
      <c r="R855" s="61"/>
      <c r="S855" s="61"/>
      <c r="T855" s="61"/>
      <c r="U855" s="61"/>
      <c r="V855" s="61"/>
      <c r="W855" s="61"/>
      <c r="X855" s="61"/>
      <c r="Y855" s="61"/>
      <c r="Z855" s="61"/>
    </row>
    <row r="856" spans="1:26" ht="12.75" customHeight="1">
      <c r="A856" s="61"/>
      <c r="B856" s="61"/>
      <c r="C856" s="61"/>
      <c r="D856" s="61"/>
      <c r="E856" s="292"/>
      <c r="F856" s="61"/>
      <c r="G856" s="61"/>
      <c r="H856" s="61"/>
      <c r="I856" s="61"/>
      <c r="J856" s="61"/>
      <c r="K856" s="61"/>
      <c r="L856" s="61"/>
      <c r="M856" s="61"/>
      <c r="N856" s="61"/>
      <c r="O856" s="61"/>
      <c r="P856" s="61"/>
      <c r="Q856" s="61"/>
      <c r="R856" s="61"/>
      <c r="S856" s="61"/>
      <c r="T856" s="61"/>
      <c r="U856" s="61"/>
      <c r="V856" s="61"/>
      <c r="W856" s="61"/>
      <c r="X856" s="61"/>
      <c r="Y856" s="61"/>
      <c r="Z856" s="61"/>
    </row>
    <row r="857" spans="1:26" ht="12.75" customHeight="1">
      <c r="A857" s="61"/>
      <c r="B857" s="61"/>
      <c r="C857" s="61"/>
      <c r="D857" s="61"/>
      <c r="E857" s="292"/>
      <c r="F857" s="61"/>
      <c r="G857" s="61"/>
      <c r="H857" s="61"/>
      <c r="I857" s="61"/>
      <c r="J857" s="61"/>
      <c r="K857" s="61"/>
      <c r="L857" s="61"/>
      <c r="M857" s="61"/>
      <c r="N857" s="61"/>
      <c r="O857" s="61"/>
      <c r="P857" s="61"/>
      <c r="Q857" s="61"/>
      <c r="R857" s="61"/>
      <c r="S857" s="61"/>
      <c r="T857" s="61"/>
      <c r="U857" s="61"/>
      <c r="V857" s="61"/>
      <c r="W857" s="61"/>
      <c r="X857" s="61"/>
      <c r="Y857" s="61"/>
      <c r="Z857" s="61"/>
    </row>
    <row r="858" spans="1:26" ht="12.75" customHeight="1">
      <c r="A858" s="61"/>
      <c r="B858" s="61"/>
      <c r="C858" s="61"/>
      <c r="D858" s="61"/>
      <c r="E858" s="292"/>
      <c r="F858" s="61"/>
      <c r="G858" s="61"/>
      <c r="H858" s="61"/>
      <c r="I858" s="61"/>
      <c r="J858" s="61"/>
      <c r="K858" s="61"/>
      <c r="L858" s="61"/>
      <c r="M858" s="61"/>
      <c r="N858" s="61"/>
      <c r="O858" s="61"/>
      <c r="P858" s="61"/>
      <c r="Q858" s="61"/>
      <c r="R858" s="61"/>
      <c r="S858" s="61"/>
      <c r="T858" s="61"/>
      <c r="U858" s="61"/>
      <c r="V858" s="61"/>
      <c r="W858" s="61"/>
      <c r="X858" s="61"/>
      <c r="Y858" s="61"/>
      <c r="Z858" s="61"/>
    </row>
    <row r="859" spans="1:26" ht="12.75" customHeight="1">
      <c r="A859" s="61"/>
      <c r="B859" s="61"/>
      <c r="C859" s="61"/>
      <c r="D859" s="61"/>
      <c r="E859" s="292"/>
      <c r="F859" s="61"/>
      <c r="G859" s="61"/>
      <c r="H859" s="61"/>
      <c r="I859" s="61"/>
      <c r="J859" s="61"/>
      <c r="K859" s="61"/>
      <c r="L859" s="61"/>
      <c r="M859" s="61"/>
      <c r="N859" s="61"/>
      <c r="O859" s="61"/>
      <c r="P859" s="61"/>
      <c r="Q859" s="61"/>
      <c r="R859" s="61"/>
      <c r="S859" s="61"/>
      <c r="T859" s="61"/>
      <c r="U859" s="61"/>
      <c r="V859" s="61"/>
      <c r="W859" s="61"/>
      <c r="X859" s="61"/>
      <c r="Y859" s="61"/>
      <c r="Z859" s="61"/>
    </row>
    <row r="860" spans="1:26" ht="12.75" customHeight="1">
      <c r="A860" s="61"/>
      <c r="B860" s="61"/>
      <c r="C860" s="61"/>
      <c r="D860" s="61"/>
      <c r="E860" s="292"/>
      <c r="F860" s="61"/>
      <c r="G860" s="61"/>
      <c r="H860" s="61"/>
      <c r="I860" s="61"/>
      <c r="J860" s="61"/>
      <c r="K860" s="61"/>
      <c r="L860" s="61"/>
      <c r="M860" s="61"/>
      <c r="N860" s="61"/>
      <c r="O860" s="61"/>
      <c r="P860" s="61"/>
      <c r="Q860" s="61"/>
      <c r="R860" s="61"/>
      <c r="S860" s="61"/>
      <c r="T860" s="61"/>
      <c r="U860" s="61"/>
      <c r="V860" s="61"/>
      <c r="W860" s="61"/>
      <c r="X860" s="61"/>
      <c r="Y860" s="61"/>
      <c r="Z860" s="61"/>
    </row>
    <row r="861" spans="1:26" ht="12.75" customHeight="1">
      <c r="A861" s="61"/>
      <c r="B861" s="61"/>
      <c r="C861" s="61"/>
      <c r="D861" s="61"/>
      <c r="E861" s="292"/>
      <c r="F861" s="61"/>
      <c r="G861" s="61"/>
      <c r="H861" s="61"/>
      <c r="I861" s="61"/>
      <c r="J861" s="61"/>
      <c r="K861" s="61"/>
      <c r="L861" s="61"/>
      <c r="M861" s="61"/>
      <c r="N861" s="61"/>
      <c r="O861" s="61"/>
      <c r="P861" s="61"/>
      <c r="Q861" s="61"/>
      <c r="R861" s="61"/>
      <c r="S861" s="61"/>
      <c r="T861" s="61"/>
      <c r="U861" s="61"/>
      <c r="V861" s="61"/>
      <c r="W861" s="61"/>
      <c r="X861" s="61"/>
      <c r="Y861" s="61"/>
      <c r="Z861" s="61"/>
    </row>
    <row r="862" spans="1:26" ht="12.75" customHeight="1">
      <c r="A862" s="61"/>
      <c r="B862" s="61"/>
      <c r="C862" s="61"/>
      <c r="D862" s="61"/>
      <c r="E862" s="292"/>
      <c r="F862" s="61"/>
      <c r="G862" s="61"/>
      <c r="H862" s="61"/>
      <c r="I862" s="61"/>
      <c r="J862" s="61"/>
      <c r="K862" s="61"/>
      <c r="L862" s="61"/>
      <c r="M862" s="61"/>
      <c r="N862" s="61"/>
      <c r="O862" s="61"/>
      <c r="P862" s="61"/>
      <c r="Q862" s="61"/>
      <c r="R862" s="61"/>
      <c r="S862" s="61"/>
      <c r="T862" s="61"/>
      <c r="U862" s="61"/>
      <c r="V862" s="61"/>
      <c r="W862" s="61"/>
      <c r="X862" s="61"/>
      <c r="Y862" s="61"/>
      <c r="Z862" s="61"/>
    </row>
    <row r="863" spans="1:26" ht="12.75" customHeight="1">
      <c r="A863" s="61"/>
      <c r="B863" s="61"/>
      <c r="C863" s="61"/>
      <c r="D863" s="61"/>
      <c r="E863" s="292"/>
      <c r="F863" s="61"/>
      <c r="G863" s="61"/>
      <c r="H863" s="61"/>
      <c r="I863" s="61"/>
      <c r="J863" s="61"/>
      <c r="K863" s="61"/>
      <c r="L863" s="61"/>
      <c r="M863" s="61"/>
      <c r="N863" s="61"/>
      <c r="O863" s="61"/>
      <c r="P863" s="61"/>
      <c r="Q863" s="61"/>
      <c r="R863" s="61"/>
      <c r="S863" s="61"/>
      <c r="T863" s="61"/>
      <c r="U863" s="61"/>
      <c r="V863" s="61"/>
      <c r="W863" s="61"/>
      <c r="X863" s="61"/>
      <c r="Y863" s="61"/>
      <c r="Z863" s="61"/>
    </row>
    <row r="864" spans="1:26" ht="12.75" customHeight="1">
      <c r="A864" s="61"/>
      <c r="B864" s="61"/>
      <c r="C864" s="61"/>
      <c r="D864" s="61"/>
      <c r="E864" s="292"/>
      <c r="F864" s="61"/>
      <c r="G864" s="61"/>
      <c r="H864" s="61"/>
      <c r="I864" s="61"/>
      <c r="J864" s="61"/>
      <c r="K864" s="61"/>
      <c r="L864" s="61"/>
      <c r="M864" s="61"/>
      <c r="N864" s="61"/>
      <c r="O864" s="61"/>
      <c r="P864" s="61"/>
      <c r="Q864" s="61"/>
      <c r="R864" s="61"/>
      <c r="S864" s="61"/>
      <c r="T864" s="61"/>
      <c r="U864" s="61"/>
      <c r="V864" s="61"/>
      <c r="W864" s="61"/>
      <c r="X864" s="61"/>
      <c r="Y864" s="61"/>
      <c r="Z864" s="61"/>
    </row>
    <row r="865" spans="1:26" ht="12.75" customHeight="1">
      <c r="A865" s="61"/>
      <c r="B865" s="61"/>
      <c r="C865" s="61"/>
      <c r="D865" s="61"/>
      <c r="E865" s="292"/>
      <c r="F865" s="61"/>
      <c r="G865" s="61"/>
      <c r="H865" s="61"/>
      <c r="I865" s="61"/>
      <c r="J865" s="61"/>
      <c r="K865" s="61"/>
      <c r="L865" s="61"/>
      <c r="M865" s="61"/>
      <c r="N865" s="61"/>
      <c r="O865" s="61"/>
      <c r="P865" s="61"/>
      <c r="Q865" s="61"/>
      <c r="R865" s="61"/>
      <c r="S865" s="61"/>
      <c r="T865" s="61"/>
      <c r="U865" s="61"/>
      <c r="V865" s="61"/>
      <c r="W865" s="61"/>
      <c r="X865" s="61"/>
      <c r="Y865" s="61"/>
      <c r="Z865" s="61"/>
    </row>
    <row r="866" spans="1:26" ht="12.75" customHeight="1">
      <c r="A866" s="61"/>
      <c r="B866" s="61"/>
      <c r="C866" s="61"/>
      <c r="D866" s="61"/>
      <c r="E866" s="292"/>
      <c r="F866" s="61"/>
      <c r="G866" s="61"/>
      <c r="H866" s="61"/>
      <c r="I866" s="61"/>
      <c r="J866" s="61"/>
      <c r="K866" s="61"/>
      <c r="L866" s="61"/>
      <c r="M866" s="61"/>
      <c r="N866" s="61"/>
      <c r="O866" s="61"/>
      <c r="P866" s="61"/>
      <c r="Q866" s="61"/>
      <c r="R866" s="61"/>
      <c r="S866" s="61"/>
      <c r="T866" s="61"/>
      <c r="U866" s="61"/>
      <c r="V866" s="61"/>
      <c r="W866" s="61"/>
      <c r="X866" s="61"/>
      <c r="Y866" s="61"/>
      <c r="Z866" s="61"/>
    </row>
    <row r="867" spans="1:26" ht="12.75" customHeight="1">
      <c r="A867" s="61"/>
      <c r="B867" s="61"/>
      <c r="C867" s="61"/>
      <c r="D867" s="61"/>
      <c r="E867" s="292"/>
      <c r="F867" s="61"/>
      <c r="G867" s="61"/>
      <c r="H867" s="61"/>
      <c r="I867" s="61"/>
      <c r="J867" s="61"/>
      <c r="K867" s="61"/>
      <c r="L867" s="61"/>
      <c r="M867" s="61"/>
      <c r="N867" s="61"/>
      <c r="O867" s="61"/>
      <c r="P867" s="61"/>
      <c r="Q867" s="61"/>
      <c r="R867" s="61"/>
      <c r="S867" s="61"/>
      <c r="T867" s="61"/>
      <c r="U867" s="61"/>
      <c r="V867" s="61"/>
      <c r="W867" s="61"/>
      <c r="X867" s="61"/>
      <c r="Y867" s="61"/>
      <c r="Z867" s="61"/>
    </row>
    <row r="868" spans="1:26" ht="12.75" customHeight="1">
      <c r="A868" s="61"/>
      <c r="B868" s="61"/>
      <c r="C868" s="61"/>
      <c r="D868" s="61"/>
      <c r="E868" s="292"/>
      <c r="F868" s="61"/>
      <c r="G868" s="61"/>
      <c r="H868" s="61"/>
      <c r="I868" s="61"/>
      <c r="J868" s="61"/>
      <c r="K868" s="61"/>
      <c r="L868" s="61"/>
      <c r="M868" s="61"/>
      <c r="N868" s="61"/>
      <c r="O868" s="61"/>
      <c r="P868" s="61"/>
      <c r="Q868" s="61"/>
      <c r="R868" s="61"/>
      <c r="S868" s="61"/>
      <c r="T868" s="61"/>
      <c r="U868" s="61"/>
      <c r="V868" s="61"/>
      <c r="W868" s="61"/>
      <c r="X868" s="61"/>
      <c r="Y868" s="61"/>
      <c r="Z868" s="61"/>
    </row>
    <row r="869" spans="1:26" ht="12.75" customHeight="1">
      <c r="A869" s="61"/>
      <c r="B869" s="61"/>
      <c r="C869" s="61"/>
      <c r="D869" s="61"/>
      <c r="E869" s="292"/>
      <c r="F869" s="61"/>
      <c r="G869" s="61"/>
      <c r="H869" s="61"/>
      <c r="I869" s="61"/>
      <c r="J869" s="61"/>
      <c r="K869" s="61"/>
      <c r="L869" s="61"/>
      <c r="M869" s="61"/>
      <c r="N869" s="61"/>
      <c r="O869" s="61"/>
      <c r="P869" s="61"/>
      <c r="Q869" s="61"/>
      <c r="R869" s="61"/>
      <c r="S869" s="61"/>
      <c r="T869" s="61"/>
      <c r="U869" s="61"/>
      <c r="V869" s="61"/>
      <c r="W869" s="61"/>
      <c r="X869" s="61"/>
      <c r="Y869" s="61"/>
      <c r="Z869" s="61"/>
    </row>
    <row r="870" spans="1:26" ht="12.75" customHeight="1">
      <c r="A870" s="61"/>
      <c r="B870" s="61"/>
      <c r="C870" s="61"/>
      <c r="D870" s="61"/>
      <c r="E870" s="292"/>
      <c r="F870" s="61"/>
      <c r="G870" s="61"/>
      <c r="H870" s="61"/>
      <c r="I870" s="61"/>
      <c r="J870" s="61"/>
      <c r="K870" s="61"/>
      <c r="L870" s="61"/>
      <c r="M870" s="61"/>
      <c r="N870" s="61"/>
      <c r="O870" s="61"/>
      <c r="P870" s="61"/>
      <c r="Q870" s="61"/>
      <c r="R870" s="61"/>
      <c r="S870" s="61"/>
      <c r="T870" s="61"/>
      <c r="U870" s="61"/>
      <c r="V870" s="61"/>
      <c r="W870" s="61"/>
      <c r="X870" s="61"/>
      <c r="Y870" s="61"/>
      <c r="Z870" s="61"/>
    </row>
    <row r="871" spans="1:26" ht="12.75" customHeight="1">
      <c r="A871" s="61"/>
      <c r="B871" s="61"/>
      <c r="C871" s="61"/>
      <c r="D871" s="61"/>
      <c r="E871" s="292"/>
      <c r="F871" s="61"/>
      <c r="G871" s="61"/>
      <c r="H871" s="61"/>
      <c r="I871" s="61"/>
      <c r="J871" s="61"/>
      <c r="K871" s="61"/>
      <c r="L871" s="61"/>
      <c r="M871" s="61"/>
      <c r="N871" s="61"/>
      <c r="O871" s="61"/>
      <c r="P871" s="61"/>
      <c r="Q871" s="61"/>
      <c r="R871" s="61"/>
      <c r="S871" s="61"/>
      <c r="T871" s="61"/>
      <c r="U871" s="61"/>
      <c r="V871" s="61"/>
      <c r="W871" s="61"/>
      <c r="X871" s="61"/>
      <c r="Y871" s="61"/>
      <c r="Z871" s="61"/>
    </row>
    <row r="872" spans="1:26" ht="12.75" customHeight="1">
      <c r="A872" s="61"/>
      <c r="B872" s="61"/>
      <c r="C872" s="61"/>
      <c r="D872" s="61"/>
      <c r="E872" s="292"/>
      <c r="F872" s="61"/>
      <c r="G872" s="61"/>
      <c r="H872" s="61"/>
      <c r="I872" s="61"/>
      <c r="J872" s="61"/>
      <c r="K872" s="61"/>
      <c r="L872" s="61"/>
      <c r="M872" s="61"/>
      <c r="N872" s="61"/>
      <c r="O872" s="61"/>
      <c r="P872" s="61"/>
      <c r="Q872" s="61"/>
      <c r="R872" s="61"/>
      <c r="S872" s="61"/>
      <c r="T872" s="61"/>
      <c r="U872" s="61"/>
      <c r="V872" s="61"/>
      <c r="W872" s="61"/>
      <c r="X872" s="61"/>
      <c r="Y872" s="61"/>
      <c r="Z872" s="61"/>
    </row>
    <row r="873" spans="1:26" ht="12.75" customHeight="1">
      <c r="A873" s="61"/>
      <c r="B873" s="61"/>
      <c r="C873" s="61"/>
      <c r="D873" s="61"/>
      <c r="E873" s="292"/>
      <c r="F873" s="61"/>
      <c r="G873" s="61"/>
      <c r="H873" s="61"/>
      <c r="I873" s="61"/>
      <c r="J873" s="61"/>
      <c r="K873" s="61"/>
      <c r="L873" s="61"/>
      <c r="M873" s="61"/>
      <c r="N873" s="61"/>
      <c r="O873" s="61"/>
      <c r="P873" s="61"/>
      <c r="Q873" s="61"/>
      <c r="R873" s="61"/>
      <c r="S873" s="61"/>
      <c r="T873" s="61"/>
      <c r="U873" s="61"/>
      <c r="V873" s="61"/>
      <c r="W873" s="61"/>
      <c r="X873" s="61"/>
      <c r="Y873" s="61"/>
      <c r="Z873" s="61"/>
    </row>
    <row r="874" spans="1:26" ht="12.75" customHeight="1">
      <c r="A874" s="61"/>
      <c r="B874" s="61"/>
      <c r="C874" s="61"/>
      <c r="D874" s="61"/>
      <c r="E874" s="292"/>
      <c r="F874" s="61"/>
      <c r="G874" s="61"/>
      <c r="H874" s="61"/>
      <c r="I874" s="61"/>
      <c r="J874" s="61"/>
      <c r="K874" s="61"/>
      <c r="L874" s="61"/>
      <c r="M874" s="61"/>
      <c r="N874" s="61"/>
      <c r="O874" s="61"/>
      <c r="P874" s="61"/>
      <c r="Q874" s="61"/>
      <c r="R874" s="61"/>
      <c r="S874" s="61"/>
      <c r="T874" s="61"/>
      <c r="U874" s="61"/>
      <c r="V874" s="61"/>
      <c r="W874" s="61"/>
      <c r="X874" s="61"/>
      <c r="Y874" s="61"/>
      <c r="Z874" s="61"/>
    </row>
    <row r="875" spans="1:26" ht="12.75" customHeight="1">
      <c r="A875" s="61"/>
      <c r="B875" s="61"/>
      <c r="C875" s="61"/>
      <c r="D875" s="61"/>
      <c r="E875" s="292"/>
      <c r="F875" s="61"/>
      <c r="G875" s="61"/>
      <c r="H875" s="61"/>
      <c r="I875" s="61"/>
      <c r="J875" s="61"/>
      <c r="K875" s="61"/>
      <c r="L875" s="61"/>
      <c r="M875" s="61"/>
      <c r="N875" s="61"/>
      <c r="O875" s="61"/>
      <c r="P875" s="61"/>
      <c r="Q875" s="61"/>
      <c r="R875" s="61"/>
      <c r="S875" s="61"/>
      <c r="T875" s="61"/>
      <c r="U875" s="61"/>
      <c r="V875" s="61"/>
      <c r="W875" s="61"/>
      <c r="X875" s="61"/>
      <c r="Y875" s="61"/>
      <c r="Z875" s="61"/>
    </row>
    <row r="876" spans="1:26" ht="12.75" customHeight="1">
      <c r="A876" s="61"/>
      <c r="B876" s="61"/>
      <c r="C876" s="61"/>
      <c r="D876" s="61"/>
      <c r="E876" s="292"/>
      <c r="F876" s="61"/>
      <c r="G876" s="61"/>
      <c r="H876" s="61"/>
      <c r="I876" s="61"/>
      <c r="J876" s="61"/>
      <c r="K876" s="61"/>
      <c r="L876" s="61"/>
      <c r="M876" s="61"/>
      <c r="N876" s="61"/>
      <c r="O876" s="61"/>
      <c r="P876" s="61"/>
      <c r="Q876" s="61"/>
      <c r="R876" s="61"/>
      <c r="S876" s="61"/>
      <c r="T876" s="61"/>
      <c r="U876" s="61"/>
      <c r="V876" s="61"/>
      <c r="W876" s="61"/>
      <c r="X876" s="61"/>
      <c r="Y876" s="61"/>
      <c r="Z876" s="61"/>
    </row>
    <row r="877" spans="1:26" ht="12.75" customHeight="1">
      <c r="A877" s="61"/>
      <c r="B877" s="61"/>
      <c r="C877" s="61"/>
      <c r="D877" s="61"/>
      <c r="E877" s="292"/>
      <c r="F877" s="61"/>
      <c r="G877" s="61"/>
      <c r="H877" s="61"/>
      <c r="I877" s="61"/>
      <c r="J877" s="61"/>
      <c r="K877" s="61"/>
      <c r="L877" s="61"/>
      <c r="M877" s="61"/>
      <c r="N877" s="61"/>
      <c r="O877" s="61"/>
      <c r="P877" s="61"/>
      <c r="Q877" s="61"/>
      <c r="R877" s="61"/>
      <c r="S877" s="61"/>
      <c r="T877" s="61"/>
      <c r="U877" s="61"/>
      <c r="V877" s="61"/>
      <c r="W877" s="61"/>
      <c r="X877" s="61"/>
      <c r="Y877" s="61"/>
      <c r="Z877" s="61"/>
    </row>
    <row r="878" spans="1:26" ht="12.75" customHeight="1">
      <c r="A878" s="61"/>
      <c r="B878" s="61"/>
      <c r="C878" s="61"/>
      <c r="D878" s="61"/>
      <c r="E878" s="292"/>
      <c r="F878" s="61"/>
      <c r="G878" s="61"/>
      <c r="H878" s="61"/>
      <c r="I878" s="61"/>
      <c r="J878" s="61"/>
      <c r="K878" s="61"/>
      <c r="L878" s="61"/>
      <c r="M878" s="61"/>
      <c r="N878" s="61"/>
      <c r="O878" s="61"/>
      <c r="P878" s="61"/>
      <c r="Q878" s="61"/>
      <c r="R878" s="61"/>
      <c r="S878" s="61"/>
      <c r="T878" s="61"/>
      <c r="U878" s="61"/>
      <c r="V878" s="61"/>
      <c r="W878" s="61"/>
      <c r="X878" s="61"/>
      <c r="Y878" s="61"/>
      <c r="Z878" s="61"/>
    </row>
    <row r="879" spans="1:26" ht="12.75" customHeight="1">
      <c r="A879" s="61"/>
      <c r="B879" s="61"/>
      <c r="C879" s="61"/>
      <c r="D879" s="61"/>
      <c r="E879" s="292"/>
      <c r="F879" s="61"/>
      <c r="G879" s="61"/>
      <c r="H879" s="61"/>
      <c r="I879" s="61"/>
      <c r="J879" s="61"/>
      <c r="K879" s="61"/>
      <c r="L879" s="61"/>
      <c r="M879" s="61"/>
      <c r="N879" s="61"/>
      <c r="O879" s="61"/>
      <c r="P879" s="61"/>
      <c r="Q879" s="61"/>
      <c r="R879" s="61"/>
      <c r="S879" s="61"/>
      <c r="T879" s="61"/>
      <c r="U879" s="61"/>
      <c r="V879" s="61"/>
      <c r="W879" s="61"/>
      <c r="X879" s="61"/>
      <c r="Y879" s="61"/>
      <c r="Z879" s="61"/>
    </row>
    <row r="880" spans="1:26" ht="12.75" customHeight="1">
      <c r="A880" s="61"/>
      <c r="B880" s="61"/>
      <c r="C880" s="61"/>
      <c r="D880" s="61"/>
      <c r="E880" s="292"/>
      <c r="F880" s="61"/>
      <c r="G880" s="61"/>
      <c r="H880" s="61"/>
      <c r="I880" s="61"/>
      <c r="J880" s="61"/>
      <c r="K880" s="61"/>
      <c r="L880" s="61"/>
      <c r="M880" s="61"/>
      <c r="N880" s="61"/>
      <c r="O880" s="61"/>
      <c r="P880" s="61"/>
      <c r="Q880" s="61"/>
      <c r="R880" s="61"/>
      <c r="S880" s="61"/>
      <c r="T880" s="61"/>
      <c r="U880" s="61"/>
      <c r="V880" s="61"/>
      <c r="W880" s="61"/>
      <c r="X880" s="61"/>
      <c r="Y880" s="61"/>
      <c r="Z880" s="61"/>
    </row>
    <row r="881" spans="1:26" ht="12.75" customHeight="1">
      <c r="A881" s="61"/>
      <c r="B881" s="61"/>
      <c r="C881" s="61"/>
      <c r="D881" s="61"/>
      <c r="E881" s="292"/>
      <c r="F881" s="61"/>
      <c r="G881" s="61"/>
      <c r="H881" s="61"/>
      <c r="I881" s="61"/>
      <c r="J881" s="61"/>
      <c r="K881" s="61"/>
      <c r="L881" s="61"/>
      <c r="M881" s="61"/>
      <c r="N881" s="61"/>
      <c r="O881" s="61"/>
      <c r="P881" s="61"/>
      <c r="Q881" s="61"/>
      <c r="R881" s="61"/>
      <c r="S881" s="61"/>
      <c r="T881" s="61"/>
      <c r="U881" s="61"/>
      <c r="V881" s="61"/>
      <c r="W881" s="61"/>
      <c r="X881" s="61"/>
      <c r="Y881" s="61"/>
      <c r="Z881" s="61"/>
    </row>
    <row r="882" spans="1:26" ht="12.75" customHeight="1">
      <c r="A882" s="61"/>
      <c r="B882" s="61"/>
      <c r="C882" s="61"/>
      <c r="D882" s="61"/>
      <c r="E882" s="292"/>
      <c r="F882" s="61"/>
      <c r="G882" s="61"/>
      <c r="H882" s="61"/>
      <c r="I882" s="61"/>
      <c r="J882" s="61"/>
      <c r="K882" s="61"/>
      <c r="L882" s="61"/>
      <c r="M882" s="61"/>
      <c r="N882" s="61"/>
      <c r="O882" s="61"/>
      <c r="P882" s="61"/>
      <c r="Q882" s="61"/>
      <c r="R882" s="61"/>
      <c r="S882" s="61"/>
      <c r="T882" s="61"/>
      <c r="U882" s="61"/>
      <c r="V882" s="61"/>
      <c r="W882" s="61"/>
      <c r="X882" s="61"/>
      <c r="Y882" s="61"/>
      <c r="Z882" s="61"/>
    </row>
    <row r="883" spans="1:26" ht="12.75" customHeight="1">
      <c r="A883" s="61"/>
      <c r="B883" s="61"/>
      <c r="C883" s="61"/>
      <c r="D883" s="61"/>
      <c r="E883" s="292"/>
      <c r="F883" s="61"/>
      <c r="G883" s="61"/>
      <c r="H883" s="61"/>
      <c r="I883" s="61"/>
      <c r="J883" s="61"/>
      <c r="K883" s="61"/>
      <c r="L883" s="61"/>
      <c r="M883" s="61"/>
      <c r="N883" s="61"/>
      <c r="O883" s="61"/>
      <c r="P883" s="61"/>
      <c r="Q883" s="61"/>
      <c r="R883" s="61"/>
      <c r="S883" s="61"/>
      <c r="T883" s="61"/>
      <c r="U883" s="61"/>
      <c r="V883" s="61"/>
      <c r="W883" s="61"/>
      <c r="X883" s="61"/>
      <c r="Y883" s="61"/>
      <c r="Z883" s="61"/>
    </row>
    <row r="884" spans="1:26" ht="12.75" customHeight="1">
      <c r="A884" s="61"/>
      <c r="B884" s="61"/>
      <c r="C884" s="61"/>
      <c r="D884" s="61"/>
      <c r="E884" s="292"/>
      <c r="F884" s="61"/>
      <c r="G884" s="61"/>
      <c r="H884" s="61"/>
      <c r="I884" s="61"/>
      <c r="J884" s="61"/>
      <c r="K884" s="61"/>
      <c r="L884" s="61"/>
      <c r="M884" s="61"/>
      <c r="N884" s="61"/>
      <c r="O884" s="61"/>
      <c r="P884" s="61"/>
      <c r="Q884" s="61"/>
      <c r="R884" s="61"/>
      <c r="S884" s="61"/>
      <c r="T884" s="61"/>
      <c r="U884" s="61"/>
      <c r="V884" s="61"/>
      <c r="W884" s="61"/>
      <c r="X884" s="61"/>
      <c r="Y884" s="61"/>
      <c r="Z884" s="61"/>
    </row>
    <row r="885" spans="1:26" ht="12.75" customHeight="1">
      <c r="A885" s="61"/>
      <c r="B885" s="61"/>
      <c r="C885" s="61"/>
      <c r="D885" s="61"/>
      <c r="E885" s="292"/>
      <c r="F885" s="61"/>
      <c r="G885" s="61"/>
      <c r="H885" s="61"/>
      <c r="I885" s="61"/>
      <c r="J885" s="61"/>
      <c r="K885" s="61"/>
      <c r="L885" s="61"/>
      <c r="M885" s="61"/>
      <c r="N885" s="61"/>
      <c r="O885" s="61"/>
      <c r="P885" s="61"/>
      <c r="Q885" s="61"/>
      <c r="R885" s="61"/>
      <c r="S885" s="61"/>
      <c r="T885" s="61"/>
      <c r="U885" s="61"/>
      <c r="V885" s="61"/>
      <c r="W885" s="61"/>
      <c r="X885" s="61"/>
      <c r="Y885" s="61"/>
      <c r="Z885" s="61"/>
    </row>
    <row r="886" spans="1:26" ht="12.75" customHeight="1">
      <c r="A886" s="61"/>
      <c r="B886" s="61"/>
      <c r="C886" s="61"/>
      <c r="D886" s="61"/>
      <c r="E886" s="292"/>
      <c r="F886" s="61"/>
      <c r="G886" s="61"/>
      <c r="H886" s="61"/>
      <c r="I886" s="61"/>
      <c r="J886" s="61"/>
      <c r="K886" s="61"/>
      <c r="L886" s="61"/>
      <c r="M886" s="61"/>
      <c r="N886" s="61"/>
      <c r="O886" s="61"/>
      <c r="P886" s="61"/>
      <c r="Q886" s="61"/>
      <c r="R886" s="61"/>
      <c r="S886" s="61"/>
      <c r="T886" s="61"/>
      <c r="U886" s="61"/>
      <c r="V886" s="61"/>
      <c r="W886" s="61"/>
      <c r="X886" s="61"/>
      <c r="Y886" s="61"/>
      <c r="Z886" s="61"/>
    </row>
    <row r="887" spans="1:26" ht="12.75" customHeight="1">
      <c r="A887" s="61"/>
      <c r="B887" s="61"/>
      <c r="C887" s="61"/>
      <c r="D887" s="61"/>
      <c r="E887" s="292"/>
      <c r="F887" s="61"/>
      <c r="G887" s="61"/>
      <c r="H887" s="61"/>
      <c r="I887" s="61"/>
      <c r="J887" s="61"/>
      <c r="K887" s="61"/>
      <c r="L887" s="61"/>
      <c r="M887" s="61"/>
      <c r="N887" s="61"/>
      <c r="O887" s="61"/>
      <c r="P887" s="61"/>
      <c r="Q887" s="61"/>
      <c r="R887" s="61"/>
      <c r="S887" s="61"/>
      <c r="T887" s="61"/>
      <c r="U887" s="61"/>
      <c r="V887" s="61"/>
      <c r="W887" s="61"/>
      <c r="X887" s="61"/>
      <c r="Y887" s="61"/>
      <c r="Z887" s="61"/>
    </row>
    <row r="888" spans="1:26" ht="12.75" customHeight="1">
      <c r="A888" s="61"/>
      <c r="B888" s="61"/>
      <c r="C888" s="61"/>
      <c r="D888" s="61"/>
      <c r="E888" s="292"/>
      <c r="F888" s="61"/>
      <c r="G888" s="61"/>
      <c r="H888" s="61"/>
      <c r="I888" s="61"/>
      <c r="J888" s="61"/>
      <c r="K888" s="61"/>
      <c r="L888" s="61"/>
      <c r="M888" s="61"/>
      <c r="N888" s="61"/>
      <c r="O888" s="61"/>
      <c r="P888" s="61"/>
      <c r="Q888" s="61"/>
      <c r="R888" s="61"/>
      <c r="S888" s="61"/>
      <c r="T888" s="61"/>
      <c r="U888" s="61"/>
      <c r="V888" s="61"/>
      <c r="W888" s="61"/>
      <c r="X888" s="61"/>
      <c r="Y888" s="61"/>
      <c r="Z888" s="61"/>
    </row>
    <row r="889" spans="1:26" ht="12.75" customHeight="1">
      <c r="A889" s="61"/>
      <c r="B889" s="61"/>
      <c r="C889" s="61"/>
      <c r="D889" s="61"/>
      <c r="E889" s="292"/>
      <c r="F889" s="61"/>
      <c r="G889" s="61"/>
      <c r="H889" s="61"/>
      <c r="I889" s="61"/>
      <c r="J889" s="61"/>
      <c r="K889" s="61"/>
      <c r="L889" s="61"/>
      <c r="M889" s="61"/>
      <c r="N889" s="61"/>
      <c r="O889" s="61"/>
      <c r="P889" s="61"/>
      <c r="Q889" s="61"/>
      <c r="R889" s="61"/>
      <c r="S889" s="61"/>
      <c r="T889" s="61"/>
      <c r="U889" s="61"/>
      <c r="V889" s="61"/>
      <c r="W889" s="61"/>
      <c r="X889" s="61"/>
      <c r="Y889" s="61"/>
      <c r="Z889" s="61"/>
    </row>
    <row r="890" spans="1:26" ht="12.75" customHeight="1">
      <c r="A890" s="61"/>
      <c r="B890" s="61"/>
      <c r="C890" s="61"/>
      <c r="D890" s="61"/>
      <c r="E890" s="292"/>
      <c r="F890" s="61"/>
      <c r="G890" s="61"/>
      <c r="H890" s="61"/>
      <c r="I890" s="61"/>
      <c r="J890" s="61"/>
      <c r="K890" s="61"/>
      <c r="L890" s="61"/>
      <c r="M890" s="61"/>
      <c r="N890" s="61"/>
      <c r="O890" s="61"/>
      <c r="P890" s="61"/>
      <c r="Q890" s="61"/>
      <c r="R890" s="61"/>
      <c r="S890" s="61"/>
      <c r="T890" s="61"/>
      <c r="U890" s="61"/>
      <c r="V890" s="61"/>
      <c r="W890" s="61"/>
      <c r="X890" s="61"/>
      <c r="Y890" s="61"/>
      <c r="Z890" s="61"/>
    </row>
    <row r="891" spans="1:26" ht="12.75" customHeight="1">
      <c r="A891" s="61"/>
      <c r="B891" s="61"/>
      <c r="C891" s="61"/>
      <c r="D891" s="61"/>
      <c r="E891" s="292"/>
      <c r="F891" s="61"/>
      <c r="G891" s="61"/>
      <c r="H891" s="61"/>
      <c r="I891" s="61"/>
      <c r="J891" s="61"/>
      <c r="K891" s="61"/>
      <c r="L891" s="61"/>
      <c r="M891" s="61"/>
      <c r="N891" s="61"/>
      <c r="O891" s="61"/>
      <c r="P891" s="61"/>
      <c r="Q891" s="61"/>
      <c r="R891" s="61"/>
      <c r="S891" s="61"/>
      <c r="T891" s="61"/>
      <c r="U891" s="61"/>
      <c r="V891" s="61"/>
      <c r="W891" s="61"/>
      <c r="X891" s="61"/>
      <c r="Y891" s="61"/>
      <c r="Z891" s="61"/>
    </row>
    <row r="892" spans="1:26" ht="12.75" customHeight="1">
      <c r="A892" s="61"/>
      <c r="B892" s="61"/>
      <c r="C892" s="61"/>
      <c r="D892" s="61"/>
      <c r="E892" s="292"/>
      <c r="F892" s="61"/>
      <c r="G892" s="61"/>
      <c r="H892" s="61"/>
      <c r="I892" s="61"/>
      <c r="J892" s="61"/>
      <c r="K892" s="61"/>
      <c r="L892" s="61"/>
      <c r="M892" s="61"/>
      <c r="N892" s="61"/>
      <c r="O892" s="61"/>
      <c r="P892" s="61"/>
      <c r="Q892" s="61"/>
      <c r="R892" s="61"/>
      <c r="S892" s="61"/>
      <c r="T892" s="61"/>
      <c r="U892" s="61"/>
      <c r="V892" s="61"/>
      <c r="W892" s="61"/>
      <c r="X892" s="61"/>
      <c r="Y892" s="61"/>
      <c r="Z892" s="61"/>
    </row>
    <row r="893" spans="1:26" ht="12.75" customHeight="1">
      <c r="A893" s="61"/>
      <c r="B893" s="61"/>
      <c r="C893" s="61"/>
      <c r="D893" s="61"/>
      <c r="E893" s="292"/>
      <c r="F893" s="61"/>
      <c r="G893" s="61"/>
      <c r="H893" s="61"/>
      <c r="I893" s="61"/>
      <c r="J893" s="61"/>
      <c r="K893" s="61"/>
      <c r="L893" s="61"/>
      <c r="M893" s="61"/>
      <c r="N893" s="61"/>
      <c r="O893" s="61"/>
      <c r="P893" s="61"/>
      <c r="Q893" s="61"/>
      <c r="R893" s="61"/>
      <c r="S893" s="61"/>
      <c r="T893" s="61"/>
      <c r="U893" s="61"/>
      <c r="V893" s="61"/>
      <c r="W893" s="61"/>
      <c r="X893" s="61"/>
      <c r="Y893" s="61"/>
      <c r="Z893" s="61"/>
    </row>
    <row r="894" spans="1:26" ht="12.75" customHeight="1">
      <c r="A894" s="61"/>
      <c r="B894" s="61"/>
      <c r="C894" s="61"/>
      <c r="D894" s="61"/>
      <c r="E894" s="292"/>
      <c r="F894" s="61"/>
      <c r="G894" s="61"/>
      <c r="H894" s="61"/>
      <c r="I894" s="61"/>
      <c r="J894" s="61"/>
      <c r="K894" s="61"/>
      <c r="L894" s="61"/>
      <c r="M894" s="61"/>
      <c r="N894" s="61"/>
      <c r="O894" s="61"/>
      <c r="P894" s="61"/>
      <c r="Q894" s="61"/>
      <c r="R894" s="61"/>
      <c r="S894" s="61"/>
      <c r="T894" s="61"/>
      <c r="U894" s="61"/>
      <c r="V894" s="61"/>
      <c r="W894" s="61"/>
      <c r="X894" s="61"/>
      <c r="Y894" s="61"/>
      <c r="Z894" s="61"/>
    </row>
    <row r="895" spans="1:26" ht="12.75" customHeight="1">
      <c r="A895" s="61"/>
      <c r="B895" s="61"/>
      <c r="C895" s="61"/>
      <c r="D895" s="61"/>
      <c r="E895" s="292"/>
      <c r="F895" s="61"/>
      <c r="G895" s="61"/>
      <c r="H895" s="61"/>
      <c r="I895" s="61"/>
      <c r="J895" s="61"/>
      <c r="K895" s="61"/>
      <c r="L895" s="61"/>
      <c r="M895" s="61"/>
      <c r="N895" s="61"/>
      <c r="O895" s="61"/>
      <c r="P895" s="61"/>
      <c r="Q895" s="61"/>
      <c r="R895" s="61"/>
      <c r="S895" s="61"/>
      <c r="T895" s="61"/>
      <c r="U895" s="61"/>
      <c r="V895" s="61"/>
      <c r="W895" s="61"/>
      <c r="X895" s="61"/>
      <c r="Y895" s="61"/>
      <c r="Z895" s="61"/>
    </row>
    <row r="896" spans="1:26" ht="12.75" customHeight="1">
      <c r="A896" s="61"/>
      <c r="B896" s="61"/>
      <c r="C896" s="61"/>
      <c r="D896" s="61"/>
      <c r="E896" s="292"/>
      <c r="F896" s="61"/>
      <c r="G896" s="61"/>
      <c r="H896" s="61"/>
      <c r="I896" s="61"/>
      <c r="J896" s="61"/>
      <c r="K896" s="61"/>
      <c r="L896" s="61"/>
      <c r="M896" s="61"/>
      <c r="N896" s="61"/>
      <c r="O896" s="61"/>
      <c r="P896" s="61"/>
      <c r="Q896" s="61"/>
      <c r="R896" s="61"/>
      <c r="S896" s="61"/>
      <c r="T896" s="61"/>
      <c r="U896" s="61"/>
      <c r="V896" s="61"/>
      <c r="W896" s="61"/>
      <c r="X896" s="61"/>
      <c r="Y896" s="61"/>
      <c r="Z896" s="61"/>
    </row>
    <row r="897" spans="1:26" ht="12.75" customHeight="1">
      <c r="A897" s="61"/>
      <c r="B897" s="61"/>
      <c r="C897" s="61"/>
      <c r="D897" s="61"/>
      <c r="E897" s="292"/>
      <c r="F897" s="61"/>
      <c r="G897" s="61"/>
      <c r="H897" s="61"/>
      <c r="I897" s="61"/>
      <c r="J897" s="61"/>
      <c r="K897" s="61"/>
      <c r="L897" s="61"/>
      <c r="M897" s="61"/>
      <c r="N897" s="61"/>
      <c r="O897" s="61"/>
      <c r="P897" s="61"/>
      <c r="Q897" s="61"/>
      <c r="R897" s="61"/>
      <c r="S897" s="61"/>
      <c r="T897" s="61"/>
      <c r="U897" s="61"/>
      <c r="V897" s="61"/>
      <c r="W897" s="61"/>
      <c r="X897" s="61"/>
      <c r="Y897" s="61"/>
      <c r="Z897" s="61"/>
    </row>
    <row r="898" spans="1:26" ht="12.75" customHeight="1">
      <c r="A898" s="61"/>
      <c r="B898" s="61"/>
      <c r="C898" s="61"/>
      <c r="D898" s="61"/>
      <c r="E898" s="292"/>
      <c r="F898" s="61"/>
      <c r="G898" s="61"/>
      <c r="H898" s="61"/>
      <c r="I898" s="61"/>
      <c r="J898" s="61"/>
      <c r="K898" s="61"/>
      <c r="L898" s="61"/>
      <c r="M898" s="61"/>
      <c r="N898" s="61"/>
      <c r="O898" s="61"/>
      <c r="P898" s="61"/>
      <c r="Q898" s="61"/>
      <c r="R898" s="61"/>
      <c r="S898" s="61"/>
      <c r="T898" s="61"/>
      <c r="U898" s="61"/>
      <c r="V898" s="61"/>
      <c r="W898" s="61"/>
      <c r="X898" s="61"/>
      <c r="Y898" s="61"/>
      <c r="Z898" s="61"/>
    </row>
    <row r="899" spans="1:26" ht="12.75" customHeight="1">
      <c r="A899" s="61"/>
      <c r="B899" s="61"/>
      <c r="C899" s="61"/>
      <c r="D899" s="61"/>
      <c r="E899" s="292"/>
      <c r="F899" s="61"/>
      <c r="G899" s="61"/>
      <c r="H899" s="61"/>
      <c r="I899" s="61"/>
      <c r="J899" s="61"/>
      <c r="K899" s="61"/>
      <c r="L899" s="61"/>
      <c r="M899" s="61"/>
      <c r="N899" s="61"/>
      <c r="O899" s="61"/>
      <c r="P899" s="61"/>
      <c r="Q899" s="61"/>
      <c r="R899" s="61"/>
      <c r="S899" s="61"/>
      <c r="T899" s="61"/>
      <c r="U899" s="61"/>
      <c r="V899" s="61"/>
      <c r="W899" s="61"/>
      <c r="X899" s="61"/>
      <c r="Y899" s="61"/>
      <c r="Z899" s="61"/>
    </row>
    <row r="900" spans="1:26" ht="12.75" customHeight="1">
      <c r="A900" s="61"/>
      <c r="B900" s="61"/>
      <c r="C900" s="61"/>
      <c r="D900" s="61"/>
      <c r="E900" s="292"/>
      <c r="F900" s="61"/>
      <c r="G900" s="61"/>
      <c r="H900" s="61"/>
      <c r="I900" s="61"/>
      <c r="J900" s="61"/>
      <c r="K900" s="61"/>
      <c r="L900" s="61"/>
      <c r="M900" s="61"/>
      <c r="N900" s="61"/>
      <c r="O900" s="61"/>
      <c r="P900" s="61"/>
      <c r="Q900" s="61"/>
      <c r="R900" s="61"/>
      <c r="S900" s="61"/>
      <c r="T900" s="61"/>
      <c r="U900" s="61"/>
      <c r="V900" s="61"/>
      <c r="W900" s="61"/>
      <c r="X900" s="61"/>
      <c r="Y900" s="61"/>
      <c r="Z900" s="61"/>
    </row>
    <row r="901" spans="1:26" ht="12.75" customHeight="1">
      <c r="A901" s="61"/>
      <c r="B901" s="61"/>
      <c r="C901" s="61"/>
      <c r="D901" s="61"/>
      <c r="E901" s="292"/>
      <c r="F901" s="61"/>
      <c r="G901" s="61"/>
      <c r="H901" s="61"/>
      <c r="I901" s="61"/>
      <c r="J901" s="61"/>
      <c r="K901" s="61"/>
      <c r="L901" s="61"/>
      <c r="M901" s="61"/>
      <c r="N901" s="61"/>
      <c r="O901" s="61"/>
      <c r="P901" s="61"/>
      <c r="Q901" s="61"/>
      <c r="R901" s="61"/>
      <c r="S901" s="61"/>
      <c r="T901" s="61"/>
      <c r="U901" s="61"/>
      <c r="V901" s="61"/>
      <c r="W901" s="61"/>
      <c r="X901" s="61"/>
      <c r="Y901" s="61"/>
      <c r="Z901" s="61"/>
    </row>
    <row r="902" spans="1:26" ht="12.75" customHeight="1">
      <c r="A902" s="61"/>
      <c r="B902" s="61"/>
      <c r="C902" s="61"/>
      <c r="D902" s="61"/>
      <c r="E902" s="292"/>
      <c r="F902" s="61"/>
      <c r="G902" s="61"/>
      <c r="H902" s="61"/>
      <c r="I902" s="61"/>
      <c r="J902" s="61"/>
      <c r="K902" s="61"/>
      <c r="L902" s="61"/>
      <c r="M902" s="61"/>
      <c r="N902" s="61"/>
      <c r="O902" s="61"/>
      <c r="P902" s="61"/>
      <c r="Q902" s="61"/>
      <c r="R902" s="61"/>
      <c r="S902" s="61"/>
      <c r="T902" s="61"/>
      <c r="U902" s="61"/>
      <c r="V902" s="61"/>
      <c r="W902" s="61"/>
      <c r="X902" s="61"/>
      <c r="Y902" s="61"/>
      <c r="Z902" s="61"/>
    </row>
    <row r="903" spans="1:26" ht="12.75" customHeight="1">
      <c r="A903" s="61"/>
      <c r="B903" s="61"/>
      <c r="C903" s="61"/>
      <c r="D903" s="61"/>
      <c r="E903" s="292"/>
      <c r="F903" s="61"/>
      <c r="G903" s="61"/>
      <c r="H903" s="61"/>
      <c r="I903" s="61"/>
      <c r="J903" s="61"/>
      <c r="K903" s="61"/>
      <c r="L903" s="61"/>
      <c r="M903" s="61"/>
      <c r="N903" s="61"/>
      <c r="O903" s="61"/>
      <c r="P903" s="61"/>
      <c r="Q903" s="61"/>
      <c r="R903" s="61"/>
      <c r="S903" s="61"/>
      <c r="T903" s="61"/>
      <c r="U903" s="61"/>
      <c r="V903" s="61"/>
      <c r="W903" s="61"/>
      <c r="X903" s="61"/>
      <c r="Y903" s="61"/>
      <c r="Z903" s="61"/>
    </row>
    <row r="904" spans="1:26" ht="12.75" customHeight="1">
      <c r="A904" s="61"/>
      <c r="B904" s="61"/>
      <c r="C904" s="61"/>
      <c r="D904" s="61"/>
      <c r="E904" s="292"/>
      <c r="F904" s="61"/>
      <c r="G904" s="61"/>
      <c r="H904" s="61"/>
      <c r="I904" s="61"/>
      <c r="J904" s="61"/>
      <c r="K904" s="61"/>
      <c r="L904" s="61"/>
      <c r="M904" s="61"/>
      <c r="N904" s="61"/>
      <c r="O904" s="61"/>
      <c r="P904" s="61"/>
      <c r="Q904" s="61"/>
      <c r="R904" s="61"/>
      <c r="S904" s="61"/>
      <c r="T904" s="61"/>
      <c r="U904" s="61"/>
      <c r="V904" s="61"/>
      <c r="W904" s="61"/>
      <c r="X904" s="61"/>
      <c r="Y904" s="61"/>
      <c r="Z904" s="61"/>
    </row>
    <row r="905" spans="1:26" ht="12.75" customHeight="1">
      <c r="A905" s="61"/>
      <c r="B905" s="61"/>
      <c r="C905" s="61"/>
      <c r="D905" s="61"/>
      <c r="E905" s="292"/>
      <c r="F905" s="61"/>
      <c r="G905" s="61"/>
      <c r="H905" s="61"/>
      <c r="I905" s="61"/>
      <c r="J905" s="61"/>
      <c r="K905" s="61"/>
      <c r="L905" s="61"/>
      <c r="M905" s="61"/>
      <c r="N905" s="61"/>
      <c r="O905" s="61"/>
      <c r="P905" s="61"/>
      <c r="Q905" s="61"/>
      <c r="R905" s="61"/>
      <c r="S905" s="61"/>
      <c r="T905" s="61"/>
      <c r="U905" s="61"/>
      <c r="V905" s="61"/>
      <c r="W905" s="61"/>
      <c r="X905" s="61"/>
      <c r="Y905" s="61"/>
      <c r="Z905" s="61"/>
    </row>
    <row r="906" spans="1:26" ht="12.75" customHeight="1">
      <c r="A906" s="61"/>
      <c r="B906" s="61"/>
      <c r="C906" s="61"/>
      <c r="D906" s="61"/>
      <c r="E906" s="292"/>
      <c r="F906" s="61"/>
      <c r="G906" s="61"/>
      <c r="H906" s="61"/>
      <c r="I906" s="61"/>
      <c r="J906" s="61"/>
      <c r="K906" s="61"/>
      <c r="L906" s="61"/>
      <c r="M906" s="61"/>
      <c r="N906" s="61"/>
      <c r="O906" s="61"/>
      <c r="P906" s="61"/>
      <c r="Q906" s="61"/>
      <c r="R906" s="61"/>
      <c r="S906" s="61"/>
      <c r="T906" s="61"/>
      <c r="U906" s="61"/>
      <c r="V906" s="61"/>
      <c r="W906" s="61"/>
      <c r="X906" s="61"/>
      <c r="Y906" s="61"/>
      <c r="Z906" s="61"/>
    </row>
    <row r="907" spans="1:26" ht="12.75" customHeight="1">
      <c r="A907" s="61"/>
      <c r="B907" s="61"/>
      <c r="C907" s="61"/>
      <c r="D907" s="61"/>
      <c r="E907" s="292"/>
      <c r="F907" s="61"/>
      <c r="G907" s="61"/>
      <c r="H907" s="61"/>
      <c r="I907" s="61"/>
      <c r="J907" s="61"/>
      <c r="K907" s="61"/>
      <c r="L907" s="61"/>
      <c r="M907" s="61"/>
      <c r="N907" s="61"/>
      <c r="O907" s="61"/>
      <c r="P907" s="61"/>
      <c r="Q907" s="61"/>
      <c r="R907" s="61"/>
      <c r="S907" s="61"/>
      <c r="T907" s="61"/>
      <c r="U907" s="61"/>
      <c r="V907" s="61"/>
      <c r="W907" s="61"/>
      <c r="X907" s="61"/>
      <c r="Y907" s="61"/>
      <c r="Z907" s="61"/>
    </row>
    <row r="908" spans="1:26" ht="12.75" customHeight="1">
      <c r="A908" s="61"/>
      <c r="B908" s="61"/>
      <c r="C908" s="61"/>
      <c r="D908" s="61"/>
      <c r="E908" s="292"/>
      <c r="F908" s="61"/>
      <c r="G908" s="61"/>
      <c r="H908" s="61"/>
      <c r="I908" s="61"/>
      <c r="J908" s="61"/>
      <c r="K908" s="61"/>
      <c r="L908" s="61"/>
      <c r="M908" s="61"/>
      <c r="N908" s="61"/>
      <c r="O908" s="61"/>
      <c r="P908" s="61"/>
      <c r="Q908" s="61"/>
      <c r="R908" s="61"/>
      <c r="S908" s="61"/>
      <c r="T908" s="61"/>
      <c r="U908" s="61"/>
      <c r="V908" s="61"/>
      <c r="W908" s="61"/>
      <c r="X908" s="61"/>
      <c r="Y908" s="61"/>
      <c r="Z908" s="61"/>
    </row>
    <row r="909" spans="1:26" ht="12.75" customHeight="1">
      <c r="A909" s="61"/>
      <c r="B909" s="61"/>
      <c r="C909" s="61"/>
      <c r="D909" s="61"/>
      <c r="E909" s="292"/>
      <c r="F909" s="61"/>
      <c r="G909" s="61"/>
      <c r="H909" s="61"/>
      <c r="I909" s="61"/>
      <c r="J909" s="61"/>
      <c r="K909" s="61"/>
      <c r="L909" s="61"/>
      <c r="M909" s="61"/>
      <c r="N909" s="61"/>
      <c r="O909" s="61"/>
      <c r="P909" s="61"/>
      <c r="Q909" s="61"/>
      <c r="R909" s="61"/>
      <c r="S909" s="61"/>
      <c r="T909" s="61"/>
      <c r="U909" s="61"/>
      <c r="V909" s="61"/>
      <c r="W909" s="61"/>
      <c r="X909" s="61"/>
      <c r="Y909" s="61"/>
      <c r="Z909" s="61"/>
    </row>
    <row r="910" spans="1:26" ht="12.75" customHeight="1">
      <c r="A910" s="61"/>
      <c r="B910" s="61"/>
      <c r="C910" s="61"/>
      <c r="D910" s="61"/>
      <c r="E910" s="292"/>
      <c r="F910" s="61"/>
      <c r="G910" s="61"/>
      <c r="H910" s="61"/>
      <c r="I910" s="61"/>
      <c r="J910" s="61"/>
      <c r="K910" s="61"/>
      <c r="L910" s="61"/>
      <c r="M910" s="61"/>
      <c r="N910" s="61"/>
      <c r="O910" s="61"/>
      <c r="P910" s="61"/>
      <c r="Q910" s="61"/>
      <c r="R910" s="61"/>
      <c r="S910" s="61"/>
      <c r="T910" s="61"/>
      <c r="U910" s="61"/>
      <c r="V910" s="61"/>
      <c r="W910" s="61"/>
      <c r="X910" s="61"/>
      <c r="Y910" s="61"/>
      <c r="Z910" s="61"/>
    </row>
    <row r="911" spans="1:26" ht="12.75" customHeight="1">
      <c r="A911" s="61"/>
      <c r="B911" s="61"/>
      <c r="C911" s="61"/>
      <c r="D911" s="61"/>
      <c r="E911" s="292"/>
      <c r="F911" s="61"/>
      <c r="G911" s="61"/>
      <c r="H911" s="61"/>
      <c r="I911" s="61"/>
      <c r="J911" s="61"/>
      <c r="K911" s="61"/>
      <c r="L911" s="61"/>
      <c r="M911" s="61"/>
      <c r="N911" s="61"/>
      <c r="O911" s="61"/>
      <c r="P911" s="61"/>
      <c r="Q911" s="61"/>
      <c r="R911" s="61"/>
      <c r="S911" s="61"/>
      <c r="T911" s="61"/>
      <c r="U911" s="61"/>
      <c r="V911" s="61"/>
      <c r="W911" s="61"/>
      <c r="X911" s="61"/>
      <c r="Y911" s="61"/>
      <c r="Z911" s="61"/>
    </row>
    <row r="912" spans="1:26" ht="12.75" customHeight="1">
      <c r="A912" s="61"/>
      <c r="B912" s="61"/>
      <c r="C912" s="61"/>
      <c r="D912" s="61"/>
      <c r="E912" s="292"/>
      <c r="F912" s="61"/>
      <c r="G912" s="61"/>
      <c r="H912" s="61"/>
      <c r="I912" s="61"/>
      <c r="J912" s="61"/>
      <c r="K912" s="61"/>
      <c r="L912" s="61"/>
      <c r="M912" s="61"/>
      <c r="N912" s="61"/>
      <c r="O912" s="61"/>
      <c r="P912" s="61"/>
      <c r="Q912" s="61"/>
      <c r="R912" s="61"/>
      <c r="S912" s="61"/>
      <c r="T912" s="61"/>
      <c r="U912" s="61"/>
      <c r="V912" s="61"/>
      <c r="W912" s="61"/>
      <c r="X912" s="61"/>
      <c r="Y912" s="61"/>
      <c r="Z912" s="61"/>
    </row>
    <row r="913" spans="1:26" ht="12.75" customHeight="1">
      <c r="A913" s="61"/>
      <c r="B913" s="61"/>
      <c r="C913" s="61"/>
      <c r="D913" s="61"/>
      <c r="E913" s="292"/>
      <c r="F913" s="61"/>
      <c r="G913" s="61"/>
      <c r="H913" s="61"/>
      <c r="I913" s="61"/>
      <c r="J913" s="61"/>
      <c r="K913" s="61"/>
      <c r="L913" s="61"/>
      <c r="M913" s="61"/>
      <c r="N913" s="61"/>
      <c r="O913" s="61"/>
      <c r="P913" s="61"/>
      <c r="Q913" s="61"/>
      <c r="R913" s="61"/>
      <c r="S913" s="61"/>
      <c r="T913" s="61"/>
      <c r="U913" s="61"/>
      <c r="V913" s="61"/>
      <c r="W913" s="61"/>
      <c r="X913" s="61"/>
      <c r="Y913" s="61"/>
      <c r="Z913" s="61"/>
    </row>
    <row r="914" spans="1:26" ht="12.75" customHeight="1">
      <c r="A914" s="61"/>
      <c r="B914" s="61"/>
      <c r="C914" s="61"/>
      <c r="D914" s="61"/>
      <c r="E914" s="292"/>
      <c r="F914" s="61"/>
      <c r="G914" s="61"/>
      <c r="H914" s="61"/>
      <c r="I914" s="61"/>
      <c r="J914" s="61"/>
      <c r="K914" s="61"/>
      <c r="L914" s="61"/>
      <c r="M914" s="61"/>
      <c r="N914" s="61"/>
      <c r="O914" s="61"/>
      <c r="P914" s="61"/>
      <c r="Q914" s="61"/>
      <c r="R914" s="61"/>
      <c r="S914" s="61"/>
      <c r="T914" s="61"/>
      <c r="U914" s="61"/>
      <c r="V914" s="61"/>
      <c r="W914" s="61"/>
      <c r="X914" s="61"/>
      <c r="Y914" s="61"/>
      <c r="Z914" s="61"/>
    </row>
    <row r="915" spans="1:26" ht="12.75" customHeight="1">
      <c r="A915" s="61"/>
      <c r="B915" s="61"/>
      <c r="C915" s="61"/>
      <c r="D915" s="61"/>
      <c r="E915" s="292"/>
      <c r="F915" s="61"/>
      <c r="G915" s="61"/>
      <c r="H915" s="61"/>
      <c r="I915" s="61"/>
      <c r="J915" s="61"/>
      <c r="K915" s="61"/>
      <c r="L915" s="61"/>
      <c r="M915" s="61"/>
      <c r="N915" s="61"/>
      <c r="O915" s="61"/>
      <c r="P915" s="61"/>
      <c r="Q915" s="61"/>
      <c r="R915" s="61"/>
      <c r="S915" s="61"/>
      <c r="T915" s="61"/>
      <c r="U915" s="61"/>
      <c r="V915" s="61"/>
      <c r="W915" s="61"/>
      <c r="X915" s="61"/>
      <c r="Y915" s="61"/>
      <c r="Z915" s="61"/>
    </row>
    <row r="916" spans="1:26" ht="12.75" customHeight="1">
      <c r="A916" s="61"/>
      <c r="B916" s="61"/>
      <c r="C916" s="61"/>
      <c r="D916" s="61"/>
      <c r="E916" s="292"/>
      <c r="F916" s="61"/>
      <c r="G916" s="61"/>
      <c r="H916" s="61"/>
      <c r="I916" s="61"/>
      <c r="J916" s="61"/>
      <c r="K916" s="61"/>
      <c r="L916" s="61"/>
      <c r="M916" s="61"/>
      <c r="N916" s="61"/>
      <c r="O916" s="61"/>
      <c r="P916" s="61"/>
      <c r="Q916" s="61"/>
      <c r="R916" s="61"/>
      <c r="S916" s="61"/>
      <c r="T916" s="61"/>
      <c r="U916" s="61"/>
      <c r="V916" s="61"/>
      <c r="W916" s="61"/>
      <c r="X916" s="61"/>
      <c r="Y916" s="61"/>
      <c r="Z916" s="61"/>
    </row>
    <row r="917" spans="1:26" ht="12.75" customHeight="1">
      <c r="A917" s="61"/>
      <c r="B917" s="61"/>
      <c r="C917" s="61"/>
      <c r="D917" s="61"/>
      <c r="E917" s="292"/>
      <c r="F917" s="61"/>
      <c r="G917" s="61"/>
      <c r="H917" s="61"/>
      <c r="I917" s="61"/>
      <c r="J917" s="61"/>
      <c r="K917" s="61"/>
      <c r="L917" s="61"/>
      <c r="M917" s="61"/>
      <c r="N917" s="61"/>
      <c r="O917" s="61"/>
      <c r="P917" s="61"/>
      <c r="Q917" s="61"/>
      <c r="R917" s="61"/>
      <c r="S917" s="61"/>
      <c r="T917" s="61"/>
      <c r="U917" s="61"/>
      <c r="V917" s="61"/>
      <c r="W917" s="61"/>
      <c r="X917" s="61"/>
      <c r="Y917" s="61"/>
      <c r="Z917" s="61"/>
    </row>
    <row r="918" spans="1:26" ht="12.75" customHeight="1">
      <c r="A918" s="61"/>
      <c r="B918" s="61"/>
      <c r="C918" s="61"/>
      <c r="D918" s="61"/>
      <c r="E918" s="292"/>
      <c r="F918" s="61"/>
      <c r="G918" s="61"/>
      <c r="H918" s="61"/>
      <c r="I918" s="61"/>
      <c r="J918" s="61"/>
      <c r="K918" s="61"/>
      <c r="L918" s="61"/>
      <c r="M918" s="61"/>
      <c r="N918" s="61"/>
      <c r="O918" s="61"/>
      <c r="P918" s="61"/>
      <c r="Q918" s="61"/>
      <c r="R918" s="61"/>
      <c r="S918" s="61"/>
      <c r="T918" s="61"/>
      <c r="U918" s="61"/>
      <c r="V918" s="61"/>
      <c r="W918" s="61"/>
      <c r="X918" s="61"/>
      <c r="Y918" s="61"/>
      <c r="Z918" s="61"/>
    </row>
    <row r="919" spans="1:26" ht="12.75" customHeight="1">
      <c r="A919" s="61"/>
      <c r="B919" s="61"/>
      <c r="C919" s="61"/>
      <c r="D919" s="61"/>
      <c r="E919" s="292"/>
      <c r="F919" s="61"/>
      <c r="G919" s="61"/>
      <c r="H919" s="61"/>
      <c r="I919" s="61"/>
      <c r="J919" s="61"/>
      <c r="K919" s="61"/>
      <c r="L919" s="61"/>
      <c r="M919" s="61"/>
      <c r="N919" s="61"/>
      <c r="O919" s="61"/>
      <c r="P919" s="61"/>
      <c r="Q919" s="61"/>
      <c r="R919" s="61"/>
      <c r="S919" s="61"/>
      <c r="T919" s="61"/>
      <c r="U919" s="61"/>
      <c r="V919" s="61"/>
      <c r="W919" s="61"/>
      <c r="X919" s="61"/>
      <c r="Y919" s="61"/>
      <c r="Z919" s="61"/>
    </row>
    <row r="920" spans="1:26" ht="12.75" customHeight="1">
      <c r="A920" s="61"/>
      <c r="B920" s="61"/>
      <c r="C920" s="61"/>
      <c r="D920" s="61"/>
      <c r="E920" s="292"/>
      <c r="F920" s="61"/>
      <c r="G920" s="61"/>
      <c r="H920" s="61"/>
      <c r="I920" s="61"/>
      <c r="J920" s="61"/>
      <c r="K920" s="61"/>
      <c r="L920" s="61"/>
      <c r="M920" s="61"/>
      <c r="N920" s="61"/>
      <c r="O920" s="61"/>
      <c r="P920" s="61"/>
      <c r="Q920" s="61"/>
      <c r="R920" s="61"/>
      <c r="S920" s="61"/>
      <c r="T920" s="61"/>
      <c r="U920" s="61"/>
      <c r="V920" s="61"/>
      <c r="W920" s="61"/>
      <c r="X920" s="61"/>
      <c r="Y920" s="61"/>
      <c r="Z920" s="61"/>
    </row>
    <row r="921" spans="1:26" ht="12.75" customHeight="1">
      <c r="A921" s="61"/>
      <c r="B921" s="61"/>
      <c r="C921" s="61"/>
      <c r="D921" s="61"/>
      <c r="E921" s="292"/>
      <c r="F921" s="61"/>
      <c r="G921" s="61"/>
      <c r="H921" s="61"/>
      <c r="I921" s="61"/>
      <c r="J921" s="61"/>
      <c r="K921" s="61"/>
      <c r="L921" s="61"/>
      <c r="M921" s="61"/>
      <c r="N921" s="61"/>
      <c r="O921" s="61"/>
      <c r="P921" s="61"/>
      <c r="Q921" s="61"/>
      <c r="R921" s="61"/>
      <c r="S921" s="61"/>
      <c r="T921" s="61"/>
      <c r="U921" s="61"/>
      <c r="V921" s="61"/>
      <c r="W921" s="61"/>
      <c r="X921" s="61"/>
      <c r="Y921" s="61"/>
      <c r="Z921" s="61"/>
    </row>
    <row r="922" spans="1:26" ht="12.75" customHeight="1">
      <c r="A922" s="61"/>
      <c r="B922" s="61"/>
      <c r="C922" s="61"/>
      <c r="D922" s="61"/>
      <c r="E922" s="292"/>
      <c r="F922" s="61"/>
      <c r="G922" s="61"/>
      <c r="H922" s="61"/>
      <c r="I922" s="61"/>
      <c r="J922" s="61"/>
      <c r="K922" s="61"/>
      <c r="L922" s="61"/>
      <c r="M922" s="61"/>
      <c r="N922" s="61"/>
      <c r="O922" s="61"/>
      <c r="P922" s="61"/>
      <c r="Q922" s="61"/>
      <c r="R922" s="61"/>
      <c r="S922" s="61"/>
      <c r="T922" s="61"/>
      <c r="U922" s="61"/>
      <c r="V922" s="61"/>
      <c r="W922" s="61"/>
      <c r="X922" s="61"/>
      <c r="Y922" s="61"/>
      <c r="Z922" s="61"/>
    </row>
    <row r="923" spans="1:26" ht="12.75" customHeight="1">
      <c r="A923" s="61"/>
      <c r="B923" s="61"/>
      <c r="C923" s="61"/>
      <c r="D923" s="61"/>
      <c r="E923" s="292"/>
      <c r="F923" s="61"/>
      <c r="G923" s="61"/>
      <c r="H923" s="61"/>
      <c r="I923" s="61"/>
      <c r="J923" s="61"/>
      <c r="K923" s="61"/>
      <c r="L923" s="61"/>
      <c r="M923" s="61"/>
      <c r="N923" s="61"/>
      <c r="O923" s="61"/>
      <c r="P923" s="61"/>
      <c r="Q923" s="61"/>
      <c r="R923" s="61"/>
      <c r="S923" s="61"/>
      <c r="T923" s="61"/>
      <c r="U923" s="61"/>
      <c r="V923" s="61"/>
      <c r="W923" s="61"/>
      <c r="X923" s="61"/>
      <c r="Y923" s="61"/>
      <c r="Z923" s="61"/>
    </row>
    <row r="924" spans="1:26" ht="12.75" customHeight="1">
      <c r="A924" s="61"/>
      <c r="B924" s="61"/>
      <c r="C924" s="61"/>
      <c r="D924" s="61"/>
      <c r="E924" s="292"/>
      <c r="F924" s="61"/>
      <c r="G924" s="61"/>
      <c r="H924" s="61"/>
      <c r="I924" s="61"/>
      <c r="J924" s="61"/>
      <c r="K924" s="61"/>
      <c r="L924" s="61"/>
      <c r="M924" s="61"/>
      <c r="N924" s="61"/>
      <c r="O924" s="61"/>
      <c r="P924" s="61"/>
      <c r="Q924" s="61"/>
      <c r="R924" s="61"/>
      <c r="S924" s="61"/>
      <c r="T924" s="61"/>
      <c r="U924" s="61"/>
      <c r="V924" s="61"/>
      <c r="W924" s="61"/>
      <c r="X924" s="61"/>
      <c r="Y924" s="61"/>
      <c r="Z924" s="61"/>
    </row>
    <row r="925" spans="1:26" ht="12.75" customHeight="1">
      <c r="A925" s="61"/>
      <c r="B925" s="61"/>
      <c r="C925" s="61"/>
      <c r="D925" s="61"/>
      <c r="E925" s="292"/>
      <c r="F925" s="61"/>
      <c r="G925" s="61"/>
      <c r="H925" s="61"/>
      <c r="I925" s="61"/>
      <c r="J925" s="61"/>
      <c r="K925" s="61"/>
      <c r="L925" s="61"/>
      <c r="M925" s="61"/>
      <c r="N925" s="61"/>
      <c r="O925" s="61"/>
      <c r="P925" s="61"/>
      <c r="Q925" s="61"/>
      <c r="R925" s="61"/>
      <c r="S925" s="61"/>
      <c r="T925" s="61"/>
      <c r="U925" s="61"/>
      <c r="V925" s="61"/>
      <c r="W925" s="61"/>
      <c r="X925" s="61"/>
      <c r="Y925" s="61"/>
      <c r="Z925" s="61"/>
    </row>
    <row r="926" spans="1:26" ht="12.75" customHeight="1">
      <c r="A926" s="61"/>
      <c r="B926" s="61"/>
      <c r="C926" s="61"/>
      <c r="D926" s="61"/>
      <c r="E926" s="292"/>
      <c r="F926" s="61"/>
      <c r="G926" s="61"/>
      <c r="H926" s="61"/>
      <c r="I926" s="61"/>
      <c r="J926" s="61"/>
      <c r="K926" s="61"/>
      <c r="L926" s="61"/>
      <c r="M926" s="61"/>
      <c r="N926" s="61"/>
      <c r="O926" s="61"/>
      <c r="P926" s="61"/>
      <c r="Q926" s="61"/>
      <c r="R926" s="61"/>
      <c r="S926" s="61"/>
      <c r="T926" s="61"/>
      <c r="U926" s="61"/>
      <c r="V926" s="61"/>
      <c r="W926" s="61"/>
      <c r="X926" s="61"/>
      <c r="Y926" s="61"/>
      <c r="Z926" s="61"/>
    </row>
    <row r="927" spans="1:26" ht="12.75" customHeight="1">
      <c r="A927" s="61"/>
      <c r="B927" s="61"/>
      <c r="C927" s="61"/>
      <c r="D927" s="61"/>
      <c r="E927" s="292"/>
      <c r="F927" s="61"/>
      <c r="G927" s="61"/>
      <c r="H927" s="61"/>
      <c r="I927" s="61"/>
      <c r="J927" s="61"/>
      <c r="K927" s="61"/>
      <c r="L927" s="61"/>
      <c r="M927" s="61"/>
      <c r="N927" s="61"/>
      <c r="O927" s="61"/>
      <c r="P927" s="61"/>
      <c r="Q927" s="61"/>
      <c r="R927" s="61"/>
      <c r="S927" s="61"/>
      <c r="T927" s="61"/>
      <c r="U927" s="61"/>
      <c r="V927" s="61"/>
      <c r="W927" s="61"/>
      <c r="X927" s="61"/>
      <c r="Y927" s="61"/>
      <c r="Z927" s="61"/>
    </row>
    <row r="928" spans="1:26" ht="12.75" customHeight="1">
      <c r="A928" s="61"/>
      <c r="B928" s="61"/>
      <c r="C928" s="61"/>
      <c r="D928" s="61"/>
      <c r="E928" s="292"/>
      <c r="F928" s="61"/>
      <c r="G928" s="61"/>
      <c r="H928" s="61"/>
      <c r="I928" s="61"/>
      <c r="J928" s="61"/>
      <c r="K928" s="61"/>
      <c r="L928" s="61"/>
      <c r="M928" s="61"/>
      <c r="N928" s="61"/>
      <c r="O928" s="61"/>
      <c r="P928" s="61"/>
      <c r="Q928" s="61"/>
      <c r="R928" s="61"/>
      <c r="S928" s="61"/>
      <c r="T928" s="61"/>
      <c r="U928" s="61"/>
      <c r="V928" s="61"/>
      <c r="W928" s="61"/>
      <c r="X928" s="61"/>
      <c r="Y928" s="61"/>
      <c r="Z928" s="61"/>
    </row>
    <row r="929" spans="1:26" ht="12.75" customHeight="1">
      <c r="A929" s="61"/>
      <c r="B929" s="61"/>
      <c r="C929" s="61"/>
      <c r="D929" s="61"/>
      <c r="E929" s="292"/>
      <c r="F929" s="61"/>
      <c r="G929" s="61"/>
      <c r="H929" s="61"/>
      <c r="I929" s="61"/>
      <c r="J929" s="61"/>
      <c r="K929" s="61"/>
      <c r="L929" s="61"/>
      <c r="M929" s="61"/>
      <c r="N929" s="61"/>
      <c r="O929" s="61"/>
      <c r="P929" s="61"/>
      <c r="Q929" s="61"/>
      <c r="R929" s="61"/>
      <c r="S929" s="61"/>
      <c r="T929" s="61"/>
      <c r="U929" s="61"/>
      <c r="V929" s="61"/>
      <c r="W929" s="61"/>
      <c r="X929" s="61"/>
      <c r="Y929" s="61"/>
      <c r="Z929" s="61"/>
    </row>
    <row r="930" spans="1:26" ht="12.75" customHeight="1">
      <c r="A930" s="61"/>
      <c r="B930" s="61"/>
      <c r="C930" s="61"/>
      <c r="D930" s="61"/>
      <c r="E930" s="292"/>
      <c r="F930" s="61"/>
      <c r="G930" s="61"/>
      <c r="H930" s="61"/>
      <c r="I930" s="61"/>
      <c r="J930" s="61"/>
      <c r="K930" s="61"/>
      <c r="L930" s="61"/>
      <c r="M930" s="61"/>
      <c r="N930" s="61"/>
      <c r="O930" s="61"/>
      <c r="P930" s="61"/>
      <c r="Q930" s="61"/>
      <c r="R930" s="61"/>
      <c r="S930" s="61"/>
      <c r="T930" s="61"/>
      <c r="U930" s="61"/>
      <c r="V930" s="61"/>
      <c r="W930" s="61"/>
      <c r="X930" s="61"/>
      <c r="Y930" s="61"/>
      <c r="Z930" s="61"/>
    </row>
    <row r="931" spans="1:26" ht="12.75" customHeight="1">
      <c r="A931" s="61"/>
      <c r="B931" s="61"/>
      <c r="C931" s="61"/>
      <c r="D931" s="61"/>
      <c r="E931" s="292"/>
      <c r="F931" s="61"/>
      <c r="G931" s="61"/>
      <c r="H931" s="61"/>
      <c r="I931" s="61"/>
      <c r="J931" s="61"/>
      <c r="K931" s="61"/>
      <c r="L931" s="61"/>
      <c r="M931" s="61"/>
      <c r="N931" s="61"/>
      <c r="O931" s="61"/>
      <c r="P931" s="61"/>
      <c r="Q931" s="61"/>
      <c r="R931" s="61"/>
      <c r="S931" s="61"/>
      <c r="T931" s="61"/>
      <c r="U931" s="61"/>
      <c r="V931" s="61"/>
      <c r="W931" s="61"/>
      <c r="X931" s="61"/>
      <c r="Y931" s="61"/>
      <c r="Z931" s="61"/>
    </row>
    <row r="932" spans="1:26" ht="12.75" customHeight="1">
      <c r="A932" s="61"/>
      <c r="B932" s="61"/>
      <c r="C932" s="61"/>
      <c r="D932" s="61"/>
      <c r="E932" s="292"/>
      <c r="F932" s="61"/>
      <c r="G932" s="61"/>
      <c r="H932" s="61"/>
      <c r="I932" s="61"/>
      <c r="J932" s="61"/>
      <c r="K932" s="61"/>
      <c r="L932" s="61"/>
      <c r="M932" s="61"/>
      <c r="N932" s="61"/>
      <c r="O932" s="61"/>
      <c r="P932" s="61"/>
      <c r="Q932" s="61"/>
      <c r="R932" s="61"/>
      <c r="S932" s="61"/>
      <c r="T932" s="61"/>
      <c r="U932" s="61"/>
      <c r="V932" s="61"/>
      <c r="W932" s="61"/>
      <c r="X932" s="61"/>
      <c r="Y932" s="61"/>
      <c r="Z932" s="61"/>
    </row>
    <row r="933" spans="1:26" ht="12.75" customHeight="1">
      <c r="A933" s="61"/>
      <c r="B933" s="61"/>
      <c r="C933" s="61"/>
      <c r="D933" s="61"/>
      <c r="E933" s="292"/>
      <c r="F933" s="61"/>
      <c r="G933" s="61"/>
      <c r="H933" s="61"/>
      <c r="I933" s="61"/>
      <c r="J933" s="61"/>
      <c r="K933" s="61"/>
      <c r="L933" s="61"/>
      <c r="M933" s="61"/>
      <c r="N933" s="61"/>
      <c r="O933" s="61"/>
      <c r="P933" s="61"/>
      <c r="Q933" s="61"/>
      <c r="R933" s="61"/>
      <c r="S933" s="61"/>
      <c r="T933" s="61"/>
      <c r="U933" s="61"/>
      <c r="V933" s="61"/>
      <c r="W933" s="61"/>
      <c r="X933" s="61"/>
      <c r="Y933" s="61"/>
      <c r="Z933" s="61"/>
    </row>
    <row r="934" spans="1:26" ht="12.75" customHeight="1">
      <c r="A934" s="61"/>
      <c r="B934" s="61"/>
      <c r="C934" s="61"/>
      <c r="D934" s="61"/>
      <c r="E934" s="292"/>
      <c r="F934" s="61"/>
      <c r="G934" s="61"/>
      <c r="H934" s="61"/>
      <c r="I934" s="61"/>
      <c r="J934" s="61"/>
      <c r="K934" s="61"/>
      <c r="L934" s="61"/>
      <c r="M934" s="61"/>
      <c r="N934" s="61"/>
      <c r="O934" s="61"/>
      <c r="P934" s="61"/>
      <c r="Q934" s="61"/>
      <c r="R934" s="61"/>
      <c r="S934" s="61"/>
      <c r="T934" s="61"/>
      <c r="U934" s="61"/>
      <c r="V934" s="61"/>
      <c r="W934" s="61"/>
      <c r="X934" s="61"/>
      <c r="Y934" s="61"/>
      <c r="Z934" s="61"/>
    </row>
    <row r="935" spans="1:26" ht="12.75" customHeight="1">
      <c r="A935" s="61"/>
      <c r="B935" s="61"/>
      <c r="C935" s="61"/>
      <c r="D935" s="61"/>
      <c r="E935" s="292"/>
      <c r="F935" s="61"/>
      <c r="G935" s="61"/>
      <c r="H935" s="61"/>
      <c r="I935" s="61"/>
      <c r="J935" s="61"/>
      <c r="K935" s="61"/>
      <c r="L935" s="61"/>
      <c r="M935" s="61"/>
      <c r="N935" s="61"/>
      <c r="O935" s="61"/>
      <c r="P935" s="61"/>
      <c r="Q935" s="61"/>
      <c r="R935" s="61"/>
      <c r="S935" s="61"/>
      <c r="T935" s="61"/>
      <c r="U935" s="61"/>
      <c r="V935" s="61"/>
      <c r="W935" s="61"/>
      <c r="X935" s="61"/>
      <c r="Y935" s="61"/>
      <c r="Z935" s="61"/>
    </row>
    <row r="936" spans="1:26" ht="12.75" customHeight="1">
      <c r="A936" s="61"/>
      <c r="B936" s="61"/>
      <c r="C936" s="61"/>
      <c r="D936" s="61"/>
      <c r="E936" s="292"/>
      <c r="F936" s="61"/>
      <c r="G936" s="61"/>
      <c r="H936" s="61"/>
      <c r="I936" s="61"/>
      <c r="J936" s="61"/>
      <c r="K936" s="61"/>
      <c r="L936" s="61"/>
      <c r="M936" s="61"/>
      <c r="N936" s="61"/>
      <c r="O936" s="61"/>
      <c r="P936" s="61"/>
      <c r="Q936" s="61"/>
      <c r="R936" s="61"/>
      <c r="S936" s="61"/>
      <c r="T936" s="61"/>
      <c r="U936" s="61"/>
      <c r="V936" s="61"/>
      <c r="W936" s="61"/>
      <c r="X936" s="61"/>
      <c r="Y936" s="61"/>
      <c r="Z936" s="61"/>
    </row>
    <row r="937" spans="1:26" ht="12.75" customHeight="1">
      <c r="A937" s="61"/>
      <c r="B937" s="61"/>
      <c r="C937" s="61"/>
      <c r="D937" s="61"/>
      <c r="E937" s="292"/>
      <c r="F937" s="61"/>
      <c r="G937" s="61"/>
      <c r="H937" s="61"/>
      <c r="I937" s="61"/>
      <c r="J937" s="61"/>
      <c r="K937" s="61"/>
      <c r="L937" s="61"/>
      <c r="M937" s="61"/>
      <c r="N937" s="61"/>
      <c r="O937" s="61"/>
      <c r="P937" s="61"/>
      <c r="Q937" s="61"/>
      <c r="R937" s="61"/>
      <c r="S937" s="61"/>
      <c r="T937" s="61"/>
      <c r="U937" s="61"/>
      <c r="V937" s="61"/>
      <c r="W937" s="61"/>
      <c r="X937" s="61"/>
      <c r="Y937" s="61"/>
      <c r="Z937" s="61"/>
    </row>
    <row r="938" spans="1:26" ht="12.75" customHeight="1">
      <c r="A938" s="61"/>
      <c r="B938" s="61"/>
      <c r="C938" s="61"/>
      <c r="D938" s="61"/>
      <c r="E938" s="292"/>
      <c r="F938" s="61"/>
      <c r="G938" s="61"/>
      <c r="H938" s="61"/>
      <c r="I938" s="61"/>
      <c r="J938" s="61"/>
      <c r="K938" s="61"/>
      <c r="L938" s="61"/>
      <c r="M938" s="61"/>
      <c r="N938" s="61"/>
      <c r="O938" s="61"/>
      <c r="P938" s="61"/>
      <c r="Q938" s="61"/>
      <c r="R938" s="61"/>
      <c r="S938" s="61"/>
      <c r="T938" s="61"/>
      <c r="U938" s="61"/>
      <c r="V938" s="61"/>
      <c r="W938" s="61"/>
      <c r="X938" s="61"/>
      <c r="Y938" s="61"/>
      <c r="Z938" s="61"/>
    </row>
    <row r="939" spans="1:26" ht="12.75" customHeight="1">
      <c r="A939" s="61"/>
      <c r="B939" s="61"/>
      <c r="C939" s="61"/>
      <c r="D939" s="61"/>
      <c r="E939" s="292"/>
      <c r="F939" s="61"/>
      <c r="G939" s="61"/>
      <c r="H939" s="61"/>
      <c r="I939" s="61"/>
      <c r="J939" s="61"/>
      <c r="K939" s="61"/>
      <c r="L939" s="61"/>
      <c r="M939" s="61"/>
      <c r="N939" s="61"/>
      <c r="O939" s="61"/>
      <c r="P939" s="61"/>
      <c r="Q939" s="61"/>
      <c r="R939" s="61"/>
      <c r="S939" s="61"/>
      <c r="T939" s="61"/>
      <c r="U939" s="61"/>
      <c r="V939" s="61"/>
      <c r="W939" s="61"/>
      <c r="X939" s="61"/>
      <c r="Y939" s="61"/>
      <c r="Z939" s="61"/>
    </row>
    <row r="940" spans="1:26" ht="12.75" customHeight="1">
      <c r="A940" s="61"/>
      <c r="B940" s="61"/>
      <c r="C940" s="61"/>
      <c r="D940" s="61"/>
      <c r="E940" s="292"/>
      <c r="F940" s="61"/>
      <c r="G940" s="61"/>
      <c r="H940" s="61"/>
      <c r="I940" s="61"/>
      <c r="J940" s="61"/>
      <c r="K940" s="61"/>
      <c r="L940" s="61"/>
      <c r="M940" s="61"/>
      <c r="N940" s="61"/>
      <c r="O940" s="61"/>
      <c r="P940" s="61"/>
      <c r="Q940" s="61"/>
      <c r="R940" s="61"/>
      <c r="S940" s="61"/>
      <c r="T940" s="61"/>
      <c r="U940" s="61"/>
      <c r="V940" s="61"/>
      <c r="W940" s="61"/>
      <c r="X940" s="61"/>
      <c r="Y940" s="61"/>
      <c r="Z940" s="61"/>
    </row>
    <row r="941" spans="1:26" ht="12.75" customHeight="1">
      <c r="A941" s="61"/>
      <c r="B941" s="61"/>
      <c r="C941" s="61"/>
      <c r="D941" s="61"/>
      <c r="E941" s="292"/>
      <c r="F941" s="61"/>
      <c r="G941" s="61"/>
      <c r="H941" s="61"/>
      <c r="I941" s="61"/>
      <c r="J941" s="61"/>
      <c r="K941" s="61"/>
      <c r="L941" s="61"/>
      <c r="M941" s="61"/>
      <c r="N941" s="61"/>
      <c r="O941" s="61"/>
      <c r="P941" s="61"/>
      <c r="Q941" s="61"/>
      <c r="R941" s="61"/>
      <c r="S941" s="61"/>
      <c r="T941" s="61"/>
      <c r="U941" s="61"/>
      <c r="V941" s="61"/>
      <c r="W941" s="61"/>
      <c r="X941" s="61"/>
      <c r="Y941" s="61"/>
      <c r="Z941" s="61"/>
    </row>
    <row r="942" spans="1:26" ht="12.75" customHeight="1">
      <c r="A942" s="61"/>
      <c r="B942" s="61"/>
      <c r="C942" s="61"/>
      <c r="D942" s="61"/>
      <c r="E942" s="292"/>
      <c r="F942" s="61"/>
      <c r="G942" s="61"/>
      <c r="H942" s="61"/>
      <c r="I942" s="61"/>
      <c r="J942" s="61"/>
      <c r="K942" s="61"/>
      <c r="L942" s="61"/>
      <c r="M942" s="61"/>
      <c r="N942" s="61"/>
      <c r="O942" s="61"/>
      <c r="P942" s="61"/>
      <c r="Q942" s="61"/>
      <c r="R942" s="61"/>
      <c r="S942" s="61"/>
      <c r="T942" s="61"/>
      <c r="U942" s="61"/>
      <c r="V942" s="61"/>
      <c r="W942" s="61"/>
      <c r="X942" s="61"/>
      <c r="Y942" s="61"/>
      <c r="Z942" s="61"/>
    </row>
    <row r="943" spans="1:26" ht="12.75" customHeight="1">
      <c r="A943" s="61"/>
      <c r="B943" s="61"/>
      <c r="C943" s="61"/>
      <c r="D943" s="61"/>
      <c r="E943" s="292"/>
      <c r="F943" s="61"/>
      <c r="G943" s="61"/>
      <c r="H943" s="61"/>
      <c r="I943" s="61"/>
      <c r="J943" s="61"/>
      <c r="K943" s="61"/>
      <c r="L943" s="61"/>
      <c r="M943" s="61"/>
      <c r="N943" s="61"/>
      <c r="O943" s="61"/>
      <c r="P943" s="61"/>
      <c r="Q943" s="61"/>
      <c r="R943" s="61"/>
      <c r="S943" s="61"/>
      <c r="T943" s="61"/>
      <c r="U943" s="61"/>
      <c r="V943" s="61"/>
      <c r="W943" s="61"/>
      <c r="X943" s="61"/>
      <c r="Y943" s="61"/>
      <c r="Z943" s="61"/>
    </row>
    <row r="944" spans="1:26" ht="12.75" customHeight="1">
      <c r="A944" s="61"/>
      <c r="B944" s="61"/>
      <c r="C944" s="61"/>
      <c r="D944" s="61"/>
      <c r="E944" s="292"/>
      <c r="F944" s="61"/>
      <c r="G944" s="61"/>
      <c r="H944" s="61"/>
      <c r="I944" s="61"/>
      <c r="J944" s="61"/>
      <c r="K944" s="61"/>
      <c r="L944" s="61"/>
      <c r="M944" s="61"/>
      <c r="N944" s="61"/>
      <c r="O944" s="61"/>
      <c r="P944" s="61"/>
      <c r="Q944" s="61"/>
      <c r="R944" s="61"/>
      <c r="S944" s="61"/>
      <c r="T944" s="61"/>
      <c r="U944" s="61"/>
      <c r="V944" s="61"/>
      <c r="W944" s="61"/>
      <c r="X944" s="61"/>
      <c r="Y944" s="61"/>
      <c r="Z944" s="61"/>
    </row>
    <row r="945" spans="1:26" ht="12.75" customHeight="1">
      <c r="A945" s="61"/>
      <c r="B945" s="61"/>
      <c r="C945" s="61"/>
      <c r="D945" s="61"/>
      <c r="E945" s="292"/>
      <c r="F945" s="61"/>
      <c r="G945" s="61"/>
      <c r="H945" s="61"/>
      <c r="I945" s="61"/>
      <c r="J945" s="61"/>
      <c r="K945" s="61"/>
      <c r="L945" s="61"/>
      <c r="M945" s="61"/>
      <c r="N945" s="61"/>
      <c r="O945" s="61"/>
      <c r="P945" s="61"/>
      <c r="Q945" s="61"/>
      <c r="R945" s="61"/>
      <c r="S945" s="61"/>
      <c r="T945" s="61"/>
      <c r="U945" s="61"/>
      <c r="V945" s="61"/>
      <c r="W945" s="61"/>
      <c r="X945" s="61"/>
      <c r="Y945" s="61"/>
      <c r="Z945" s="61"/>
    </row>
    <row r="946" spans="1:26" ht="12.75" customHeight="1">
      <c r="A946" s="61"/>
      <c r="B946" s="61"/>
      <c r="C946" s="61"/>
      <c r="D946" s="61"/>
      <c r="E946" s="292"/>
      <c r="F946" s="61"/>
      <c r="G946" s="61"/>
      <c r="H946" s="61"/>
      <c r="I946" s="61"/>
      <c r="J946" s="61"/>
      <c r="K946" s="61"/>
      <c r="L946" s="61"/>
      <c r="M946" s="61"/>
      <c r="N946" s="61"/>
      <c r="O946" s="61"/>
      <c r="P946" s="61"/>
      <c r="Q946" s="61"/>
      <c r="R946" s="61"/>
      <c r="S946" s="61"/>
      <c r="T946" s="61"/>
      <c r="U946" s="61"/>
      <c r="V946" s="61"/>
      <c r="W946" s="61"/>
      <c r="X946" s="61"/>
      <c r="Y946" s="61"/>
      <c r="Z946" s="61"/>
    </row>
    <row r="947" spans="1:26" ht="12.75" customHeight="1">
      <c r="A947" s="61"/>
      <c r="B947" s="61"/>
      <c r="C947" s="61"/>
      <c r="D947" s="61"/>
      <c r="E947" s="292"/>
      <c r="F947" s="61"/>
      <c r="G947" s="61"/>
      <c r="H947" s="61"/>
      <c r="I947" s="61"/>
      <c r="J947" s="61"/>
      <c r="K947" s="61"/>
      <c r="L947" s="61"/>
      <c r="M947" s="61"/>
      <c r="N947" s="61"/>
      <c r="O947" s="61"/>
      <c r="P947" s="61"/>
      <c r="Q947" s="61"/>
      <c r="R947" s="61"/>
      <c r="S947" s="61"/>
      <c r="T947" s="61"/>
      <c r="U947" s="61"/>
      <c r="V947" s="61"/>
      <c r="W947" s="61"/>
      <c r="X947" s="61"/>
      <c r="Y947" s="61"/>
      <c r="Z947" s="61"/>
    </row>
    <row r="948" spans="1:26" ht="12.75" customHeight="1">
      <c r="A948" s="61"/>
      <c r="B948" s="61"/>
      <c r="C948" s="61"/>
      <c r="D948" s="61"/>
      <c r="E948" s="292"/>
      <c r="F948" s="61"/>
      <c r="G948" s="61"/>
      <c r="H948" s="61"/>
      <c r="I948" s="61"/>
      <c r="J948" s="61"/>
      <c r="K948" s="61"/>
      <c r="L948" s="61"/>
      <c r="M948" s="61"/>
      <c r="N948" s="61"/>
      <c r="O948" s="61"/>
      <c r="P948" s="61"/>
      <c r="Q948" s="61"/>
      <c r="R948" s="61"/>
      <c r="S948" s="61"/>
      <c r="T948" s="61"/>
      <c r="U948" s="61"/>
      <c r="V948" s="61"/>
      <c r="W948" s="61"/>
      <c r="X948" s="61"/>
      <c r="Y948" s="61"/>
      <c r="Z948" s="61"/>
    </row>
    <row r="949" spans="1:26" ht="12.75" customHeight="1">
      <c r="A949" s="61"/>
      <c r="B949" s="61"/>
      <c r="C949" s="61"/>
      <c r="D949" s="61"/>
      <c r="E949" s="292"/>
      <c r="F949" s="61"/>
      <c r="G949" s="61"/>
      <c r="H949" s="61"/>
      <c r="I949" s="61"/>
      <c r="J949" s="61"/>
      <c r="K949" s="61"/>
      <c r="L949" s="61"/>
      <c r="M949" s="61"/>
      <c r="N949" s="61"/>
      <c r="O949" s="61"/>
      <c r="P949" s="61"/>
      <c r="Q949" s="61"/>
      <c r="R949" s="61"/>
      <c r="S949" s="61"/>
      <c r="T949" s="61"/>
      <c r="U949" s="61"/>
      <c r="V949" s="61"/>
      <c r="W949" s="61"/>
      <c r="X949" s="61"/>
      <c r="Y949" s="61"/>
      <c r="Z949" s="61"/>
    </row>
    <row r="950" spans="1:26" ht="12.75" customHeight="1">
      <c r="A950" s="61"/>
      <c r="B950" s="61"/>
      <c r="C950" s="61"/>
      <c r="D950" s="61"/>
      <c r="E950" s="292"/>
      <c r="F950" s="61"/>
      <c r="G950" s="61"/>
      <c r="H950" s="61"/>
      <c r="I950" s="61"/>
      <c r="J950" s="61"/>
      <c r="K950" s="61"/>
      <c r="L950" s="61"/>
      <c r="M950" s="61"/>
      <c r="N950" s="61"/>
      <c r="O950" s="61"/>
      <c r="P950" s="61"/>
      <c r="Q950" s="61"/>
      <c r="R950" s="61"/>
      <c r="S950" s="61"/>
      <c r="T950" s="61"/>
      <c r="U950" s="61"/>
      <c r="V950" s="61"/>
      <c r="W950" s="61"/>
      <c r="X950" s="61"/>
      <c r="Y950" s="61"/>
      <c r="Z950" s="61"/>
    </row>
    <row r="951" spans="1:26" ht="12.75" customHeight="1">
      <c r="A951" s="61"/>
      <c r="B951" s="61"/>
      <c r="C951" s="61"/>
      <c r="D951" s="61"/>
      <c r="E951" s="292"/>
      <c r="F951" s="61"/>
      <c r="G951" s="61"/>
      <c r="H951" s="61"/>
      <c r="I951" s="61"/>
      <c r="J951" s="61"/>
      <c r="K951" s="61"/>
      <c r="L951" s="61"/>
      <c r="M951" s="61"/>
      <c r="N951" s="61"/>
      <c r="O951" s="61"/>
      <c r="P951" s="61"/>
      <c r="Q951" s="61"/>
      <c r="R951" s="61"/>
      <c r="S951" s="61"/>
      <c r="T951" s="61"/>
      <c r="U951" s="61"/>
      <c r="V951" s="61"/>
      <c r="W951" s="61"/>
      <c r="X951" s="61"/>
      <c r="Y951" s="61"/>
      <c r="Z951" s="61"/>
    </row>
    <row r="952" spans="1:26" ht="12.75" customHeight="1">
      <c r="A952" s="61"/>
      <c r="B952" s="61"/>
      <c r="C952" s="61"/>
      <c r="D952" s="61"/>
      <c r="E952" s="292"/>
      <c r="F952" s="61"/>
      <c r="G952" s="61"/>
      <c r="H952" s="61"/>
      <c r="I952" s="61"/>
      <c r="J952" s="61"/>
      <c r="K952" s="61"/>
      <c r="L952" s="61"/>
      <c r="M952" s="61"/>
      <c r="N952" s="61"/>
      <c r="O952" s="61"/>
      <c r="P952" s="61"/>
      <c r="Q952" s="61"/>
      <c r="R952" s="61"/>
      <c r="S952" s="61"/>
      <c r="T952" s="61"/>
      <c r="U952" s="61"/>
      <c r="V952" s="61"/>
      <c r="W952" s="61"/>
      <c r="X952" s="61"/>
      <c r="Y952" s="61"/>
      <c r="Z952" s="61"/>
    </row>
    <row r="953" spans="1:26" ht="12.75" customHeight="1">
      <c r="A953" s="61"/>
      <c r="B953" s="61"/>
      <c r="C953" s="61"/>
      <c r="D953" s="61"/>
      <c r="E953" s="292"/>
      <c r="F953" s="61"/>
      <c r="G953" s="61"/>
      <c r="H953" s="61"/>
      <c r="I953" s="61"/>
      <c r="J953" s="61"/>
      <c r="K953" s="61"/>
      <c r="L953" s="61"/>
      <c r="M953" s="61"/>
      <c r="N953" s="61"/>
      <c r="O953" s="61"/>
      <c r="P953" s="61"/>
      <c r="Q953" s="61"/>
      <c r="R953" s="61"/>
      <c r="S953" s="61"/>
      <c r="T953" s="61"/>
      <c r="U953" s="61"/>
      <c r="V953" s="61"/>
      <c r="W953" s="61"/>
      <c r="X953" s="61"/>
      <c r="Y953" s="61"/>
      <c r="Z953" s="61"/>
    </row>
    <row r="954" spans="1:26" ht="12.75" customHeight="1">
      <c r="A954" s="61"/>
      <c r="B954" s="61"/>
      <c r="C954" s="61"/>
      <c r="D954" s="61"/>
      <c r="E954" s="292"/>
      <c r="F954" s="61"/>
      <c r="G954" s="61"/>
      <c r="H954" s="61"/>
      <c r="I954" s="61"/>
      <c r="J954" s="61"/>
      <c r="K954" s="61"/>
      <c r="L954" s="61"/>
      <c r="M954" s="61"/>
      <c r="N954" s="61"/>
      <c r="O954" s="61"/>
      <c r="P954" s="61"/>
      <c r="Q954" s="61"/>
      <c r="R954" s="61"/>
      <c r="S954" s="61"/>
      <c r="T954" s="61"/>
      <c r="U954" s="61"/>
      <c r="V954" s="61"/>
      <c r="W954" s="61"/>
      <c r="X954" s="61"/>
      <c r="Y954" s="61"/>
      <c r="Z954" s="61"/>
    </row>
    <row r="955" spans="1:26" ht="12.75" customHeight="1">
      <c r="A955" s="61"/>
      <c r="B955" s="61"/>
      <c r="C955" s="61"/>
      <c r="D955" s="61"/>
      <c r="E955" s="292"/>
      <c r="F955" s="61"/>
      <c r="G955" s="61"/>
      <c r="H955" s="61"/>
      <c r="I955" s="61"/>
      <c r="J955" s="61"/>
      <c r="K955" s="61"/>
      <c r="L955" s="61"/>
      <c r="M955" s="61"/>
      <c r="N955" s="61"/>
      <c r="O955" s="61"/>
      <c r="P955" s="61"/>
      <c r="Q955" s="61"/>
      <c r="R955" s="61"/>
      <c r="S955" s="61"/>
      <c r="T955" s="61"/>
      <c r="U955" s="61"/>
      <c r="V955" s="61"/>
      <c r="W955" s="61"/>
      <c r="X955" s="61"/>
      <c r="Y955" s="61"/>
      <c r="Z955" s="61"/>
    </row>
    <row r="956" spans="1:26" ht="12.75" customHeight="1">
      <c r="A956" s="61"/>
      <c r="B956" s="61"/>
      <c r="C956" s="61"/>
      <c r="D956" s="61"/>
      <c r="E956" s="292"/>
      <c r="F956" s="61"/>
      <c r="G956" s="61"/>
      <c r="H956" s="61"/>
      <c r="I956" s="61"/>
      <c r="J956" s="61"/>
      <c r="K956" s="61"/>
      <c r="L956" s="61"/>
      <c r="M956" s="61"/>
      <c r="N956" s="61"/>
      <c r="O956" s="61"/>
      <c r="P956" s="61"/>
      <c r="Q956" s="61"/>
      <c r="R956" s="61"/>
      <c r="S956" s="61"/>
      <c r="T956" s="61"/>
      <c r="U956" s="61"/>
      <c r="V956" s="61"/>
      <c r="W956" s="61"/>
      <c r="X956" s="61"/>
      <c r="Y956" s="61"/>
      <c r="Z956" s="61"/>
    </row>
    <row r="957" spans="1:26" ht="12.75" customHeight="1">
      <c r="A957" s="61"/>
      <c r="B957" s="61"/>
      <c r="C957" s="61"/>
      <c r="D957" s="61"/>
      <c r="E957" s="292"/>
      <c r="F957" s="61"/>
      <c r="G957" s="61"/>
      <c r="H957" s="61"/>
      <c r="I957" s="61"/>
      <c r="J957" s="61"/>
      <c r="K957" s="61"/>
      <c r="L957" s="61"/>
      <c r="M957" s="61"/>
      <c r="N957" s="61"/>
      <c r="O957" s="61"/>
      <c r="P957" s="61"/>
      <c r="Q957" s="61"/>
      <c r="R957" s="61"/>
      <c r="S957" s="61"/>
      <c r="T957" s="61"/>
      <c r="U957" s="61"/>
      <c r="V957" s="61"/>
      <c r="W957" s="61"/>
      <c r="X957" s="61"/>
      <c r="Y957" s="61"/>
      <c r="Z957" s="61"/>
    </row>
    <row r="958" spans="1:26" ht="12.75" customHeight="1">
      <c r="A958" s="61"/>
      <c r="B958" s="61"/>
      <c r="C958" s="61"/>
      <c r="D958" s="61"/>
      <c r="E958" s="292"/>
      <c r="F958" s="61"/>
      <c r="G958" s="61"/>
      <c r="H958" s="61"/>
      <c r="I958" s="61"/>
      <c r="J958" s="61"/>
      <c r="K958" s="61"/>
      <c r="L958" s="61"/>
      <c r="M958" s="61"/>
      <c r="N958" s="61"/>
      <c r="O958" s="61"/>
      <c r="P958" s="61"/>
      <c r="Q958" s="61"/>
      <c r="R958" s="61"/>
      <c r="S958" s="61"/>
      <c r="T958" s="61"/>
      <c r="U958" s="61"/>
      <c r="V958" s="61"/>
      <c r="W958" s="61"/>
      <c r="X958" s="61"/>
      <c r="Y958" s="61"/>
      <c r="Z958" s="61"/>
    </row>
    <row r="959" spans="1:26" ht="12.75" customHeight="1">
      <c r="A959" s="61"/>
      <c r="B959" s="61"/>
      <c r="C959" s="61"/>
      <c r="D959" s="61"/>
      <c r="E959" s="292"/>
      <c r="F959" s="61"/>
      <c r="G959" s="61"/>
      <c r="H959" s="61"/>
      <c r="I959" s="61"/>
      <c r="J959" s="61"/>
      <c r="K959" s="61"/>
      <c r="L959" s="61"/>
      <c r="M959" s="61"/>
      <c r="N959" s="61"/>
      <c r="O959" s="61"/>
      <c r="P959" s="61"/>
      <c r="Q959" s="61"/>
      <c r="R959" s="61"/>
      <c r="S959" s="61"/>
      <c r="T959" s="61"/>
      <c r="U959" s="61"/>
      <c r="V959" s="61"/>
      <c r="W959" s="61"/>
      <c r="X959" s="61"/>
      <c r="Y959" s="61"/>
      <c r="Z959" s="61"/>
    </row>
    <row r="960" spans="1:26" ht="12.75" customHeight="1">
      <c r="A960" s="61"/>
      <c r="B960" s="61"/>
      <c r="C960" s="61"/>
      <c r="D960" s="61"/>
      <c r="E960" s="292"/>
      <c r="F960" s="61"/>
      <c r="G960" s="61"/>
      <c r="H960" s="61"/>
      <c r="I960" s="61"/>
      <c r="J960" s="61"/>
      <c r="K960" s="61"/>
      <c r="L960" s="61"/>
      <c r="M960" s="61"/>
      <c r="N960" s="61"/>
      <c r="O960" s="61"/>
      <c r="P960" s="61"/>
      <c r="Q960" s="61"/>
      <c r="R960" s="61"/>
      <c r="S960" s="61"/>
      <c r="T960" s="61"/>
      <c r="U960" s="61"/>
      <c r="V960" s="61"/>
      <c r="W960" s="61"/>
      <c r="X960" s="61"/>
      <c r="Y960" s="61"/>
      <c r="Z960" s="61"/>
    </row>
    <row r="961" spans="1:26" ht="12.75" customHeight="1">
      <c r="A961" s="61"/>
      <c r="B961" s="61"/>
      <c r="C961" s="61"/>
      <c r="D961" s="61"/>
      <c r="E961" s="292"/>
      <c r="F961" s="61"/>
      <c r="G961" s="61"/>
      <c r="H961" s="61"/>
      <c r="I961" s="61"/>
      <c r="J961" s="61"/>
      <c r="K961" s="61"/>
      <c r="L961" s="61"/>
      <c r="M961" s="61"/>
      <c r="N961" s="61"/>
      <c r="O961" s="61"/>
      <c r="P961" s="61"/>
      <c r="Q961" s="61"/>
      <c r="R961" s="61"/>
      <c r="S961" s="61"/>
      <c r="T961" s="61"/>
      <c r="U961" s="61"/>
      <c r="V961" s="61"/>
      <c r="W961" s="61"/>
      <c r="X961" s="61"/>
      <c r="Y961" s="61"/>
      <c r="Z961" s="61"/>
    </row>
    <row r="962" spans="1:26" ht="12.75" customHeight="1">
      <c r="A962" s="61"/>
      <c r="B962" s="61"/>
      <c r="C962" s="61"/>
      <c r="D962" s="61"/>
      <c r="E962" s="292"/>
      <c r="F962" s="61"/>
      <c r="G962" s="61"/>
      <c r="H962" s="61"/>
      <c r="I962" s="61"/>
      <c r="J962" s="61"/>
      <c r="K962" s="61"/>
      <c r="L962" s="61"/>
      <c r="M962" s="61"/>
      <c r="N962" s="61"/>
      <c r="O962" s="61"/>
      <c r="P962" s="61"/>
      <c r="Q962" s="61"/>
      <c r="R962" s="61"/>
      <c r="S962" s="61"/>
      <c r="T962" s="61"/>
      <c r="U962" s="61"/>
      <c r="V962" s="61"/>
      <c r="W962" s="61"/>
      <c r="X962" s="61"/>
      <c r="Y962" s="61"/>
      <c r="Z962" s="61"/>
    </row>
    <row r="963" spans="1:26" ht="12.75" customHeight="1">
      <c r="A963" s="61"/>
      <c r="B963" s="61"/>
      <c r="C963" s="61"/>
      <c r="D963" s="61"/>
      <c r="E963" s="292"/>
      <c r="F963" s="61"/>
      <c r="G963" s="61"/>
      <c r="H963" s="61"/>
      <c r="I963" s="61"/>
      <c r="J963" s="61"/>
      <c r="K963" s="61"/>
      <c r="L963" s="61"/>
      <c r="M963" s="61"/>
      <c r="N963" s="61"/>
      <c r="O963" s="61"/>
      <c r="P963" s="61"/>
      <c r="Q963" s="61"/>
      <c r="R963" s="61"/>
      <c r="S963" s="61"/>
      <c r="T963" s="61"/>
      <c r="U963" s="61"/>
      <c r="V963" s="61"/>
      <c r="W963" s="61"/>
      <c r="X963" s="61"/>
      <c r="Y963" s="61"/>
      <c r="Z963" s="61"/>
    </row>
    <row r="964" spans="1:26" ht="12.75" customHeight="1">
      <c r="A964" s="61"/>
      <c r="B964" s="61"/>
      <c r="C964" s="61"/>
      <c r="D964" s="61"/>
      <c r="E964" s="292"/>
      <c r="F964" s="61"/>
      <c r="G964" s="61"/>
      <c r="H964" s="61"/>
      <c r="I964" s="61"/>
      <c r="J964" s="61"/>
      <c r="K964" s="61"/>
      <c r="L964" s="61"/>
      <c r="M964" s="61"/>
      <c r="N964" s="61"/>
      <c r="O964" s="61"/>
      <c r="P964" s="61"/>
      <c r="Q964" s="61"/>
      <c r="R964" s="61"/>
      <c r="S964" s="61"/>
      <c r="T964" s="61"/>
      <c r="U964" s="61"/>
      <c r="V964" s="61"/>
      <c r="W964" s="61"/>
      <c r="X964" s="61"/>
      <c r="Y964" s="61"/>
      <c r="Z964" s="61"/>
    </row>
    <row r="965" spans="1:26" ht="12.75" customHeight="1">
      <c r="A965" s="61"/>
      <c r="B965" s="61"/>
      <c r="C965" s="61"/>
      <c r="D965" s="61"/>
      <c r="E965" s="292"/>
      <c r="F965" s="61"/>
      <c r="G965" s="61"/>
      <c r="H965" s="61"/>
      <c r="I965" s="61"/>
      <c r="J965" s="61"/>
      <c r="K965" s="61"/>
      <c r="L965" s="61"/>
      <c r="M965" s="61"/>
      <c r="N965" s="61"/>
      <c r="O965" s="61"/>
      <c r="P965" s="61"/>
      <c r="Q965" s="61"/>
      <c r="R965" s="61"/>
      <c r="S965" s="61"/>
      <c r="T965" s="61"/>
      <c r="U965" s="61"/>
      <c r="V965" s="61"/>
      <c r="W965" s="61"/>
      <c r="X965" s="61"/>
      <c r="Y965" s="61"/>
      <c r="Z965" s="61"/>
    </row>
    <row r="966" spans="1:26" ht="12.75" customHeight="1">
      <c r="A966" s="61"/>
      <c r="B966" s="61"/>
      <c r="C966" s="61"/>
      <c r="D966" s="61"/>
      <c r="E966" s="292"/>
      <c r="F966" s="61"/>
      <c r="G966" s="61"/>
      <c r="H966" s="61"/>
      <c r="I966" s="61"/>
      <c r="J966" s="61"/>
      <c r="K966" s="61"/>
      <c r="L966" s="61"/>
      <c r="M966" s="61"/>
      <c r="N966" s="61"/>
      <c r="O966" s="61"/>
      <c r="P966" s="61"/>
      <c r="Q966" s="61"/>
      <c r="R966" s="61"/>
      <c r="S966" s="61"/>
      <c r="T966" s="61"/>
      <c r="U966" s="61"/>
      <c r="V966" s="61"/>
      <c r="W966" s="61"/>
      <c r="X966" s="61"/>
      <c r="Y966" s="61"/>
      <c r="Z966" s="61"/>
    </row>
    <row r="967" spans="1:26" ht="12.75" customHeight="1">
      <c r="A967" s="61"/>
      <c r="B967" s="61"/>
      <c r="C967" s="61"/>
      <c r="D967" s="61"/>
      <c r="E967" s="292"/>
      <c r="F967" s="61"/>
      <c r="G967" s="61"/>
      <c r="H967" s="61"/>
      <c r="I967" s="61"/>
      <c r="J967" s="61"/>
      <c r="K967" s="61"/>
      <c r="L967" s="61"/>
      <c r="M967" s="61"/>
      <c r="N967" s="61"/>
      <c r="O967" s="61"/>
      <c r="P967" s="61"/>
      <c r="Q967" s="61"/>
      <c r="R967" s="61"/>
      <c r="S967" s="61"/>
      <c r="T967" s="61"/>
      <c r="U967" s="61"/>
      <c r="V967" s="61"/>
      <c r="W967" s="61"/>
      <c r="X967" s="61"/>
      <c r="Y967" s="61"/>
      <c r="Z967" s="61"/>
    </row>
    <row r="968" spans="1:26" ht="12.75" customHeight="1">
      <c r="A968" s="61"/>
      <c r="B968" s="61"/>
      <c r="C968" s="61"/>
      <c r="D968" s="61"/>
      <c r="E968" s="292"/>
      <c r="F968" s="61"/>
      <c r="G968" s="61"/>
      <c r="H968" s="61"/>
      <c r="I968" s="61"/>
      <c r="J968" s="61"/>
      <c r="K968" s="61"/>
      <c r="L968" s="61"/>
      <c r="M968" s="61"/>
      <c r="N968" s="61"/>
      <c r="O968" s="61"/>
      <c r="P968" s="61"/>
      <c r="Q968" s="61"/>
      <c r="R968" s="61"/>
      <c r="S968" s="61"/>
      <c r="T968" s="61"/>
      <c r="U968" s="61"/>
      <c r="V968" s="61"/>
      <c r="W968" s="61"/>
      <c r="X968" s="61"/>
      <c r="Y968" s="61"/>
      <c r="Z968" s="61"/>
    </row>
    <row r="969" spans="1:26" ht="12.75" customHeight="1">
      <c r="A969" s="61"/>
      <c r="B969" s="61"/>
      <c r="C969" s="61"/>
      <c r="D969" s="61"/>
      <c r="E969" s="292"/>
      <c r="F969" s="61"/>
      <c r="G969" s="61"/>
      <c r="H969" s="61"/>
      <c r="I969" s="61"/>
      <c r="J969" s="61"/>
      <c r="K969" s="61"/>
      <c r="L969" s="61"/>
      <c r="M969" s="61"/>
      <c r="N969" s="61"/>
      <c r="O969" s="61"/>
      <c r="P969" s="61"/>
      <c r="Q969" s="61"/>
      <c r="R969" s="61"/>
      <c r="S969" s="61"/>
      <c r="T969" s="61"/>
      <c r="U969" s="61"/>
      <c r="V969" s="61"/>
      <c r="W969" s="61"/>
      <c r="X969" s="61"/>
      <c r="Y969" s="61"/>
      <c r="Z969" s="61"/>
    </row>
    <row r="970" spans="1:26" ht="12.75" customHeight="1">
      <c r="A970" s="61"/>
      <c r="B970" s="61"/>
      <c r="C970" s="61"/>
      <c r="D970" s="61"/>
      <c r="E970" s="292"/>
      <c r="F970" s="61"/>
      <c r="G970" s="61"/>
      <c r="H970" s="61"/>
      <c r="I970" s="61"/>
      <c r="J970" s="61"/>
      <c r="K970" s="61"/>
      <c r="L970" s="61"/>
      <c r="M970" s="61"/>
      <c r="N970" s="61"/>
      <c r="O970" s="61"/>
      <c r="P970" s="61"/>
      <c r="Q970" s="61"/>
      <c r="R970" s="61"/>
      <c r="S970" s="61"/>
      <c r="T970" s="61"/>
      <c r="U970" s="61"/>
      <c r="V970" s="61"/>
      <c r="W970" s="61"/>
      <c r="X970" s="61"/>
      <c r="Y970" s="61"/>
      <c r="Z970" s="61"/>
    </row>
    <row r="971" spans="1:26" ht="12.75" customHeight="1">
      <c r="A971" s="61"/>
      <c r="B971" s="61"/>
      <c r="C971" s="61"/>
      <c r="D971" s="61"/>
      <c r="E971" s="292"/>
      <c r="F971" s="61"/>
      <c r="G971" s="61"/>
      <c r="H971" s="61"/>
      <c r="I971" s="61"/>
      <c r="J971" s="61"/>
      <c r="K971" s="61"/>
      <c r="L971" s="61"/>
      <c r="M971" s="61"/>
      <c r="N971" s="61"/>
      <c r="O971" s="61"/>
      <c r="P971" s="61"/>
      <c r="Q971" s="61"/>
      <c r="R971" s="61"/>
      <c r="S971" s="61"/>
      <c r="T971" s="61"/>
      <c r="U971" s="61"/>
      <c r="V971" s="61"/>
      <c r="W971" s="61"/>
      <c r="X971" s="61"/>
      <c r="Y971" s="61"/>
      <c r="Z971" s="61"/>
    </row>
    <row r="972" spans="1:26" ht="12.75" customHeight="1">
      <c r="A972" s="61"/>
      <c r="B972" s="61"/>
      <c r="C972" s="61"/>
      <c r="D972" s="61"/>
      <c r="E972" s="292"/>
      <c r="F972" s="61"/>
      <c r="G972" s="61"/>
      <c r="H972" s="61"/>
      <c r="I972" s="61"/>
      <c r="J972" s="61"/>
      <c r="K972" s="61"/>
      <c r="L972" s="61"/>
      <c r="M972" s="61"/>
      <c r="N972" s="61"/>
      <c r="O972" s="61"/>
      <c r="P972" s="61"/>
      <c r="Q972" s="61"/>
      <c r="R972" s="61"/>
      <c r="S972" s="61"/>
      <c r="T972" s="61"/>
      <c r="U972" s="61"/>
      <c r="V972" s="61"/>
      <c r="W972" s="61"/>
      <c r="X972" s="61"/>
      <c r="Y972" s="61"/>
      <c r="Z972" s="61"/>
    </row>
    <row r="973" spans="1:26" ht="12.75" customHeight="1">
      <c r="A973" s="61"/>
      <c r="B973" s="61"/>
      <c r="C973" s="61"/>
      <c r="D973" s="61"/>
      <c r="E973" s="292"/>
      <c r="F973" s="61"/>
      <c r="G973" s="61"/>
      <c r="H973" s="61"/>
      <c r="I973" s="61"/>
      <c r="J973" s="61"/>
      <c r="K973" s="61"/>
      <c r="L973" s="61"/>
      <c r="M973" s="61"/>
      <c r="N973" s="61"/>
      <c r="O973" s="61"/>
      <c r="P973" s="61"/>
      <c r="Q973" s="61"/>
      <c r="R973" s="61"/>
      <c r="S973" s="61"/>
      <c r="T973" s="61"/>
      <c r="U973" s="61"/>
      <c r="V973" s="61"/>
      <c r="W973" s="61"/>
      <c r="X973" s="61"/>
      <c r="Y973" s="61"/>
      <c r="Z973" s="61"/>
    </row>
    <row r="974" spans="1:26" ht="12.75" customHeight="1">
      <c r="A974" s="61"/>
      <c r="B974" s="61"/>
      <c r="C974" s="61"/>
      <c r="D974" s="61"/>
      <c r="E974" s="292"/>
      <c r="F974" s="61"/>
      <c r="G974" s="61"/>
      <c r="H974" s="61"/>
      <c r="I974" s="61"/>
      <c r="J974" s="61"/>
      <c r="K974" s="61"/>
      <c r="L974" s="61"/>
      <c r="M974" s="61"/>
      <c r="N974" s="61"/>
      <c r="O974" s="61"/>
      <c r="P974" s="61"/>
      <c r="Q974" s="61"/>
      <c r="R974" s="61"/>
      <c r="S974" s="61"/>
      <c r="T974" s="61"/>
      <c r="U974" s="61"/>
      <c r="V974" s="61"/>
      <c r="W974" s="61"/>
      <c r="X974" s="61"/>
      <c r="Y974" s="61"/>
      <c r="Z974" s="61"/>
    </row>
    <row r="975" spans="1:26" ht="12.75" customHeight="1">
      <c r="A975" s="61"/>
      <c r="B975" s="61"/>
      <c r="C975" s="61"/>
      <c r="D975" s="61"/>
      <c r="E975" s="292"/>
      <c r="F975" s="61"/>
      <c r="G975" s="61"/>
      <c r="H975" s="61"/>
      <c r="I975" s="61"/>
      <c r="J975" s="61"/>
      <c r="K975" s="61"/>
      <c r="L975" s="61"/>
      <c r="M975" s="61"/>
      <c r="N975" s="61"/>
      <c r="O975" s="61"/>
      <c r="P975" s="61"/>
      <c r="Q975" s="61"/>
      <c r="R975" s="61"/>
      <c r="S975" s="61"/>
      <c r="T975" s="61"/>
      <c r="U975" s="61"/>
      <c r="V975" s="61"/>
      <c r="W975" s="61"/>
      <c r="X975" s="61"/>
      <c r="Y975" s="61"/>
      <c r="Z975" s="61"/>
    </row>
    <row r="976" spans="1:26" ht="12.75" customHeight="1">
      <c r="A976" s="61"/>
      <c r="B976" s="61"/>
      <c r="C976" s="61"/>
      <c r="D976" s="61"/>
      <c r="E976" s="292"/>
      <c r="F976" s="61"/>
      <c r="G976" s="61"/>
      <c r="H976" s="61"/>
      <c r="I976" s="61"/>
      <c r="J976" s="61"/>
      <c r="K976" s="61"/>
      <c r="L976" s="61"/>
      <c r="M976" s="61"/>
      <c r="N976" s="61"/>
      <c r="O976" s="61"/>
      <c r="P976" s="61"/>
      <c r="Q976" s="61"/>
      <c r="R976" s="61"/>
      <c r="S976" s="61"/>
      <c r="T976" s="61"/>
      <c r="U976" s="61"/>
      <c r="V976" s="61"/>
      <c r="W976" s="61"/>
      <c r="X976" s="61"/>
      <c r="Y976" s="61"/>
      <c r="Z976" s="61"/>
    </row>
    <row r="977" spans="1:26" ht="12.75" customHeight="1">
      <c r="A977" s="61"/>
      <c r="B977" s="61"/>
      <c r="C977" s="61"/>
      <c r="D977" s="61"/>
      <c r="E977" s="292"/>
      <c r="F977" s="61"/>
      <c r="G977" s="61"/>
      <c r="H977" s="61"/>
      <c r="I977" s="61"/>
      <c r="J977" s="61"/>
      <c r="K977" s="61"/>
      <c r="L977" s="61"/>
      <c r="M977" s="61"/>
      <c r="N977" s="61"/>
      <c r="O977" s="61"/>
      <c r="P977" s="61"/>
      <c r="Q977" s="61"/>
      <c r="R977" s="61"/>
      <c r="S977" s="61"/>
      <c r="T977" s="61"/>
      <c r="U977" s="61"/>
      <c r="V977" s="61"/>
      <c r="W977" s="61"/>
      <c r="X977" s="61"/>
      <c r="Y977" s="61"/>
      <c r="Z977" s="61"/>
    </row>
    <row r="978" spans="1:26" ht="12.75" customHeight="1">
      <c r="A978" s="61"/>
      <c r="B978" s="61"/>
      <c r="C978" s="61"/>
      <c r="D978" s="61"/>
      <c r="E978" s="292"/>
      <c r="F978" s="61"/>
      <c r="G978" s="61"/>
      <c r="H978" s="61"/>
      <c r="I978" s="61"/>
      <c r="J978" s="61"/>
      <c r="K978" s="61"/>
      <c r="L978" s="61"/>
      <c r="M978" s="61"/>
      <c r="N978" s="61"/>
      <c r="O978" s="61"/>
      <c r="P978" s="61"/>
      <c r="Q978" s="61"/>
      <c r="R978" s="61"/>
      <c r="S978" s="61"/>
      <c r="T978" s="61"/>
      <c r="U978" s="61"/>
      <c r="V978" s="61"/>
      <c r="W978" s="61"/>
      <c r="X978" s="61"/>
      <c r="Y978" s="61"/>
      <c r="Z978" s="61"/>
    </row>
    <row r="979" spans="1:26" ht="12.75" customHeight="1">
      <c r="A979" s="61"/>
      <c r="B979" s="61"/>
      <c r="C979" s="61"/>
      <c r="D979" s="61"/>
      <c r="E979" s="292"/>
      <c r="F979" s="61"/>
      <c r="G979" s="61"/>
      <c r="H979" s="61"/>
      <c r="I979" s="61"/>
      <c r="J979" s="61"/>
      <c r="K979" s="61"/>
      <c r="L979" s="61"/>
      <c r="M979" s="61"/>
      <c r="N979" s="61"/>
      <c r="O979" s="61"/>
      <c r="P979" s="61"/>
      <c r="Q979" s="61"/>
      <c r="R979" s="61"/>
      <c r="S979" s="61"/>
      <c r="T979" s="61"/>
      <c r="U979" s="61"/>
      <c r="V979" s="61"/>
      <c r="W979" s="61"/>
      <c r="X979" s="61"/>
      <c r="Y979" s="61"/>
      <c r="Z979" s="61"/>
    </row>
    <row r="980" spans="1:26" ht="12.75" customHeight="1">
      <c r="A980" s="61"/>
      <c r="B980" s="61"/>
      <c r="C980" s="61"/>
      <c r="D980" s="61"/>
      <c r="E980" s="292"/>
      <c r="F980" s="61"/>
      <c r="G980" s="61"/>
      <c r="H980" s="61"/>
      <c r="I980" s="61"/>
      <c r="J980" s="61"/>
      <c r="K980" s="61"/>
      <c r="L980" s="61"/>
      <c r="M980" s="61"/>
      <c r="N980" s="61"/>
      <c r="O980" s="61"/>
      <c r="P980" s="61"/>
      <c r="Q980" s="61"/>
      <c r="R980" s="61"/>
      <c r="S980" s="61"/>
      <c r="T980" s="61"/>
      <c r="U980" s="61"/>
      <c r="V980" s="61"/>
      <c r="W980" s="61"/>
      <c r="X980" s="61"/>
      <c r="Y980" s="61"/>
      <c r="Z980" s="61"/>
    </row>
    <row r="981" spans="1:26" ht="12.75" customHeight="1">
      <c r="A981" s="61"/>
      <c r="B981" s="61"/>
      <c r="C981" s="61"/>
      <c r="D981" s="61"/>
      <c r="E981" s="292"/>
      <c r="F981" s="61"/>
      <c r="G981" s="61"/>
      <c r="H981" s="61"/>
      <c r="I981" s="61"/>
      <c r="J981" s="61"/>
      <c r="K981" s="61"/>
      <c r="L981" s="61"/>
      <c r="M981" s="61"/>
      <c r="N981" s="61"/>
      <c r="O981" s="61"/>
      <c r="P981" s="61"/>
      <c r="Q981" s="61"/>
      <c r="R981" s="61"/>
      <c r="S981" s="61"/>
      <c r="T981" s="61"/>
      <c r="U981" s="61"/>
      <c r="V981" s="61"/>
      <c r="W981" s="61"/>
      <c r="X981" s="61"/>
      <c r="Y981" s="61"/>
      <c r="Z981" s="61"/>
    </row>
    <row r="982" spans="1:26" ht="12.75" customHeight="1">
      <c r="A982" s="61"/>
      <c r="B982" s="61"/>
      <c r="C982" s="61"/>
      <c r="D982" s="61"/>
      <c r="E982" s="292"/>
      <c r="F982" s="61"/>
      <c r="G982" s="61"/>
      <c r="H982" s="61"/>
      <c r="I982" s="61"/>
      <c r="J982" s="61"/>
      <c r="K982" s="61"/>
      <c r="L982" s="61"/>
      <c r="M982" s="61"/>
      <c r="N982" s="61"/>
      <c r="O982" s="61"/>
      <c r="P982" s="61"/>
      <c r="Q982" s="61"/>
      <c r="R982" s="61"/>
      <c r="S982" s="61"/>
      <c r="T982" s="61"/>
      <c r="U982" s="61"/>
      <c r="V982" s="61"/>
      <c r="W982" s="61"/>
      <c r="X982" s="61"/>
      <c r="Y982" s="61"/>
      <c r="Z982" s="61"/>
    </row>
    <row r="983" spans="1:26" ht="12.75" customHeight="1">
      <c r="A983" s="61"/>
      <c r="B983" s="61"/>
      <c r="C983" s="61"/>
      <c r="D983" s="61"/>
      <c r="E983" s="292"/>
      <c r="F983" s="61"/>
      <c r="G983" s="61"/>
      <c r="H983" s="61"/>
      <c r="I983" s="61"/>
      <c r="J983" s="61"/>
      <c r="K983" s="61"/>
      <c r="L983" s="61"/>
      <c r="M983" s="61"/>
      <c r="N983" s="61"/>
      <c r="O983" s="61"/>
      <c r="P983" s="61"/>
      <c r="Q983" s="61"/>
      <c r="R983" s="61"/>
      <c r="S983" s="61"/>
      <c r="T983" s="61"/>
      <c r="U983" s="61"/>
      <c r="V983" s="61"/>
      <c r="W983" s="61"/>
      <c r="X983" s="61"/>
      <c r="Y983" s="61"/>
      <c r="Z983" s="61"/>
    </row>
    <row r="984" spans="1:26" ht="12.75" customHeight="1">
      <c r="A984" s="61"/>
      <c r="B984" s="61"/>
      <c r="C984" s="61"/>
      <c r="D984" s="61"/>
      <c r="E984" s="292"/>
      <c r="F984" s="61"/>
      <c r="G984" s="61"/>
      <c r="H984" s="61"/>
      <c r="I984" s="61"/>
      <c r="J984" s="61"/>
      <c r="K984" s="61"/>
      <c r="L984" s="61"/>
      <c r="M984" s="61"/>
      <c r="N984" s="61"/>
      <c r="O984" s="61"/>
      <c r="P984" s="61"/>
      <c r="Q984" s="61"/>
      <c r="R984" s="61"/>
      <c r="S984" s="61"/>
      <c r="T984" s="61"/>
      <c r="U984" s="61"/>
      <c r="V984" s="61"/>
      <c r="W984" s="61"/>
      <c r="X984" s="61"/>
      <c r="Y984" s="61"/>
      <c r="Z984" s="61"/>
    </row>
    <row r="985" spans="1:26" ht="12.75" customHeight="1">
      <c r="A985" s="61"/>
      <c r="B985" s="61"/>
      <c r="C985" s="61"/>
      <c r="D985" s="61"/>
      <c r="E985" s="292"/>
      <c r="F985" s="61"/>
      <c r="G985" s="61"/>
      <c r="H985" s="61"/>
      <c r="I985" s="61"/>
      <c r="J985" s="61"/>
      <c r="K985" s="61"/>
      <c r="L985" s="61"/>
      <c r="M985" s="61"/>
      <c r="N985" s="61"/>
      <c r="O985" s="61"/>
      <c r="P985" s="61"/>
      <c r="Q985" s="61"/>
      <c r="R985" s="61"/>
      <c r="S985" s="61"/>
      <c r="T985" s="61"/>
      <c r="U985" s="61"/>
      <c r="V985" s="61"/>
      <c r="W985" s="61"/>
      <c r="X985" s="61"/>
      <c r="Y985" s="61"/>
      <c r="Z985" s="61"/>
    </row>
    <row r="986" spans="1:26" ht="12.75" customHeight="1">
      <c r="A986" s="61"/>
      <c r="B986" s="61"/>
      <c r="C986" s="61"/>
      <c r="D986" s="61"/>
      <c r="E986" s="292"/>
      <c r="F986" s="61"/>
      <c r="G986" s="61"/>
      <c r="H986" s="61"/>
      <c r="I986" s="61"/>
      <c r="J986" s="61"/>
      <c r="K986" s="61"/>
      <c r="L986" s="61"/>
      <c r="M986" s="61"/>
      <c r="N986" s="61"/>
      <c r="O986" s="61"/>
      <c r="P986" s="61"/>
      <c r="Q986" s="61"/>
      <c r="R986" s="61"/>
      <c r="S986" s="61"/>
      <c r="T986" s="61"/>
      <c r="U986" s="61"/>
      <c r="V986" s="61"/>
      <c r="W986" s="61"/>
      <c r="X986" s="61"/>
      <c r="Y986" s="61"/>
      <c r="Z986" s="61"/>
    </row>
    <row r="987" spans="1:26" ht="12.75" customHeight="1">
      <c r="A987" s="61"/>
      <c r="B987" s="61"/>
      <c r="C987" s="61"/>
      <c r="D987" s="61"/>
      <c r="E987" s="292"/>
      <c r="F987" s="61"/>
      <c r="G987" s="61"/>
      <c r="H987" s="61"/>
      <c r="I987" s="61"/>
      <c r="J987" s="61"/>
      <c r="K987" s="61"/>
      <c r="L987" s="61"/>
      <c r="M987" s="61"/>
      <c r="N987" s="61"/>
      <c r="O987" s="61"/>
      <c r="P987" s="61"/>
      <c r="Q987" s="61"/>
      <c r="R987" s="61"/>
      <c r="S987" s="61"/>
      <c r="T987" s="61"/>
      <c r="U987" s="61"/>
      <c r="V987" s="61"/>
      <c r="W987" s="61"/>
      <c r="X987" s="61"/>
      <c r="Y987" s="61"/>
      <c r="Z987" s="61"/>
    </row>
    <row r="988" spans="1:26" ht="12.75" customHeight="1">
      <c r="A988" s="61"/>
      <c r="B988" s="61"/>
      <c r="C988" s="61"/>
      <c r="D988" s="61"/>
      <c r="E988" s="292"/>
      <c r="F988" s="61"/>
      <c r="G988" s="61"/>
      <c r="H988" s="61"/>
      <c r="I988" s="61"/>
      <c r="J988" s="61"/>
      <c r="K988" s="61"/>
      <c r="L988" s="61"/>
      <c r="M988" s="61"/>
      <c r="N988" s="61"/>
      <c r="O988" s="61"/>
      <c r="P988" s="61"/>
      <c r="Q988" s="61"/>
      <c r="R988" s="61"/>
      <c r="S988" s="61"/>
      <c r="T988" s="61"/>
      <c r="U988" s="61"/>
      <c r="V988" s="61"/>
      <c r="W988" s="61"/>
      <c r="X988" s="61"/>
      <c r="Y988" s="61"/>
      <c r="Z988" s="61"/>
    </row>
    <row r="989" spans="1:26" ht="12.75" customHeight="1">
      <c r="A989" s="61"/>
      <c r="B989" s="61"/>
      <c r="C989" s="61"/>
      <c r="D989" s="61"/>
      <c r="E989" s="292"/>
      <c r="F989" s="61"/>
      <c r="G989" s="61"/>
      <c r="H989" s="61"/>
      <c r="I989" s="61"/>
      <c r="J989" s="61"/>
      <c r="K989" s="61"/>
      <c r="L989" s="61"/>
      <c r="M989" s="61"/>
      <c r="N989" s="61"/>
      <c r="O989" s="61"/>
      <c r="P989" s="61"/>
      <c r="Q989" s="61"/>
      <c r="R989" s="61"/>
      <c r="S989" s="61"/>
      <c r="T989" s="61"/>
      <c r="U989" s="61"/>
      <c r="V989" s="61"/>
      <c r="W989" s="61"/>
      <c r="X989" s="61"/>
      <c r="Y989" s="61"/>
      <c r="Z989" s="61"/>
    </row>
    <row r="990" spans="1:26" ht="12.75" customHeight="1">
      <c r="A990" s="61"/>
      <c r="B990" s="61"/>
      <c r="C990" s="61"/>
      <c r="D990" s="61"/>
      <c r="E990" s="292"/>
      <c r="F990" s="61"/>
      <c r="G990" s="61"/>
      <c r="H990" s="61"/>
      <c r="I990" s="61"/>
      <c r="J990" s="61"/>
      <c r="K990" s="61"/>
      <c r="L990" s="61"/>
      <c r="M990" s="61"/>
      <c r="N990" s="61"/>
      <c r="O990" s="61"/>
      <c r="P990" s="61"/>
      <c r="Q990" s="61"/>
      <c r="R990" s="61"/>
      <c r="S990" s="61"/>
      <c r="T990" s="61"/>
      <c r="U990" s="61"/>
      <c r="V990" s="61"/>
      <c r="W990" s="61"/>
      <c r="X990" s="61"/>
      <c r="Y990" s="61"/>
      <c r="Z990" s="61"/>
    </row>
    <row r="991" spans="1:26" ht="12.75" customHeight="1">
      <c r="A991" s="61"/>
      <c r="B991" s="61"/>
      <c r="C991" s="61"/>
      <c r="D991" s="61"/>
      <c r="E991" s="292"/>
      <c r="F991" s="61"/>
      <c r="G991" s="61"/>
      <c r="H991" s="61"/>
      <c r="I991" s="61"/>
      <c r="J991" s="61"/>
      <c r="K991" s="61"/>
      <c r="L991" s="61"/>
      <c r="M991" s="61"/>
      <c r="N991" s="61"/>
      <c r="O991" s="61"/>
      <c r="P991" s="61"/>
      <c r="Q991" s="61"/>
      <c r="R991" s="61"/>
      <c r="S991" s="61"/>
      <c r="T991" s="61"/>
      <c r="U991" s="61"/>
      <c r="V991" s="61"/>
      <c r="W991" s="61"/>
      <c r="X991" s="61"/>
      <c r="Y991" s="61"/>
      <c r="Z991" s="61"/>
    </row>
    <row r="992" spans="1:26" ht="12.75" customHeight="1">
      <c r="A992" s="61"/>
      <c r="B992" s="61"/>
      <c r="C992" s="61"/>
      <c r="D992" s="61"/>
      <c r="E992" s="292"/>
      <c r="F992" s="61"/>
      <c r="G992" s="61"/>
      <c r="H992" s="61"/>
      <c r="I992" s="61"/>
      <c r="J992" s="61"/>
      <c r="K992" s="61"/>
      <c r="L992" s="61"/>
      <c r="M992" s="61"/>
      <c r="N992" s="61"/>
      <c r="O992" s="61"/>
      <c r="P992" s="61"/>
      <c r="Q992" s="61"/>
      <c r="R992" s="61"/>
      <c r="S992" s="61"/>
      <c r="T992" s="61"/>
      <c r="U992" s="61"/>
      <c r="V992" s="61"/>
      <c r="W992" s="61"/>
      <c r="X992" s="61"/>
      <c r="Y992" s="61"/>
      <c r="Z992" s="61"/>
    </row>
    <row r="993" spans="1:26" ht="12.75" customHeight="1">
      <c r="A993" s="61"/>
      <c r="B993" s="61"/>
      <c r="C993" s="61"/>
      <c r="D993" s="61"/>
      <c r="E993" s="292"/>
      <c r="F993" s="61"/>
      <c r="G993" s="61"/>
      <c r="H993" s="61"/>
      <c r="I993" s="61"/>
      <c r="J993" s="61"/>
      <c r="K993" s="61"/>
      <c r="L993" s="61"/>
      <c r="M993" s="61"/>
      <c r="N993" s="61"/>
      <c r="O993" s="61"/>
      <c r="P993" s="61"/>
      <c r="Q993" s="61"/>
      <c r="R993" s="61"/>
      <c r="S993" s="61"/>
      <c r="T993" s="61"/>
      <c r="U993" s="61"/>
      <c r="V993" s="61"/>
      <c r="W993" s="61"/>
      <c r="X993" s="61"/>
      <c r="Y993" s="61"/>
      <c r="Z993" s="61"/>
    </row>
    <row r="994" spans="1:26" ht="12.75" customHeight="1">
      <c r="A994" s="61"/>
      <c r="B994" s="61"/>
      <c r="C994" s="61"/>
      <c r="D994" s="61"/>
      <c r="E994" s="292"/>
      <c r="F994" s="61"/>
      <c r="G994" s="61"/>
      <c r="H994" s="61"/>
      <c r="I994" s="61"/>
      <c r="J994" s="61"/>
      <c r="K994" s="61"/>
      <c r="L994" s="61"/>
      <c r="M994" s="61"/>
      <c r="N994" s="61"/>
      <c r="O994" s="61"/>
      <c r="P994" s="61"/>
      <c r="Q994" s="61"/>
      <c r="R994" s="61"/>
      <c r="S994" s="61"/>
      <c r="T994" s="61"/>
      <c r="U994" s="61"/>
      <c r="V994" s="61"/>
      <c r="W994" s="61"/>
      <c r="X994" s="61"/>
      <c r="Y994" s="61"/>
      <c r="Z994" s="61"/>
    </row>
    <row r="995" spans="1:26" ht="12.75" customHeight="1">
      <c r="A995" s="61"/>
      <c r="B995" s="61"/>
      <c r="C995" s="61"/>
      <c r="D995" s="61"/>
      <c r="E995" s="292"/>
      <c r="F995" s="61"/>
      <c r="G995" s="61"/>
      <c r="H995" s="61"/>
      <c r="I995" s="61"/>
      <c r="J995" s="61"/>
      <c r="K995" s="61"/>
      <c r="L995" s="61"/>
      <c r="M995" s="61"/>
      <c r="N995" s="61"/>
      <c r="O995" s="61"/>
      <c r="P995" s="61"/>
      <c r="Q995" s="61"/>
      <c r="R995" s="61"/>
      <c r="S995" s="61"/>
      <c r="T995" s="61"/>
      <c r="U995" s="61"/>
      <c r="V995" s="61"/>
      <c r="W995" s="61"/>
      <c r="X995" s="61"/>
      <c r="Y995" s="61"/>
      <c r="Z995" s="61"/>
    </row>
    <row r="996" spans="1:26" ht="12.75" customHeight="1">
      <c r="A996" s="61"/>
      <c r="B996" s="61"/>
      <c r="C996" s="61"/>
      <c r="D996" s="61"/>
      <c r="E996" s="292"/>
      <c r="F996" s="61"/>
      <c r="G996" s="61"/>
      <c r="H996" s="61"/>
      <c r="I996" s="61"/>
      <c r="J996" s="61"/>
      <c r="K996" s="61"/>
      <c r="L996" s="61"/>
      <c r="M996" s="61"/>
      <c r="N996" s="61"/>
      <c r="O996" s="61"/>
      <c r="P996" s="61"/>
      <c r="Q996" s="61"/>
      <c r="R996" s="61"/>
      <c r="S996" s="61"/>
      <c r="T996" s="61"/>
      <c r="U996" s="61"/>
      <c r="V996" s="61"/>
      <c r="W996" s="61"/>
      <c r="X996" s="61"/>
      <c r="Y996" s="61"/>
      <c r="Z996" s="61"/>
    </row>
    <row r="997" spans="1:26" ht="12.75" customHeight="1">
      <c r="A997" s="61"/>
      <c r="B997" s="61"/>
      <c r="C997" s="61"/>
      <c r="D997" s="61"/>
      <c r="E997" s="292"/>
      <c r="F997" s="61"/>
      <c r="G997" s="61"/>
      <c r="H997" s="61"/>
      <c r="I997" s="61"/>
      <c r="J997" s="61"/>
      <c r="K997" s="61"/>
      <c r="L997" s="61"/>
      <c r="M997" s="61"/>
      <c r="N997" s="61"/>
      <c r="O997" s="61"/>
      <c r="P997" s="61"/>
      <c r="Q997" s="61"/>
      <c r="R997" s="61"/>
      <c r="S997" s="61"/>
      <c r="T997" s="61"/>
      <c r="U997" s="61"/>
      <c r="V997" s="61"/>
      <c r="W997" s="61"/>
      <c r="X997" s="61"/>
      <c r="Y997" s="61"/>
      <c r="Z997" s="61"/>
    </row>
    <row r="998" spans="1:26" ht="13.2">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sheetData>
  <mergeCells count="17">
    <mergeCell ref="B46:D46"/>
    <mergeCell ref="A47:A48"/>
    <mergeCell ref="B47:D48"/>
    <mergeCell ref="F46:G46"/>
    <mergeCell ref="H46:I46"/>
    <mergeCell ref="F47:G47"/>
    <mergeCell ref="H47:I47"/>
    <mergeCell ref="F48:G48"/>
    <mergeCell ref="H48:I48"/>
    <mergeCell ref="A2:B2"/>
    <mergeCell ref="C2:G2"/>
    <mergeCell ref="A3:H3"/>
    <mergeCell ref="A43:A45"/>
    <mergeCell ref="E43:E45"/>
    <mergeCell ref="F43:G45"/>
    <mergeCell ref="H43:I45"/>
    <mergeCell ref="B43:D45"/>
  </mergeCells>
  <hyperlinks>
    <hyperlink ref="E5" r:id="rId1" xr:uid="{00000000-0004-0000-0900-000000000000}"/>
    <hyperlink ref="E6" r:id="rId2" xr:uid="{00000000-0004-0000-0900-000001000000}"/>
    <hyperlink ref="E7" r:id="rId3" xr:uid="{00000000-0004-0000-0900-000002000000}"/>
    <hyperlink ref="E8" r:id="rId4" xr:uid="{00000000-0004-0000-0900-000003000000}"/>
    <hyperlink ref="E9" r:id="rId5" xr:uid="{00000000-0004-0000-0900-000004000000}"/>
    <hyperlink ref="E12" r:id="rId6" location="17" xr:uid="{00000000-0004-0000-0900-000005000000}"/>
    <hyperlink ref="E15" r:id="rId7" display="http://sisjur.bogotajuridica.gov.co/sisjur/normas/Norma1.jsp?i=63817" xr:uid="{00000000-0004-0000-0900-000006000000}"/>
    <hyperlink ref="E16" r:id="rId8" display="http://sisjur.bogotajuridica.gov.co/sisjur/normas/Norma1.jsp?i=63004" xr:uid="{00000000-0004-0000-0900-000007000000}"/>
    <hyperlink ref="E17" r:id="rId9" display="http://sisjur.bogotajuridica.gov.co/sisjur/normas/Norma1.jsp?i=62440" xr:uid="{00000000-0004-0000-0900-000008000000}"/>
    <hyperlink ref="E18" r:id="rId10" display="http://sisjur.bogotajuridica.gov.co/sisjur/normas/Norma1.jsp?i=62152" xr:uid="{00000000-0004-0000-0900-000009000000}"/>
    <hyperlink ref="E19" r:id="rId11" display="https://www.secretariajuridica.gov.co/transparencia/marco-legal/normatividad/decreto-1080-2015" xr:uid="{00000000-0004-0000-0900-00000A000000}"/>
    <hyperlink ref="E20" r:id="rId12" xr:uid="{00000000-0004-0000-0900-00000B000000}"/>
    <hyperlink ref="E21" r:id="rId13" display="https://secretariageneral.gov.co/transparencia/marco-legal/normatividad/decreto-nacional-106-2015" xr:uid="{00000000-0004-0000-0900-00000C000000}"/>
    <hyperlink ref="E22" r:id="rId14" xr:uid="{00000000-0004-0000-0900-00000D000000}"/>
    <hyperlink ref="E23" r:id="rId15" xr:uid="{00000000-0004-0000-0900-00000E000000}"/>
    <hyperlink ref="E24" r:id="rId16" xr:uid="{00000000-0004-0000-0900-00000F000000}"/>
    <hyperlink ref="E25" r:id="rId17" display="http://sisjur.bogotajuridica.gov.co/sisjur/normas/Norma1.jsp?i=57728" xr:uid="{00000000-0004-0000-0900-000010000000}"/>
    <hyperlink ref="E26" r:id="rId18" xr:uid="{00000000-0004-0000-0900-000011000000}"/>
    <hyperlink ref="E27" r:id="rId19" display="http://sisjur.bogotajuridica.gov.co/sisjur/normas/Norma1.jsp?i=61834" xr:uid="{00000000-0004-0000-0900-000012000000}"/>
    <hyperlink ref="E28" r:id="rId20" display="http://sisjur.bogotajuridica.gov.co/sisjur/normas/Norma1.jsp?i=53880" xr:uid="{00000000-0004-0000-0900-000013000000}"/>
    <hyperlink ref="E29" r:id="rId21" xr:uid="{00000000-0004-0000-0900-000014000000}"/>
    <hyperlink ref="E30" r:id="rId22" xr:uid="{00000000-0004-0000-0900-000015000000}"/>
    <hyperlink ref="E31" r:id="rId23" xr:uid="{00000000-0004-0000-0900-000016000000}"/>
    <hyperlink ref="E32" r:id="rId24" xr:uid="{00000000-0004-0000-0900-000017000000}"/>
    <hyperlink ref="E33" r:id="rId25" xr:uid="{00000000-0004-0000-0900-000018000000}"/>
    <hyperlink ref="E34" r:id="rId26" display="http://sisjur.bogotajuridica.gov.co/sisjur/normas/Norma1.jsp?i=22475" xr:uid="{00000000-0004-0000-0900-000019000000}"/>
    <hyperlink ref="E35" r:id="rId27" xr:uid="{00000000-0004-0000-0900-00001A000000}"/>
    <hyperlink ref="E36" r:id="rId28" xr:uid="{00000000-0004-0000-0900-00001B000000}"/>
    <hyperlink ref="E37" r:id="rId29" xr:uid="{00000000-0004-0000-0900-00001C000000}"/>
    <hyperlink ref="E38" r:id="rId30" xr:uid="{00000000-0004-0000-0900-00001D000000}"/>
    <hyperlink ref="E39" r:id="rId31" xr:uid="{00000000-0004-0000-0900-00001E000000}"/>
    <hyperlink ref="E40" r:id="rId32" display="http://sisjur.bogotajuridica.gov.co/sisjur/normas/Norma1.jsp?i=4276" xr:uid="{00000000-0004-0000-0900-00001F000000}"/>
    <hyperlink ref="E41" r:id="rId33" xr:uid="{00000000-0004-0000-0900-000020000000}"/>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34"/>
  <legacyDrawing r:id="rId35"/>
  <tableParts count="1">
    <tablePart r:id="rId36"/>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2D69B"/>
  </sheetPr>
  <dimension ref="A1:Z1011"/>
  <sheetViews>
    <sheetView topLeftCell="D70" workbookViewId="0">
      <selection activeCell="F77" sqref="F77:G77"/>
    </sheetView>
  </sheetViews>
  <sheetFormatPr baseColWidth="10" defaultColWidth="12.5546875" defaultRowHeight="15" customHeight="1"/>
  <cols>
    <col min="1" max="2" width="20" customWidth="1"/>
    <col min="3" max="3" width="28.33203125" customWidth="1"/>
    <col min="4" max="4" width="25.5546875" customWidth="1"/>
    <col min="5" max="5" width="41.88671875" customWidth="1"/>
    <col min="6" max="6" width="16.5546875" customWidth="1"/>
    <col min="7" max="7" width="52.5546875" customWidth="1"/>
    <col min="8" max="8" width="50.6640625" customWidth="1"/>
    <col min="9" max="9" width="46.88671875" customWidth="1"/>
    <col min="10" max="22" width="11.5546875" customWidth="1"/>
    <col min="23" max="26" width="14.44140625" customWidth="1"/>
  </cols>
  <sheetData>
    <row r="1" spans="1:26" ht="90.75" customHeight="1">
      <c r="A1" s="84"/>
      <c r="B1" s="85"/>
      <c r="C1" s="85"/>
      <c r="D1" s="85"/>
      <c r="E1" s="85"/>
      <c r="F1" s="85"/>
      <c r="G1" s="85"/>
      <c r="H1" s="85"/>
      <c r="I1" s="85"/>
      <c r="J1" s="61"/>
      <c r="K1" s="61"/>
      <c r="L1" s="61"/>
      <c r="M1" s="61"/>
      <c r="N1" s="61"/>
      <c r="O1" s="61"/>
      <c r="P1" s="61"/>
      <c r="Q1" s="61"/>
      <c r="R1" s="61"/>
      <c r="S1" s="61"/>
      <c r="T1" s="61"/>
      <c r="U1" s="61"/>
      <c r="V1" s="61"/>
      <c r="W1" s="61"/>
      <c r="X1" s="61"/>
      <c r="Y1" s="61"/>
      <c r="Z1" s="61"/>
    </row>
    <row r="2" spans="1:26" ht="40.5" customHeight="1">
      <c r="A2" s="376" t="s">
        <v>0</v>
      </c>
      <c r="B2" s="377"/>
      <c r="C2" s="460" t="s">
        <v>1527</v>
      </c>
      <c r="D2" s="379"/>
      <c r="E2" s="379"/>
      <c r="F2" s="379"/>
      <c r="G2" s="377"/>
      <c r="H2" s="7" t="s">
        <v>2</v>
      </c>
      <c r="I2" s="87" t="s">
        <v>1528</v>
      </c>
      <c r="J2" s="61"/>
      <c r="K2" s="61"/>
      <c r="L2" s="61"/>
      <c r="M2" s="61"/>
      <c r="N2" s="61"/>
      <c r="O2" s="61"/>
      <c r="P2" s="61"/>
      <c r="Q2" s="61"/>
      <c r="R2" s="61"/>
      <c r="S2" s="61"/>
      <c r="T2" s="61"/>
      <c r="U2" s="61"/>
      <c r="V2" s="61"/>
      <c r="W2" s="61"/>
      <c r="X2" s="61"/>
      <c r="Y2" s="61"/>
      <c r="Z2" s="61"/>
    </row>
    <row r="3" spans="1:26" ht="27" customHeight="1">
      <c r="A3" s="394" t="s">
        <v>373</v>
      </c>
      <c r="B3" s="381"/>
      <c r="C3" s="381"/>
      <c r="D3" s="381"/>
      <c r="E3" s="381"/>
      <c r="F3" s="381"/>
      <c r="G3" s="381"/>
      <c r="H3" s="367"/>
      <c r="I3" s="220" t="s">
        <v>374</v>
      </c>
      <c r="J3" s="61"/>
      <c r="K3" s="61"/>
      <c r="L3" s="61"/>
      <c r="M3" s="61"/>
      <c r="N3" s="61"/>
      <c r="O3" s="61"/>
      <c r="P3" s="61"/>
      <c r="Q3" s="61"/>
      <c r="R3" s="61"/>
      <c r="S3" s="61"/>
      <c r="T3" s="61"/>
      <c r="U3" s="61"/>
      <c r="V3" s="61"/>
      <c r="W3" s="61"/>
      <c r="X3" s="61"/>
      <c r="Y3" s="61"/>
      <c r="Z3" s="61"/>
    </row>
    <row r="4" spans="1:26" ht="63.75" customHeight="1">
      <c r="A4" s="177" t="s">
        <v>6</v>
      </c>
      <c r="B4" s="176" t="s">
        <v>7</v>
      </c>
      <c r="C4" s="176" t="s">
        <v>375</v>
      </c>
      <c r="D4" s="176" t="s">
        <v>1529</v>
      </c>
      <c r="E4" s="176" t="s">
        <v>10</v>
      </c>
      <c r="F4" s="176" t="s">
        <v>377</v>
      </c>
      <c r="G4" s="176" t="s">
        <v>12</v>
      </c>
      <c r="H4" s="176" t="s">
        <v>13</v>
      </c>
      <c r="I4" s="176" t="s">
        <v>14</v>
      </c>
      <c r="J4" s="61"/>
      <c r="K4" s="61"/>
      <c r="L4" s="61"/>
      <c r="M4" s="61"/>
      <c r="N4" s="61"/>
      <c r="O4" s="61"/>
      <c r="P4" s="61"/>
      <c r="Q4" s="61"/>
      <c r="R4" s="61"/>
      <c r="S4" s="61"/>
      <c r="T4" s="61"/>
      <c r="U4" s="61"/>
      <c r="V4" s="61"/>
      <c r="W4" s="61"/>
      <c r="X4" s="61"/>
      <c r="Y4" s="61"/>
      <c r="Z4" s="61"/>
    </row>
    <row r="5" spans="1:26" ht="65.25" customHeight="1">
      <c r="A5" s="90" t="s">
        <v>1530</v>
      </c>
      <c r="B5" s="90" t="s">
        <v>54</v>
      </c>
      <c r="C5" s="90" t="s">
        <v>1531</v>
      </c>
      <c r="D5" s="90" t="s">
        <v>101</v>
      </c>
      <c r="E5" s="184">
        <v>40117</v>
      </c>
      <c r="F5" s="92">
        <v>45384</v>
      </c>
      <c r="G5" s="90" t="s">
        <v>1532</v>
      </c>
      <c r="H5" s="90" t="s">
        <v>38</v>
      </c>
      <c r="I5" s="90" t="s">
        <v>1533</v>
      </c>
      <c r="J5" s="61"/>
      <c r="K5" s="61"/>
      <c r="L5" s="61"/>
      <c r="M5" s="61"/>
      <c r="N5" s="61"/>
      <c r="O5" s="61"/>
      <c r="P5" s="61"/>
      <c r="Q5" s="61"/>
      <c r="R5" s="61"/>
      <c r="S5" s="61"/>
      <c r="T5" s="61"/>
      <c r="U5" s="61"/>
      <c r="V5" s="61"/>
      <c r="W5" s="61"/>
      <c r="X5" s="61"/>
      <c r="Y5" s="61"/>
      <c r="Z5" s="61"/>
    </row>
    <row r="6" spans="1:26" ht="65.25" customHeight="1">
      <c r="A6" s="94" t="s">
        <v>1534</v>
      </c>
      <c r="B6" s="94" t="s">
        <v>16</v>
      </c>
      <c r="C6" s="94" t="s">
        <v>1535</v>
      </c>
      <c r="D6" s="94" t="s">
        <v>101</v>
      </c>
      <c r="E6" s="195">
        <v>3179</v>
      </c>
      <c r="F6" s="96">
        <v>45288</v>
      </c>
      <c r="G6" s="94" t="s">
        <v>1536</v>
      </c>
      <c r="H6" s="94" t="s">
        <v>38</v>
      </c>
      <c r="I6" s="94" t="s">
        <v>1537</v>
      </c>
      <c r="J6" s="61"/>
      <c r="K6" s="61"/>
      <c r="L6" s="61"/>
      <c r="M6" s="61"/>
      <c r="N6" s="61"/>
      <c r="O6" s="61"/>
      <c r="P6" s="61"/>
      <c r="Q6" s="61"/>
      <c r="R6" s="61"/>
      <c r="S6" s="61"/>
      <c r="T6" s="61"/>
      <c r="U6" s="61"/>
      <c r="V6" s="61"/>
      <c r="W6" s="61"/>
      <c r="X6" s="61"/>
      <c r="Y6" s="61"/>
      <c r="Z6" s="61"/>
    </row>
    <row r="7" spans="1:26" ht="65.25" customHeight="1">
      <c r="A7" s="90" t="s">
        <v>1538</v>
      </c>
      <c r="B7" s="90" t="s">
        <v>1539</v>
      </c>
      <c r="C7" s="90" t="s">
        <v>199</v>
      </c>
      <c r="D7" s="90" t="s">
        <v>101</v>
      </c>
      <c r="E7" s="99">
        <v>141</v>
      </c>
      <c r="F7" s="92">
        <v>44798</v>
      </c>
      <c r="G7" s="90" t="s">
        <v>1540</v>
      </c>
      <c r="H7" s="90" t="s">
        <v>38</v>
      </c>
      <c r="I7" s="90" t="s">
        <v>1541</v>
      </c>
      <c r="J7" s="61"/>
      <c r="K7" s="61"/>
      <c r="L7" s="61"/>
      <c r="M7" s="61"/>
      <c r="N7" s="61"/>
      <c r="O7" s="61"/>
      <c r="P7" s="61"/>
      <c r="Q7" s="61"/>
      <c r="R7" s="61"/>
      <c r="S7" s="61"/>
      <c r="T7" s="61"/>
      <c r="U7" s="61"/>
      <c r="V7" s="61"/>
      <c r="W7" s="61"/>
      <c r="X7" s="61"/>
      <c r="Y7" s="61"/>
      <c r="Z7" s="61"/>
    </row>
    <row r="8" spans="1:26" ht="65.25" customHeight="1">
      <c r="A8" s="94" t="s">
        <v>1542</v>
      </c>
      <c r="B8" s="94" t="s">
        <v>54</v>
      </c>
      <c r="C8" s="94" t="s">
        <v>1543</v>
      </c>
      <c r="D8" s="94" t="s">
        <v>101</v>
      </c>
      <c r="E8" s="98">
        <v>851</v>
      </c>
      <c r="F8" s="96">
        <v>44778</v>
      </c>
      <c r="G8" s="94" t="s">
        <v>1544</v>
      </c>
      <c r="H8" s="94" t="s">
        <v>38</v>
      </c>
      <c r="I8" s="94" t="s">
        <v>1545</v>
      </c>
      <c r="J8" s="61"/>
      <c r="K8" s="61"/>
      <c r="L8" s="61"/>
      <c r="M8" s="61"/>
      <c r="N8" s="61"/>
      <c r="O8" s="61"/>
      <c r="P8" s="61"/>
      <c r="Q8" s="61"/>
      <c r="R8" s="61"/>
      <c r="S8" s="61"/>
      <c r="T8" s="61"/>
      <c r="U8" s="61"/>
      <c r="V8" s="61"/>
      <c r="W8" s="61"/>
      <c r="X8" s="61"/>
      <c r="Y8" s="61"/>
      <c r="Z8" s="61"/>
    </row>
    <row r="9" spans="1:26" ht="65.25" customHeight="1">
      <c r="A9" s="90" t="s">
        <v>1546</v>
      </c>
      <c r="B9" s="90" t="s">
        <v>16</v>
      </c>
      <c r="C9" s="90" t="s">
        <v>50</v>
      </c>
      <c r="D9" s="90" t="s">
        <v>18</v>
      </c>
      <c r="E9" s="99">
        <v>317</v>
      </c>
      <c r="F9" s="92">
        <v>44465</v>
      </c>
      <c r="G9" s="90" t="s">
        <v>1547</v>
      </c>
      <c r="H9" s="90" t="s">
        <v>38</v>
      </c>
      <c r="I9" s="90" t="s">
        <v>1537</v>
      </c>
      <c r="J9" s="61"/>
      <c r="K9" s="61"/>
      <c r="L9" s="61"/>
      <c r="M9" s="61"/>
      <c r="N9" s="61"/>
      <c r="O9" s="61"/>
      <c r="P9" s="61"/>
      <c r="Q9" s="61"/>
      <c r="R9" s="61"/>
      <c r="S9" s="61"/>
      <c r="T9" s="61"/>
      <c r="U9" s="61"/>
      <c r="V9" s="61"/>
      <c r="W9" s="61"/>
      <c r="X9" s="61"/>
      <c r="Y9" s="61"/>
      <c r="Z9" s="61"/>
    </row>
    <row r="10" spans="1:26" ht="65.25" customHeight="1">
      <c r="A10" s="94" t="s">
        <v>1530</v>
      </c>
      <c r="B10" s="94" t="s">
        <v>54</v>
      </c>
      <c r="C10" s="94" t="s">
        <v>511</v>
      </c>
      <c r="D10" s="94" t="s">
        <v>101</v>
      </c>
      <c r="E10" s="98">
        <v>4272</v>
      </c>
      <c r="F10" s="96">
        <v>44254</v>
      </c>
      <c r="G10" s="94" t="s">
        <v>1548</v>
      </c>
      <c r="H10" s="94" t="s">
        <v>38</v>
      </c>
      <c r="I10" s="94" t="s">
        <v>1533</v>
      </c>
      <c r="J10" s="61"/>
      <c r="K10" s="61"/>
      <c r="L10" s="61"/>
      <c r="M10" s="61"/>
      <c r="N10" s="61"/>
      <c r="O10" s="61"/>
      <c r="P10" s="61"/>
      <c r="Q10" s="61"/>
      <c r="R10" s="61"/>
      <c r="S10" s="61"/>
      <c r="T10" s="61"/>
      <c r="U10" s="61"/>
      <c r="V10" s="61"/>
      <c r="W10" s="61"/>
      <c r="X10" s="61"/>
      <c r="Y10" s="61"/>
      <c r="Z10" s="61"/>
    </row>
    <row r="11" spans="1:26" ht="65.25" customHeight="1">
      <c r="A11" s="90" t="s">
        <v>1546</v>
      </c>
      <c r="B11" s="90" t="s">
        <v>16</v>
      </c>
      <c r="C11" s="90" t="s">
        <v>50</v>
      </c>
      <c r="D11" s="90" t="s">
        <v>18</v>
      </c>
      <c r="E11" s="99">
        <v>345</v>
      </c>
      <c r="F11" s="92">
        <v>44195</v>
      </c>
      <c r="G11" s="90" t="s">
        <v>1549</v>
      </c>
      <c r="H11" s="90" t="s">
        <v>38</v>
      </c>
      <c r="I11" s="90" t="s">
        <v>1550</v>
      </c>
      <c r="J11" s="61"/>
      <c r="K11" s="61"/>
      <c r="L11" s="61"/>
      <c r="M11" s="61"/>
      <c r="N11" s="61"/>
      <c r="O11" s="61"/>
      <c r="P11" s="61"/>
      <c r="Q11" s="61"/>
      <c r="R11" s="61"/>
      <c r="S11" s="61"/>
      <c r="T11" s="61"/>
      <c r="U11" s="61"/>
      <c r="V11" s="61"/>
      <c r="W11" s="61"/>
      <c r="X11" s="61"/>
      <c r="Y11" s="61"/>
      <c r="Z11" s="61"/>
    </row>
    <row r="12" spans="1:26" ht="65.25" customHeight="1">
      <c r="A12" s="94" t="s">
        <v>1551</v>
      </c>
      <c r="B12" s="94" t="s">
        <v>54</v>
      </c>
      <c r="C12" s="94" t="s">
        <v>1552</v>
      </c>
      <c r="D12" s="94" t="s">
        <v>101</v>
      </c>
      <c r="E12" s="98">
        <v>2184</v>
      </c>
      <c r="F12" s="96">
        <v>43825</v>
      </c>
      <c r="G12" s="94" t="s">
        <v>1553</v>
      </c>
      <c r="H12" s="94" t="s">
        <v>1554</v>
      </c>
      <c r="I12" s="94" t="s">
        <v>1550</v>
      </c>
      <c r="J12" s="61"/>
      <c r="K12" s="61"/>
      <c r="L12" s="61"/>
      <c r="M12" s="61"/>
      <c r="N12" s="61"/>
      <c r="O12" s="61"/>
      <c r="P12" s="61"/>
      <c r="Q12" s="61"/>
      <c r="R12" s="61"/>
      <c r="S12" s="61"/>
      <c r="T12" s="61"/>
      <c r="U12" s="61"/>
      <c r="V12" s="61"/>
      <c r="W12" s="61"/>
      <c r="X12" s="61"/>
      <c r="Y12" s="61"/>
      <c r="Z12" s="61"/>
    </row>
    <row r="13" spans="1:26" ht="65.25" customHeight="1">
      <c r="A13" s="90" t="s">
        <v>1555</v>
      </c>
      <c r="B13" s="90" t="s">
        <v>16</v>
      </c>
      <c r="C13" s="90" t="s">
        <v>216</v>
      </c>
      <c r="D13" s="90" t="s">
        <v>101</v>
      </c>
      <c r="E13" s="99" t="str">
        <f>HYPERLINK("https://www.alcaldiabogota.gov.co/sisjur/normas/Norma1.jsp?i=87123","1")</f>
        <v>1</v>
      </c>
      <c r="F13" s="92">
        <v>43738</v>
      </c>
      <c r="G13" s="90" t="s">
        <v>1556</v>
      </c>
      <c r="H13" s="90" t="s">
        <v>38</v>
      </c>
      <c r="I13" s="90" t="s">
        <v>1557</v>
      </c>
      <c r="J13" s="61"/>
      <c r="K13" s="61"/>
      <c r="L13" s="61"/>
      <c r="M13" s="61"/>
      <c r="N13" s="61"/>
      <c r="O13" s="61"/>
      <c r="P13" s="61"/>
      <c r="Q13" s="61"/>
      <c r="R13" s="61"/>
      <c r="S13" s="61"/>
      <c r="T13" s="61"/>
      <c r="U13" s="61"/>
      <c r="V13" s="61"/>
      <c r="W13" s="61"/>
      <c r="X13" s="61"/>
      <c r="Y13" s="61"/>
      <c r="Z13" s="61"/>
    </row>
    <row r="14" spans="1:26" ht="65.25" customHeight="1">
      <c r="A14" s="94" t="s">
        <v>1558</v>
      </c>
      <c r="B14" s="94" t="s">
        <v>16</v>
      </c>
      <c r="C14" s="94" t="s">
        <v>1531</v>
      </c>
      <c r="D14" s="94" t="s">
        <v>101</v>
      </c>
      <c r="E14" s="98" t="str">
        <f>HYPERLINK("https://www.alcaldiabogota.gov.co/sisjur/normas/Norma1.jsp?i=87952#1","40283")</f>
        <v>40283</v>
      </c>
      <c r="F14" s="96">
        <v>43551</v>
      </c>
      <c r="G14" s="94" t="s">
        <v>1559</v>
      </c>
      <c r="H14" s="94" t="s">
        <v>38</v>
      </c>
      <c r="I14" s="94" t="s">
        <v>1560</v>
      </c>
      <c r="J14" s="61"/>
      <c r="K14" s="61"/>
      <c r="L14" s="61"/>
      <c r="M14" s="61"/>
      <c r="N14" s="61"/>
      <c r="O14" s="61"/>
      <c r="P14" s="61"/>
      <c r="Q14" s="61"/>
      <c r="R14" s="61"/>
      <c r="S14" s="61"/>
      <c r="T14" s="61"/>
      <c r="U14" s="61"/>
      <c r="V14" s="61"/>
      <c r="W14" s="61"/>
      <c r="X14" s="61"/>
      <c r="Y14" s="61"/>
      <c r="Z14" s="61"/>
    </row>
    <row r="15" spans="1:26" ht="65.25" customHeight="1">
      <c r="A15" s="90" t="s">
        <v>1561</v>
      </c>
      <c r="B15" s="90" t="s">
        <v>16</v>
      </c>
      <c r="C15" s="90" t="s">
        <v>50</v>
      </c>
      <c r="D15" s="90" t="s">
        <v>18</v>
      </c>
      <c r="E15" s="99">
        <v>37</v>
      </c>
      <c r="F15" s="92">
        <v>43503</v>
      </c>
      <c r="G15" s="90" t="s">
        <v>1562</v>
      </c>
      <c r="H15" s="90" t="s">
        <v>1563</v>
      </c>
      <c r="I15" s="90" t="s">
        <v>1564</v>
      </c>
      <c r="J15" s="61"/>
      <c r="K15" s="61"/>
      <c r="L15" s="61"/>
      <c r="M15" s="61"/>
      <c r="N15" s="61"/>
      <c r="O15" s="61"/>
      <c r="P15" s="61"/>
      <c r="Q15" s="61"/>
      <c r="R15" s="61"/>
      <c r="S15" s="61"/>
      <c r="T15" s="61"/>
      <c r="U15" s="61"/>
      <c r="V15" s="61"/>
      <c r="W15" s="61"/>
      <c r="X15" s="61"/>
      <c r="Y15" s="61"/>
      <c r="Z15" s="61"/>
    </row>
    <row r="16" spans="1:26" ht="65.25" customHeight="1">
      <c r="A16" s="94" t="s">
        <v>1555</v>
      </c>
      <c r="B16" s="94" t="s">
        <v>16</v>
      </c>
      <c r="C16" s="94" t="s">
        <v>50</v>
      </c>
      <c r="D16" s="94" t="s">
        <v>18</v>
      </c>
      <c r="E16" s="98">
        <v>560</v>
      </c>
      <c r="F16" s="96">
        <v>43371</v>
      </c>
      <c r="G16" s="94" t="s">
        <v>1565</v>
      </c>
      <c r="H16" s="94" t="s">
        <v>38</v>
      </c>
      <c r="I16" s="94" t="s">
        <v>1566</v>
      </c>
      <c r="J16" s="61"/>
      <c r="K16" s="61"/>
      <c r="L16" s="61"/>
      <c r="M16" s="61"/>
      <c r="N16" s="61"/>
      <c r="O16" s="61"/>
      <c r="P16" s="61"/>
      <c r="Q16" s="61"/>
      <c r="R16" s="61"/>
      <c r="S16" s="61"/>
      <c r="T16" s="61"/>
      <c r="U16" s="61"/>
      <c r="V16" s="61"/>
      <c r="W16" s="61"/>
      <c r="X16" s="61"/>
      <c r="Y16" s="61"/>
      <c r="Z16" s="61"/>
    </row>
    <row r="17" spans="1:26" ht="65.25" customHeight="1">
      <c r="A17" s="90" t="s">
        <v>1542</v>
      </c>
      <c r="B17" s="90" t="s">
        <v>54</v>
      </c>
      <c r="C17" s="90" t="s">
        <v>1567</v>
      </c>
      <c r="D17" s="90" t="s">
        <v>18</v>
      </c>
      <c r="E17" s="99">
        <v>284</v>
      </c>
      <c r="F17" s="92">
        <v>43146</v>
      </c>
      <c r="G17" s="90" t="s">
        <v>1568</v>
      </c>
      <c r="H17" s="90" t="s">
        <v>38</v>
      </c>
      <c r="I17" s="90" t="s">
        <v>1569</v>
      </c>
      <c r="J17" s="61"/>
      <c r="K17" s="61"/>
      <c r="L17" s="61"/>
      <c r="M17" s="61"/>
      <c r="N17" s="61"/>
      <c r="O17" s="61"/>
      <c r="P17" s="61"/>
      <c r="Q17" s="61"/>
      <c r="R17" s="61"/>
      <c r="S17" s="61"/>
      <c r="T17" s="61"/>
      <c r="U17" s="61"/>
      <c r="V17" s="61"/>
      <c r="W17" s="61"/>
      <c r="X17" s="61"/>
      <c r="Y17" s="61"/>
      <c r="Z17" s="61"/>
    </row>
    <row r="18" spans="1:26" ht="65.25" customHeight="1">
      <c r="A18" s="94" t="s">
        <v>1534</v>
      </c>
      <c r="B18" s="94" t="s">
        <v>16</v>
      </c>
      <c r="C18" s="94" t="s">
        <v>50</v>
      </c>
      <c r="D18" s="94" t="s">
        <v>18</v>
      </c>
      <c r="E18" s="98" t="str">
        <f>HYPERLINK("https://www.alcaldiabogota.gov.co/sisjur/normas/Norma1.jsp?i=75162#25","815")</f>
        <v>815</v>
      </c>
      <c r="F18" s="96">
        <v>43097</v>
      </c>
      <c r="G18" s="94" t="s">
        <v>1570</v>
      </c>
      <c r="H18" s="94" t="s">
        <v>38</v>
      </c>
      <c r="I18" s="94" t="s">
        <v>1571</v>
      </c>
      <c r="J18" s="61"/>
      <c r="K18" s="61"/>
      <c r="L18" s="61"/>
      <c r="M18" s="61"/>
      <c r="N18" s="61"/>
      <c r="O18" s="61"/>
      <c r="P18" s="61"/>
      <c r="Q18" s="61"/>
      <c r="R18" s="61"/>
      <c r="S18" s="61"/>
      <c r="T18" s="61"/>
      <c r="U18" s="61"/>
      <c r="V18" s="61"/>
      <c r="W18" s="61"/>
      <c r="X18" s="61"/>
      <c r="Y18" s="61"/>
      <c r="Z18" s="61"/>
    </row>
    <row r="19" spans="1:26" ht="65.25" customHeight="1">
      <c r="A19" s="90" t="s">
        <v>1530</v>
      </c>
      <c r="B19" s="90" t="s">
        <v>16</v>
      </c>
      <c r="C19" s="90" t="s">
        <v>668</v>
      </c>
      <c r="D19" s="90" t="s">
        <v>1572</v>
      </c>
      <c r="E19" s="99" t="str">
        <f>HYPERLINK("http://serviciudad.gov.co/docweb/normograma/Tecnica/NTC-1500%202.pdf","1500")</f>
        <v>1500</v>
      </c>
      <c r="F19" s="92">
        <v>42970</v>
      </c>
      <c r="G19" s="90" t="s">
        <v>1573</v>
      </c>
      <c r="H19" s="90" t="s">
        <v>38</v>
      </c>
      <c r="I19" s="90" t="s">
        <v>1533</v>
      </c>
      <c r="J19" s="61"/>
      <c r="K19" s="61"/>
      <c r="L19" s="61"/>
      <c r="M19" s="61"/>
      <c r="N19" s="61"/>
      <c r="O19" s="61"/>
      <c r="P19" s="61"/>
      <c r="Q19" s="61"/>
      <c r="R19" s="61"/>
      <c r="S19" s="61"/>
      <c r="T19" s="61"/>
      <c r="U19" s="61"/>
      <c r="V19" s="61"/>
      <c r="W19" s="61"/>
      <c r="X19" s="61"/>
      <c r="Y19" s="61"/>
      <c r="Z19" s="61"/>
    </row>
    <row r="20" spans="1:26" ht="65.25" customHeight="1">
      <c r="A20" s="94" t="s">
        <v>1574</v>
      </c>
      <c r="B20" s="94" t="s">
        <v>54</v>
      </c>
      <c r="C20" s="94" t="s">
        <v>1575</v>
      </c>
      <c r="D20" s="94" t="s">
        <v>18</v>
      </c>
      <c r="E20" s="98">
        <v>945</v>
      </c>
      <c r="F20" s="96">
        <v>42891</v>
      </c>
      <c r="G20" s="94" t="s">
        <v>1576</v>
      </c>
      <c r="H20" s="94" t="s">
        <v>38</v>
      </c>
      <c r="I20" s="94" t="s">
        <v>1533</v>
      </c>
      <c r="J20" s="61"/>
      <c r="K20" s="61"/>
      <c r="L20" s="61"/>
      <c r="M20" s="61"/>
      <c r="N20" s="61"/>
      <c r="O20" s="61"/>
      <c r="P20" s="61"/>
      <c r="Q20" s="61"/>
      <c r="R20" s="61"/>
      <c r="S20" s="61"/>
      <c r="T20" s="61"/>
      <c r="U20" s="61"/>
      <c r="V20" s="61"/>
      <c r="W20" s="61"/>
      <c r="X20" s="61"/>
      <c r="Y20" s="61"/>
      <c r="Z20" s="61"/>
    </row>
    <row r="21" spans="1:26" ht="65.25" customHeight="1">
      <c r="A21" s="90" t="s">
        <v>1561</v>
      </c>
      <c r="B21" s="90" t="s">
        <v>54</v>
      </c>
      <c r="C21" s="90" t="s">
        <v>1577</v>
      </c>
      <c r="D21" s="90" t="s">
        <v>362</v>
      </c>
      <c r="E21" s="99">
        <v>1811</v>
      </c>
      <c r="F21" s="92">
        <v>42664</v>
      </c>
      <c r="G21" s="90" t="s">
        <v>1578</v>
      </c>
      <c r="H21" s="90" t="s">
        <v>38</v>
      </c>
      <c r="I21" s="90" t="s">
        <v>1564</v>
      </c>
      <c r="J21" s="61"/>
      <c r="K21" s="61"/>
      <c r="L21" s="61"/>
      <c r="M21" s="61"/>
      <c r="N21" s="61"/>
      <c r="O21" s="61"/>
      <c r="P21" s="61"/>
      <c r="Q21" s="61"/>
      <c r="R21" s="61"/>
      <c r="S21" s="61"/>
      <c r="T21" s="61"/>
      <c r="U21" s="61"/>
      <c r="V21" s="61"/>
      <c r="W21" s="61"/>
      <c r="X21" s="61"/>
      <c r="Y21" s="61"/>
      <c r="Z21" s="61"/>
    </row>
    <row r="22" spans="1:26" ht="65.25" customHeight="1">
      <c r="A22" s="94" t="s">
        <v>1579</v>
      </c>
      <c r="B22" s="94" t="s">
        <v>16</v>
      </c>
      <c r="C22" s="94" t="s">
        <v>50</v>
      </c>
      <c r="D22" s="94" t="s">
        <v>18</v>
      </c>
      <c r="E22" s="98">
        <v>442</v>
      </c>
      <c r="F22" s="96">
        <v>42317</v>
      </c>
      <c r="G22" s="94" t="s">
        <v>1580</v>
      </c>
      <c r="H22" s="94" t="s">
        <v>1581</v>
      </c>
      <c r="I22" s="94" t="s">
        <v>1537</v>
      </c>
      <c r="J22" s="61"/>
      <c r="K22" s="61"/>
      <c r="L22" s="61"/>
      <c r="M22" s="61"/>
      <c r="N22" s="61"/>
      <c r="O22" s="61"/>
      <c r="P22" s="61"/>
      <c r="Q22" s="61"/>
      <c r="R22" s="61"/>
      <c r="S22" s="61"/>
      <c r="T22" s="61"/>
      <c r="U22" s="61"/>
      <c r="V22" s="61"/>
      <c r="W22" s="61"/>
      <c r="X22" s="61"/>
      <c r="Y22" s="61"/>
      <c r="Z22" s="61"/>
    </row>
    <row r="23" spans="1:26" ht="65.25" customHeight="1">
      <c r="A23" s="90" t="s">
        <v>1579</v>
      </c>
      <c r="B23" s="90" t="s">
        <v>16</v>
      </c>
      <c r="C23" s="90" t="s">
        <v>50</v>
      </c>
      <c r="D23" s="90" t="s">
        <v>18</v>
      </c>
      <c r="E23" s="90">
        <v>265</v>
      </c>
      <c r="F23" s="92">
        <v>42550</v>
      </c>
      <c r="G23" s="90" t="s">
        <v>1582</v>
      </c>
      <c r="H23" s="90" t="s">
        <v>38</v>
      </c>
      <c r="I23" s="90" t="s">
        <v>1537</v>
      </c>
      <c r="J23" s="61"/>
      <c r="K23" s="61"/>
      <c r="L23" s="61"/>
      <c r="M23" s="61"/>
      <c r="N23" s="61"/>
      <c r="O23" s="61"/>
      <c r="P23" s="61"/>
      <c r="Q23" s="61"/>
      <c r="R23" s="61"/>
      <c r="S23" s="61"/>
      <c r="T23" s="61"/>
      <c r="U23" s="61"/>
      <c r="V23" s="61"/>
      <c r="W23" s="61"/>
      <c r="X23" s="61"/>
      <c r="Y23" s="61"/>
      <c r="Z23" s="61"/>
    </row>
    <row r="24" spans="1:26" ht="65.25" customHeight="1">
      <c r="A24" s="94" t="s">
        <v>1579</v>
      </c>
      <c r="B24" s="94" t="s">
        <v>54</v>
      </c>
      <c r="C24" s="94" t="s">
        <v>1552</v>
      </c>
      <c r="D24" s="94" t="s">
        <v>101</v>
      </c>
      <c r="E24" s="94">
        <v>1326</v>
      </c>
      <c r="F24" s="96">
        <v>42922</v>
      </c>
      <c r="G24" s="94" t="s">
        <v>1583</v>
      </c>
      <c r="H24" s="94" t="s">
        <v>38</v>
      </c>
      <c r="I24" s="94" t="s">
        <v>1537</v>
      </c>
      <c r="J24" s="61"/>
      <c r="K24" s="61"/>
      <c r="L24" s="61"/>
      <c r="M24" s="61"/>
      <c r="N24" s="61"/>
      <c r="O24" s="61"/>
      <c r="P24" s="61"/>
      <c r="Q24" s="61"/>
      <c r="R24" s="61"/>
      <c r="S24" s="61"/>
      <c r="T24" s="61"/>
      <c r="U24" s="61"/>
      <c r="V24" s="61"/>
      <c r="W24" s="61"/>
      <c r="X24" s="61"/>
      <c r="Y24" s="61"/>
      <c r="Z24" s="61"/>
    </row>
    <row r="25" spans="1:26" ht="65.25" customHeight="1">
      <c r="A25" s="90" t="s">
        <v>1584</v>
      </c>
      <c r="B25" s="90" t="s">
        <v>54</v>
      </c>
      <c r="C25" s="90" t="s">
        <v>1552</v>
      </c>
      <c r="D25" s="90" t="s">
        <v>18</v>
      </c>
      <c r="E25" s="99">
        <v>1076</v>
      </c>
      <c r="F25" s="92">
        <v>42150</v>
      </c>
      <c r="G25" s="90" t="s">
        <v>1585</v>
      </c>
      <c r="H25" s="90" t="s">
        <v>38</v>
      </c>
      <c r="I25" s="90" t="s">
        <v>1586</v>
      </c>
      <c r="J25" s="61"/>
      <c r="K25" s="61"/>
      <c r="L25" s="61"/>
      <c r="M25" s="61"/>
      <c r="N25" s="61"/>
      <c r="O25" s="61"/>
      <c r="P25" s="61"/>
      <c r="Q25" s="61"/>
      <c r="R25" s="61"/>
      <c r="S25" s="61"/>
      <c r="T25" s="61"/>
      <c r="U25" s="61"/>
      <c r="V25" s="61"/>
      <c r="W25" s="61"/>
      <c r="X25" s="61"/>
      <c r="Y25" s="61"/>
      <c r="Z25" s="61"/>
    </row>
    <row r="26" spans="1:26" ht="65.25" customHeight="1">
      <c r="A26" s="94" t="s">
        <v>1555</v>
      </c>
      <c r="B26" s="94" t="s">
        <v>54</v>
      </c>
      <c r="C26" s="94" t="s">
        <v>1575</v>
      </c>
      <c r="D26" s="94" t="s">
        <v>18</v>
      </c>
      <c r="E26" s="98">
        <v>1082</v>
      </c>
      <c r="F26" s="96">
        <v>42150</v>
      </c>
      <c r="G26" s="94" t="s">
        <v>1587</v>
      </c>
      <c r="H26" s="94" t="s">
        <v>38</v>
      </c>
      <c r="I26" s="94" t="s">
        <v>1566</v>
      </c>
      <c r="J26" s="61"/>
      <c r="K26" s="61"/>
      <c r="L26" s="61"/>
      <c r="M26" s="61"/>
      <c r="N26" s="61"/>
      <c r="O26" s="61"/>
      <c r="P26" s="61"/>
      <c r="Q26" s="61"/>
      <c r="R26" s="61"/>
      <c r="S26" s="61"/>
      <c r="T26" s="61"/>
      <c r="U26" s="61"/>
      <c r="V26" s="61"/>
      <c r="W26" s="61"/>
      <c r="X26" s="61"/>
      <c r="Y26" s="61"/>
      <c r="Z26" s="61"/>
    </row>
    <row r="27" spans="1:26" ht="65.25" customHeight="1">
      <c r="A27" s="90" t="s">
        <v>1530</v>
      </c>
      <c r="B27" s="90" t="s">
        <v>54</v>
      </c>
      <c r="C27" s="90" t="s">
        <v>1531</v>
      </c>
      <c r="D27" s="90" t="s">
        <v>101</v>
      </c>
      <c r="E27" s="99">
        <v>40492</v>
      </c>
      <c r="F27" s="92">
        <v>42118</v>
      </c>
      <c r="G27" s="90" t="s">
        <v>1588</v>
      </c>
      <c r="H27" s="90" t="s">
        <v>38</v>
      </c>
      <c r="I27" s="90" t="s">
        <v>1533</v>
      </c>
      <c r="J27" s="61"/>
      <c r="K27" s="61"/>
      <c r="L27" s="61"/>
      <c r="M27" s="61"/>
      <c r="N27" s="61"/>
      <c r="O27" s="61"/>
      <c r="P27" s="61"/>
      <c r="Q27" s="61"/>
      <c r="R27" s="61"/>
      <c r="S27" s="61"/>
      <c r="T27" s="61"/>
      <c r="U27" s="61"/>
      <c r="V27" s="61"/>
      <c r="W27" s="61"/>
      <c r="X27" s="61"/>
      <c r="Y27" s="61"/>
      <c r="Z27" s="61"/>
    </row>
    <row r="28" spans="1:26" ht="65.25" customHeight="1">
      <c r="A28" s="94" t="s">
        <v>1589</v>
      </c>
      <c r="B28" s="94" t="s">
        <v>16</v>
      </c>
      <c r="C28" s="94" t="s">
        <v>45</v>
      </c>
      <c r="D28" s="94" t="s">
        <v>157</v>
      </c>
      <c r="E28" s="98" t="str">
        <f>HYPERLINK("https://www.alcaldiabogota.gov.co/sisjur/normas/Norma1.jsp?i=60086","574")</f>
        <v>574</v>
      </c>
      <c r="F28" s="96">
        <v>41974</v>
      </c>
      <c r="G28" s="94" t="s">
        <v>1590</v>
      </c>
      <c r="H28" s="94" t="s">
        <v>38</v>
      </c>
      <c r="I28" s="94" t="s">
        <v>1591</v>
      </c>
      <c r="J28" s="61"/>
      <c r="K28" s="61"/>
      <c r="L28" s="61"/>
      <c r="M28" s="61"/>
      <c r="N28" s="61"/>
      <c r="O28" s="61"/>
      <c r="P28" s="61"/>
      <c r="Q28" s="61"/>
      <c r="R28" s="61"/>
      <c r="S28" s="61"/>
      <c r="T28" s="61"/>
      <c r="U28" s="61"/>
      <c r="V28" s="61"/>
      <c r="W28" s="61"/>
      <c r="X28" s="61"/>
      <c r="Y28" s="61"/>
      <c r="Z28" s="61"/>
    </row>
    <row r="29" spans="1:26" ht="65.25" customHeight="1">
      <c r="A29" s="90" t="s">
        <v>1530</v>
      </c>
      <c r="B29" s="90" t="s">
        <v>16</v>
      </c>
      <c r="C29" s="90" t="s">
        <v>1592</v>
      </c>
      <c r="D29" s="90" t="s">
        <v>101</v>
      </c>
      <c r="E29" s="99" t="str">
        <f>HYPERLINK("https://www.alcaldiabogota.gov.co/sisjur/normas/Norma1.jsp?i=57204","92")</f>
        <v>92</v>
      </c>
      <c r="F29" s="92">
        <v>41732</v>
      </c>
      <c r="G29" s="90" t="s">
        <v>1593</v>
      </c>
      <c r="H29" s="90" t="s">
        <v>38</v>
      </c>
      <c r="I29" s="90" t="s">
        <v>1533</v>
      </c>
      <c r="J29" s="61"/>
      <c r="K29" s="61"/>
      <c r="L29" s="61"/>
      <c r="M29" s="61"/>
      <c r="N29" s="61"/>
      <c r="O29" s="61"/>
      <c r="P29" s="61"/>
      <c r="Q29" s="61"/>
      <c r="R29" s="61"/>
      <c r="S29" s="61"/>
      <c r="T29" s="61"/>
      <c r="U29" s="61"/>
      <c r="V29" s="61"/>
      <c r="W29" s="61"/>
      <c r="X29" s="61"/>
      <c r="Y29" s="61"/>
      <c r="Z29" s="61"/>
    </row>
    <row r="30" spans="1:26" ht="65.25" customHeight="1">
      <c r="A30" s="94" t="s">
        <v>1594</v>
      </c>
      <c r="B30" s="94" t="s">
        <v>16</v>
      </c>
      <c r="C30" s="94" t="s">
        <v>1595</v>
      </c>
      <c r="D30" s="94" t="s">
        <v>101</v>
      </c>
      <c r="E30" s="98" t="str">
        <f>HYPERLINK("https://www.alcaldiabogota.gov.co/sisjur/normas/Norma1.jsp?i=56692","51")</f>
        <v>51</v>
      </c>
      <c r="F30" s="96">
        <v>41666</v>
      </c>
      <c r="G30" s="94" t="s">
        <v>1596</v>
      </c>
      <c r="H30" s="94" t="s">
        <v>38</v>
      </c>
      <c r="I30" s="94" t="s">
        <v>1597</v>
      </c>
      <c r="J30" s="61"/>
      <c r="K30" s="61"/>
      <c r="L30" s="61"/>
      <c r="M30" s="61"/>
      <c r="N30" s="61"/>
      <c r="O30" s="61"/>
      <c r="P30" s="61"/>
      <c r="Q30" s="61"/>
      <c r="R30" s="61"/>
      <c r="S30" s="61"/>
      <c r="T30" s="61"/>
      <c r="U30" s="61"/>
      <c r="V30" s="61"/>
      <c r="W30" s="61"/>
      <c r="X30" s="61"/>
      <c r="Y30" s="61"/>
      <c r="Z30" s="61"/>
    </row>
    <row r="31" spans="1:26" ht="65.25" customHeight="1">
      <c r="A31" s="90" t="s">
        <v>1584</v>
      </c>
      <c r="B31" s="90" t="s">
        <v>16</v>
      </c>
      <c r="C31" s="90" t="s">
        <v>45</v>
      </c>
      <c r="D31" s="90" t="s">
        <v>157</v>
      </c>
      <c r="E31" s="99" t="str">
        <f>HYPERLINK("https://www.alcaldiabogota.gov.co/sisjur/normas/Norma1.jsp?i=56074","540")</f>
        <v>540</v>
      </c>
      <c r="F31" s="92">
        <v>41634</v>
      </c>
      <c r="G31" s="90" t="s">
        <v>1598</v>
      </c>
      <c r="H31" s="90" t="s">
        <v>38</v>
      </c>
      <c r="I31" s="90" t="s">
        <v>1571</v>
      </c>
      <c r="J31" s="61"/>
      <c r="K31" s="61"/>
      <c r="L31" s="61"/>
      <c r="M31" s="61"/>
      <c r="N31" s="61"/>
      <c r="O31" s="61"/>
      <c r="P31" s="61"/>
      <c r="Q31" s="61"/>
      <c r="R31" s="61"/>
      <c r="S31" s="61"/>
      <c r="T31" s="61"/>
      <c r="U31" s="61"/>
      <c r="V31" s="61"/>
      <c r="W31" s="61"/>
      <c r="X31" s="61"/>
      <c r="Y31" s="61"/>
      <c r="Z31" s="61"/>
    </row>
    <row r="32" spans="1:26" ht="65.25" customHeight="1">
      <c r="A32" s="94" t="s">
        <v>1599</v>
      </c>
      <c r="B32" s="94" t="s">
        <v>54</v>
      </c>
      <c r="C32" s="94" t="s">
        <v>1575</v>
      </c>
      <c r="D32" s="94" t="s">
        <v>18</v>
      </c>
      <c r="E32" s="98" t="str">
        <f>HYPERLINK("https://www.alcaldiabogota.gov.co/sisjur/normas/Norma1.jsp?i=56035","2981")</f>
        <v>2981</v>
      </c>
      <c r="F32" s="96">
        <v>41628</v>
      </c>
      <c r="G32" s="94" t="s">
        <v>1600</v>
      </c>
      <c r="H32" s="94" t="s">
        <v>38</v>
      </c>
      <c r="I32" s="94" t="s">
        <v>1601</v>
      </c>
      <c r="J32" s="61"/>
      <c r="K32" s="61"/>
      <c r="L32" s="61"/>
      <c r="M32" s="61"/>
      <c r="N32" s="61"/>
      <c r="O32" s="61"/>
      <c r="P32" s="61"/>
      <c r="Q32" s="61"/>
      <c r="R32" s="61"/>
      <c r="S32" s="61"/>
      <c r="T32" s="61"/>
      <c r="U32" s="61"/>
      <c r="V32" s="61"/>
      <c r="W32" s="61"/>
      <c r="X32" s="61"/>
      <c r="Y32" s="61"/>
      <c r="Z32" s="61"/>
    </row>
    <row r="33" spans="1:26" ht="65.25" customHeight="1">
      <c r="A33" s="90" t="s">
        <v>1602</v>
      </c>
      <c r="B33" s="90" t="s">
        <v>54</v>
      </c>
      <c r="C33" s="90" t="s">
        <v>1575</v>
      </c>
      <c r="D33" s="90" t="s">
        <v>362</v>
      </c>
      <c r="E33" s="99">
        <v>1672</v>
      </c>
      <c r="F33" s="92">
        <v>41474</v>
      </c>
      <c r="G33" s="90" t="s">
        <v>1603</v>
      </c>
      <c r="H33" s="90" t="s">
        <v>38</v>
      </c>
      <c r="I33" s="90" t="s">
        <v>1604</v>
      </c>
      <c r="J33" s="61"/>
      <c r="K33" s="61"/>
      <c r="L33" s="61"/>
      <c r="M33" s="61"/>
      <c r="N33" s="61"/>
      <c r="O33" s="61"/>
      <c r="P33" s="61"/>
      <c r="Q33" s="61"/>
      <c r="R33" s="61"/>
      <c r="S33" s="61"/>
      <c r="T33" s="61"/>
      <c r="U33" s="61"/>
      <c r="V33" s="61"/>
      <c r="W33" s="61"/>
      <c r="X33" s="61"/>
      <c r="Y33" s="61"/>
      <c r="Z33" s="61"/>
    </row>
    <row r="34" spans="1:26" ht="65.25" customHeight="1">
      <c r="A34" s="94" t="s">
        <v>1605</v>
      </c>
      <c r="B34" s="94" t="s">
        <v>54</v>
      </c>
      <c r="C34" s="94" t="s">
        <v>1575</v>
      </c>
      <c r="D34" s="94" t="s">
        <v>43</v>
      </c>
      <c r="E34" s="98" t="str">
        <f>HYPERLINK("https://www.alcaldiabogota.gov.co/sisjur/normas/Norma1.jsp?i=50155","4")</f>
        <v>4</v>
      </c>
      <c r="F34" s="96">
        <v>41002</v>
      </c>
      <c r="G34" s="94" t="s">
        <v>1606</v>
      </c>
      <c r="H34" s="94" t="s">
        <v>38</v>
      </c>
      <c r="I34" s="94" t="s">
        <v>1607</v>
      </c>
      <c r="J34" s="61"/>
      <c r="K34" s="61"/>
      <c r="L34" s="61"/>
      <c r="M34" s="61"/>
      <c r="N34" s="61"/>
      <c r="O34" s="61"/>
      <c r="P34" s="61"/>
      <c r="Q34" s="61"/>
      <c r="R34" s="61"/>
      <c r="S34" s="61"/>
      <c r="T34" s="61"/>
      <c r="U34" s="61"/>
      <c r="V34" s="61"/>
      <c r="W34" s="61"/>
      <c r="X34" s="61"/>
      <c r="Y34" s="61"/>
      <c r="Z34" s="61"/>
    </row>
    <row r="35" spans="1:26" ht="65.25" customHeight="1">
      <c r="A35" s="90" t="s">
        <v>1530</v>
      </c>
      <c r="B35" s="90" t="s">
        <v>16</v>
      </c>
      <c r="C35" s="90" t="s">
        <v>50</v>
      </c>
      <c r="D35" s="90" t="s">
        <v>18</v>
      </c>
      <c r="E35" s="99">
        <v>663</v>
      </c>
      <c r="F35" s="92">
        <v>40905</v>
      </c>
      <c r="G35" s="90" t="s">
        <v>1608</v>
      </c>
      <c r="H35" s="90" t="s">
        <v>38</v>
      </c>
      <c r="I35" s="90" t="s">
        <v>1533</v>
      </c>
      <c r="J35" s="61"/>
      <c r="K35" s="61"/>
      <c r="L35" s="61"/>
      <c r="M35" s="61"/>
      <c r="N35" s="61"/>
      <c r="O35" s="61"/>
      <c r="P35" s="61"/>
      <c r="Q35" s="61"/>
      <c r="R35" s="61"/>
      <c r="S35" s="61"/>
      <c r="T35" s="61"/>
      <c r="U35" s="61"/>
      <c r="V35" s="61"/>
      <c r="W35" s="61"/>
      <c r="X35" s="61"/>
      <c r="Y35" s="61"/>
      <c r="Z35" s="61"/>
    </row>
    <row r="36" spans="1:26" ht="65.25" customHeight="1">
      <c r="A36" s="94" t="s">
        <v>1530</v>
      </c>
      <c r="B36" s="94" t="s">
        <v>16</v>
      </c>
      <c r="C36" s="94" t="s">
        <v>45</v>
      </c>
      <c r="D36" s="94" t="s">
        <v>157</v>
      </c>
      <c r="E36" s="98" t="str">
        <f>HYPERLINK("https://www.alcaldiabogota.gov.co/sisjur/normas/Norma1.jsp?i=41761#0","470")</f>
        <v>470</v>
      </c>
      <c r="F36" s="96">
        <v>40616</v>
      </c>
      <c r="G36" s="94" t="s">
        <v>1609</v>
      </c>
      <c r="H36" s="94" t="s">
        <v>1610</v>
      </c>
      <c r="I36" s="94" t="s">
        <v>1533</v>
      </c>
      <c r="J36" s="61"/>
      <c r="K36" s="61"/>
      <c r="L36" s="61"/>
      <c r="M36" s="61"/>
      <c r="N36" s="61"/>
      <c r="O36" s="61"/>
      <c r="P36" s="61"/>
      <c r="Q36" s="61"/>
      <c r="R36" s="61"/>
      <c r="S36" s="61"/>
      <c r="T36" s="61"/>
      <c r="U36" s="61"/>
      <c r="V36" s="61"/>
      <c r="W36" s="61"/>
      <c r="X36" s="61"/>
      <c r="Y36" s="61"/>
      <c r="Z36" s="61"/>
    </row>
    <row r="37" spans="1:26" ht="65.25" customHeight="1">
      <c r="A37" s="90" t="s">
        <v>1589</v>
      </c>
      <c r="B37" s="90" t="s">
        <v>54</v>
      </c>
      <c r="C37" s="90" t="s">
        <v>1575</v>
      </c>
      <c r="D37" s="90" t="s">
        <v>18</v>
      </c>
      <c r="E37" s="99" t="str">
        <f>HYPERLINK("https://www.alcaldiabogota.gov.co/sisjur/normas/Norma1.jsp?i=40620","3930")</f>
        <v>3930</v>
      </c>
      <c r="F37" s="92">
        <v>40476</v>
      </c>
      <c r="G37" s="90" t="s">
        <v>1611</v>
      </c>
      <c r="H37" s="90" t="s">
        <v>38</v>
      </c>
      <c r="I37" s="90" t="s">
        <v>1612</v>
      </c>
      <c r="J37" s="61"/>
      <c r="K37" s="61"/>
      <c r="L37" s="61"/>
      <c r="M37" s="61"/>
      <c r="N37" s="61"/>
      <c r="O37" s="61"/>
      <c r="P37" s="61"/>
      <c r="Q37" s="61"/>
      <c r="R37" s="61"/>
      <c r="S37" s="61"/>
      <c r="T37" s="61"/>
      <c r="U37" s="61"/>
      <c r="V37" s="61"/>
      <c r="W37" s="61"/>
      <c r="X37" s="61"/>
      <c r="Y37" s="61"/>
      <c r="Z37" s="61"/>
    </row>
    <row r="38" spans="1:26" ht="65.25" customHeight="1">
      <c r="A38" s="94" t="s">
        <v>1546</v>
      </c>
      <c r="B38" s="94" t="s">
        <v>54</v>
      </c>
      <c r="C38" s="94" t="s">
        <v>1613</v>
      </c>
      <c r="D38" s="94" t="s">
        <v>101</v>
      </c>
      <c r="E38" s="98" t="str">
        <f>HYPERLINK("https://www.alcaldiabogota.gov.co/sisjur/normas/Norma1.jsp?i=40105","1511")</f>
        <v>1511</v>
      </c>
      <c r="F38" s="96">
        <v>40395</v>
      </c>
      <c r="G38" s="94" t="s">
        <v>1614</v>
      </c>
      <c r="H38" s="94" t="s">
        <v>38</v>
      </c>
      <c r="I38" s="94" t="s">
        <v>1604</v>
      </c>
      <c r="J38" s="61"/>
      <c r="K38" s="61"/>
      <c r="L38" s="61"/>
      <c r="M38" s="61"/>
      <c r="N38" s="61"/>
      <c r="O38" s="61"/>
      <c r="P38" s="61"/>
      <c r="Q38" s="61"/>
      <c r="R38" s="61"/>
      <c r="S38" s="61"/>
      <c r="T38" s="61"/>
      <c r="U38" s="61"/>
      <c r="V38" s="61"/>
      <c r="W38" s="61"/>
      <c r="X38" s="61"/>
      <c r="Y38" s="61"/>
      <c r="Z38" s="61"/>
    </row>
    <row r="39" spans="1:26" ht="65.25" customHeight="1">
      <c r="A39" s="90" t="s">
        <v>1546</v>
      </c>
      <c r="B39" s="90" t="s">
        <v>54</v>
      </c>
      <c r="C39" s="90" t="s">
        <v>1613</v>
      </c>
      <c r="D39" s="90" t="s">
        <v>101</v>
      </c>
      <c r="E39" s="99" t="str">
        <f>HYPERLINK("https://www.alcaldiabogota.gov.co/sisjur/normas/Norma1.jsp?i=40106","1512")</f>
        <v>1512</v>
      </c>
      <c r="F39" s="92">
        <v>40395</v>
      </c>
      <c r="G39" s="90" t="s">
        <v>1615</v>
      </c>
      <c r="H39" s="90" t="s">
        <v>38</v>
      </c>
      <c r="I39" s="90" t="s">
        <v>1616</v>
      </c>
      <c r="J39" s="61"/>
      <c r="K39" s="61"/>
      <c r="L39" s="61"/>
      <c r="M39" s="61"/>
      <c r="N39" s="61"/>
      <c r="O39" s="61"/>
      <c r="P39" s="61"/>
      <c r="Q39" s="61"/>
      <c r="R39" s="61"/>
      <c r="S39" s="61"/>
      <c r="T39" s="61"/>
      <c r="U39" s="61"/>
      <c r="V39" s="61"/>
      <c r="W39" s="61"/>
      <c r="X39" s="61"/>
      <c r="Y39" s="61"/>
      <c r="Z39" s="61"/>
    </row>
    <row r="40" spans="1:26" ht="65.25" customHeight="1">
      <c r="A40" s="94" t="s">
        <v>1546</v>
      </c>
      <c r="B40" s="94" t="s">
        <v>54</v>
      </c>
      <c r="C40" s="94" t="s">
        <v>1613</v>
      </c>
      <c r="D40" s="94" t="s">
        <v>101</v>
      </c>
      <c r="E40" s="98" t="str">
        <f>HYPERLINK("https://www.alcaldiabogota.gov.co/sisjur/normas/Norma1.jsp?i=40019","1297")</f>
        <v>1297</v>
      </c>
      <c r="F40" s="96">
        <v>40367</v>
      </c>
      <c r="G40" s="94" t="s">
        <v>1617</v>
      </c>
      <c r="H40" s="94" t="s">
        <v>38</v>
      </c>
      <c r="I40" s="94" t="s">
        <v>1604</v>
      </c>
      <c r="J40" s="61"/>
      <c r="K40" s="61"/>
      <c r="L40" s="61"/>
      <c r="M40" s="61"/>
      <c r="N40" s="61"/>
      <c r="O40" s="61"/>
      <c r="P40" s="61"/>
      <c r="Q40" s="61"/>
      <c r="R40" s="61"/>
      <c r="S40" s="61"/>
      <c r="T40" s="61"/>
      <c r="U40" s="61"/>
      <c r="V40" s="61"/>
      <c r="W40" s="61"/>
      <c r="X40" s="61"/>
      <c r="Y40" s="61"/>
      <c r="Z40" s="61"/>
    </row>
    <row r="41" spans="1:26" ht="65.25" customHeight="1">
      <c r="A41" s="90" t="s">
        <v>1546</v>
      </c>
      <c r="B41" s="90" t="s">
        <v>54</v>
      </c>
      <c r="C41" s="90" t="s">
        <v>1575</v>
      </c>
      <c r="D41" s="90" t="s">
        <v>56</v>
      </c>
      <c r="E41" s="99">
        <v>1252</v>
      </c>
      <c r="F41" s="92">
        <v>39779</v>
      </c>
      <c r="G41" s="90" t="s">
        <v>1618</v>
      </c>
      <c r="H41" s="90" t="s">
        <v>38</v>
      </c>
      <c r="I41" s="90" t="s">
        <v>1586</v>
      </c>
      <c r="J41" s="61"/>
      <c r="K41" s="61"/>
      <c r="L41" s="61"/>
      <c r="M41" s="61"/>
      <c r="N41" s="61"/>
      <c r="O41" s="61"/>
      <c r="P41" s="61"/>
      <c r="Q41" s="61"/>
      <c r="R41" s="61"/>
      <c r="S41" s="61"/>
      <c r="T41" s="61"/>
      <c r="U41" s="61"/>
      <c r="V41" s="61"/>
      <c r="W41" s="61"/>
      <c r="X41" s="61"/>
      <c r="Y41" s="61"/>
      <c r="Z41" s="61"/>
    </row>
    <row r="42" spans="1:26" ht="65.25" customHeight="1">
      <c r="A42" s="94" t="s">
        <v>1546</v>
      </c>
      <c r="B42" s="94" t="s">
        <v>54</v>
      </c>
      <c r="C42" s="94" t="s">
        <v>1575</v>
      </c>
      <c r="D42" s="94" t="s">
        <v>18</v>
      </c>
      <c r="E42" s="98" t="str">
        <f>HYPERLINK("https://www.alcaldiabogota.gov.co/sisjur/normas/Norma1.jsp?i=32715","3450")</f>
        <v>3450</v>
      </c>
      <c r="F42" s="96">
        <v>39703</v>
      </c>
      <c r="G42" s="94" t="s">
        <v>1619</v>
      </c>
      <c r="H42" s="94" t="s">
        <v>38</v>
      </c>
      <c r="I42" s="94" t="s">
        <v>1560</v>
      </c>
      <c r="J42" s="61"/>
      <c r="K42" s="61"/>
      <c r="L42" s="61"/>
      <c r="M42" s="61"/>
      <c r="N42" s="61"/>
      <c r="O42" s="61"/>
      <c r="P42" s="61"/>
      <c r="Q42" s="61"/>
      <c r="R42" s="61"/>
      <c r="S42" s="61"/>
      <c r="T42" s="61"/>
      <c r="U42" s="61"/>
      <c r="V42" s="61"/>
      <c r="W42" s="61"/>
      <c r="X42" s="61"/>
      <c r="Y42" s="61"/>
      <c r="Z42" s="61"/>
    </row>
    <row r="43" spans="1:26" ht="65.25" customHeight="1">
      <c r="A43" s="90" t="s">
        <v>1546</v>
      </c>
      <c r="B43" s="90" t="s">
        <v>16</v>
      </c>
      <c r="C43" s="90" t="s">
        <v>1535</v>
      </c>
      <c r="D43" s="90" t="s">
        <v>101</v>
      </c>
      <c r="E43" s="99" t="str">
        <f>HYPERLINK("https://www.alcaldiabogota.gov.co/sisjur/normas/Norma1.jsp?i=33005","931")</f>
        <v>931</v>
      </c>
      <c r="F43" s="92">
        <v>39574</v>
      </c>
      <c r="G43" s="90" t="s">
        <v>1620</v>
      </c>
      <c r="H43" s="90" t="s">
        <v>38</v>
      </c>
      <c r="I43" s="90" t="s">
        <v>1612</v>
      </c>
      <c r="J43" s="61"/>
      <c r="K43" s="61"/>
      <c r="L43" s="61"/>
      <c r="M43" s="61"/>
      <c r="N43" s="61"/>
      <c r="O43" s="61"/>
      <c r="P43" s="61"/>
      <c r="Q43" s="61"/>
      <c r="R43" s="61"/>
      <c r="S43" s="61"/>
      <c r="T43" s="61"/>
      <c r="U43" s="61"/>
      <c r="V43" s="61"/>
      <c r="W43" s="61"/>
      <c r="X43" s="61"/>
      <c r="Y43" s="61"/>
      <c r="Z43" s="61"/>
    </row>
    <row r="44" spans="1:26" ht="65.25" customHeight="1">
      <c r="A44" s="94" t="s">
        <v>1546</v>
      </c>
      <c r="B44" s="94" t="s">
        <v>54</v>
      </c>
      <c r="C44" s="94" t="s">
        <v>1575</v>
      </c>
      <c r="D44" s="94" t="s">
        <v>18</v>
      </c>
      <c r="E44" s="98" t="str">
        <f>HYPERLINK("https://www.alcaldiabogota.gov.co/sisjur/normas/Norma1.jsp?i=29344","895")</f>
        <v>895</v>
      </c>
      <c r="F44" s="96">
        <v>39535</v>
      </c>
      <c r="G44" s="94" t="s">
        <v>1621</v>
      </c>
      <c r="H44" s="94" t="s">
        <v>38</v>
      </c>
      <c r="I44" s="94" t="s">
        <v>1560</v>
      </c>
      <c r="J44" s="61"/>
      <c r="K44" s="61"/>
      <c r="L44" s="61"/>
      <c r="M44" s="61"/>
      <c r="N44" s="61"/>
      <c r="O44" s="61"/>
      <c r="P44" s="61"/>
      <c r="Q44" s="61"/>
      <c r="R44" s="61"/>
      <c r="S44" s="61"/>
      <c r="T44" s="61"/>
      <c r="U44" s="61"/>
      <c r="V44" s="61"/>
      <c r="W44" s="61"/>
      <c r="X44" s="61"/>
      <c r="Y44" s="61"/>
      <c r="Z44" s="61"/>
    </row>
    <row r="45" spans="1:26" ht="65.25" customHeight="1">
      <c r="A45" s="90" t="s">
        <v>1546</v>
      </c>
      <c r="B45" s="90" t="s">
        <v>54</v>
      </c>
      <c r="C45" s="90" t="s">
        <v>1613</v>
      </c>
      <c r="D45" s="90" t="s">
        <v>101</v>
      </c>
      <c r="E45" s="99" t="str">
        <f>HYPERLINK("https://www.alcaldiabogota.gov.co/sisjur/normas/Norma1.jsp?i=26053","1362")</f>
        <v>1362</v>
      </c>
      <c r="F45" s="92">
        <v>39296</v>
      </c>
      <c r="G45" s="90" t="s">
        <v>1622</v>
      </c>
      <c r="H45" s="90" t="s">
        <v>38</v>
      </c>
      <c r="I45" s="90" t="s">
        <v>1604</v>
      </c>
      <c r="J45" s="61"/>
      <c r="K45" s="61"/>
      <c r="L45" s="61"/>
      <c r="M45" s="61"/>
      <c r="N45" s="61"/>
      <c r="O45" s="61"/>
      <c r="P45" s="61"/>
      <c r="Q45" s="61"/>
      <c r="R45" s="61"/>
      <c r="S45" s="61"/>
      <c r="T45" s="61"/>
      <c r="U45" s="61"/>
      <c r="V45" s="61"/>
      <c r="W45" s="61"/>
      <c r="X45" s="61"/>
      <c r="Y45" s="61"/>
      <c r="Z45" s="61"/>
    </row>
    <row r="46" spans="1:26" ht="65.25" customHeight="1">
      <c r="A46" s="94" t="s">
        <v>1546</v>
      </c>
      <c r="B46" s="94" t="s">
        <v>16</v>
      </c>
      <c r="C46" s="94" t="s">
        <v>45</v>
      </c>
      <c r="D46" s="94" t="s">
        <v>157</v>
      </c>
      <c r="E46" s="98" t="str">
        <f>HYPERLINK("https://www.alcaldiabogota.gov.co/sisjur/normas/Norma1.jsp?i=25613","287")</f>
        <v>287</v>
      </c>
      <c r="F46" s="96">
        <v>39261</v>
      </c>
      <c r="G46" s="94" t="s">
        <v>1623</v>
      </c>
      <c r="H46" s="94" t="s">
        <v>38</v>
      </c>
      <c r="I46" s="94" t="s">
        <v>1550</v>
      </c>
      <c r="J46" s="61"/>
      <c r="K46" s="61"/>
      <c r="L46" s="61"/>
      <c r="M46" s="61"/>
      <c r="N46" s="61"/>
      <c r="O46" s="61"/>
      <c r="P46" s="61"/>
      <c r="Q46" s="61"/>
      <c r="R46" s="61"/>
      <c r="S46" s="61"/>
      <c r="T46" s="61"/>
      <c r="U46" s="61"/>
      <c r="V46" s="61"/>
      <c r="W46" s="61"/>
      <c r="X46" s="61"/>
      <c r="Y46" s="61"/>
      <c r="Z46" s="61"/>
    </row>
    <row r="47" spans="1:26" ht="65.25" customHeight="1">
      <c r="A47" s="90" t="s">
        <v>1546</v>
      </c>
      <c r="B47" s="90" t="s">
        <v>54</v>
      </c>
      <c r="C47" s="90" t="s">
        <v>1575</v>
      </c>
      <c r="D47" s="90" t="s">
        <v>18</v>
      </c>
      <c r="E47" s="99" t="str">
        <f>HYPERLINK("http://sisjur.bogotajuridica.gov.co/sisjur/normas/Norma1.jsp?i=30007","1575")</f>
        <v>1575</v>
      </c>
      <c r="F47" s="92">
        <v>39211</v>
      </c>
      <c r="G47" s="90" t="s">
        <v>1624</v>
      </c>
      <c r="H47" s="90" t="s">
        <v>38</v>
      </c>
      <c r="I47" s="90" t="s">
        <v>1625</v>
      </c>
      <c r="J47" s="61"/>
      <c r="K47" s="61"/>
      <c r="L47" s="61"/>
      <c r="M47" s="61"/>
      <c r="N47" s="61"/>
      <c r="O47" s="61"/>
      <c r="P47" s="61"/>
      <c r="Q47" s="61"/>
      <c r="R47" s="61"/>
      <c r="S47" s="61"/>
      <c r="T47" s="61"/>
      <c r="U47" s="61"/>
      <c r="V47" s="61"/>
      <c r="W47" s="61"/>
      <c r="X47" s="61"/>
      <c r="Y47" s="61"/>
      <c r="Z47" s="61"/>
    </row>
    <row r="48" spans="1:26" ht="65.25" customHeight="1">
      <c r="A48" s="94" t="s">
        <v>1546</v>
      </c>
      <c r="B48" s="94" t="s">
        <v>54</v>
      </c>
      <c r="C48" s="94" t="s">
        <v>1613</v>
      </c>
      <c r="D48" s="94" t="s">
        <v>101</v>
      </c>
      <c r="E48" s="98" t="str">
        <f>HYPERLINK("https://www.alcaldiabogota.gov.co/sisjur/normas/Norma1.jsp?i=20837#0","1402")</f>
        <v>1402</v>
      </c>
      <c r="F48" s="96">
        <v>38915</v>
      </c>
      <c r="G48" s="94" t="s">
        <v>1626</v>
      </c>
      <c r="H48" s="94" t="s">
        <v>38</v>
      </c>
      <c r="I48" s="94" t="s">
        <v>1604</v>
      </c>
      <c r="J48" s="63"/>
      <c r="K48" s="63"/>
      <c r="L48" s="63"/>
      <c r="M48" s="63"/>
      <c r="N48" s="63"/>
      <c r="O48" s="63"/>
      <c r="P48" s="63"/>
      <c r="Q48" s="63"/>
      <c r="R48" s="63"/>
      <c r="S48" s="63"/>
      <c r="T48" s="63"/>
      <c r="U48" s="63"/>
      <c r="V48" s="63"/>
      <c r="W48" s="63"/>
      <c r="X48" s="63"/>
      <c r="Y48" s="63"/>
      <c r="Z48" s="63"/>
    </row>
    <row r="49" spans="1:26" ht="65.25" customHeight="1">
      <c r="A49" s="90" t="s">
        <v>1546</v>
      </c>
      <c r="B49" s="90" t="s">
        <v>16</v>
      </c>
      <c r="C49" s="90" t="s">
        <v>1575</v>
      </c>
      <c r="D49" s="90" t="s">
        <v>18</v>
      </c>
      <c r="E49" s="99" t="str">
        <f>HYPERLINK("https://www.alcaldiabogota.gov.co/sisjur/normas/Norma1.jsp?i=18718","4741")</f>
        <v>4741</v>
      </c>
      <c r="F49" s="92">
        <v>38716</v>
      </c>
      <c r="G49" s="90" t="s">
        <v>1627</v>
      </c>
      <c r="H49" s="90" t="s">
        <v>1628</v>
      </c>
      <c r="I49" s="90" t="s">
        <v>1604</v>
      </c>
      <c r="J49" s="61"/>
      <c r="K49" s="61"/>
      <c r="L49" s="61"/>
      <c r="M49" s="61"/>
      <c r="N49" s="61"/>
      <c r="O49" s="61"/>
      <c r="P49" s="61"/>
      <c r="Q49" s="61"/>
      <c r="R49" s="61"/>
      <c r="S49" s="61"/>
      <c r="T49" s="61"/>
      <c r="U49" s="61"/>
      <c r="V49" s="61"/>
      <c r="W49" s="61"/>
      <c r="X49" s="61"/>
      <c r="Y49" s="61"/>
      <c r="Z49" s="61"/>
    </row>
    <row r="50" spans="1:26" ht="65.25" customHeight="1">
      <c r="A50" s="94" t="s">
        <v>1546</v>
      </c>
      <c r="B50" s="94" t="s">
        <v>16</v>
      </c>
      <c r="C50" s="94" t="s">
        <v>45</v>
      </c>
      <c r="D50" s="94" t="s">
        <v>157</v>
      </c>
      <c r="E50" s="98" t="str">
        <f>HYPERLINK("https://www.alcaldiabogota.gov.co/sisjur/normas/Norma1.jsp?i=18566","197")</f>
        <v>197</v>
      </c>
      <c r="F50" s="96">
        <v>38714</v>
      </c>
      <c r="G50" s="94" t="s">
        <v>1629</v>
      </c>
      <c r="H50" s="94" t="s">
        <v>38</v>
      </c>
      <c r="I50" s="94" t="s">
        <v>1612</v>
      </c>
      <c r="J50" s="61"/>
      <c r="K50" s="61"/>
      <c r="L50" s="61"/>
      <c r="M50" s="61"/>
      <c r="N50" s="61"/>
      <c r="O50" s="61"/>
      <c r="P50" s="61"/>
      <c r="Q50" s="61"/>
      <c r="R50" s="61"/>
      <c r="S50" s="61"/>
      <c r="T50" s="61"/>
      <c r="U50" s="61"/>
      <c r="V50" s="61"/>
      <c r="W50" s="61"/>
      <c r="X50" s="61"/>
      <c r="Y50" s="61"/>
      <c r="Z50" s="61"/>
    </row>
    <row r="51" spans="1:26" ht="65.25" customHeight="1">
      <c r="A51" s="90" t="s">
        <v>1546</v>
      </c>
      <c r="B51" s="90" t="s">
        <v>54</v>
      </c>
      <c r="C51" s="90" t="s">
        <v>1613</v>
      </c>
      <c r="D51" s="90" t="s">
        <v>101</v>
      </c>
      <c r="E51" s="99">
        <v>1023</v>
      </c>
      <c r="F51" s="92">
        <v>38561</v>
      </c>
      <c r="G51" s="90" t="s">
        <v>1630</v>
      </c>
      <c r="H51" s="90" t="s">
        <v>1631</v>
      </c>
      <c r="I51" s="90" t="s">
        <v>1612</v>
      </c>
      <c r="J51" s="61"/>
      <c r="K51" s="61"/>
      <c r="L51" s="61"/>
      <c r="M51" s="61"/>
      <c r="N51" s="61"/>
      <c r="O51" s="61"/>
      <c r="P51" s="61"/>
      <c r="Q51" s="61"/>
      <c r="R51" s="61"/>
      <c r="S51" s="61"/>
      <c r="T51" s="61"/>
      <c r="U51" s="61"/>
      <c r="V51" s="61"/>
      <c r="W51" s="61"/>
      <c r="X51" s="61"/>
      <c r="Y51" s="61"/>
      <c r="Z51" s="61"/>
    </row>
    <row r="52" spans="1:26" ht="65.25" customHeight="1">
      <c r="A52" s="94" t="s">
        <v>1546</v>
      </c>
      <c r="B52" s="94" t="s">
        <v>16</v>
      </c>
      <c r="C52" s="94" t="s">
        <v>50</v>
      </c>
      <c r="D52" s="94" t="s">
        <v>18</v>
      </c>
      <c r="E52" s="98" t="str">
        <f>HYPERLINK("https://www.alcaldiabogota.gov.co/sisjur/normas/Norma1.jsp?i=15484","400")</f>
        <v>400</v>
      </c>
      <c r="F52" s="96">
        <v>38336</v>
      </c>
      <c r="G52" s="94" t="s">
        <v>1632</v>
      </c>
      <c r="H52" s="94" t="s">
        <v>38</v>
      </c>
      <c r="I52" s="94" t="s">
        <v>1633</v>
      </c>
      <c r="J52" s="61"/>
      <c r="K52" s="61"/>
      <c r="L52" s="61"/>
      <c r="M52" s="61"/>
      <c r="N52" s="61"/>
      <c r="O52" s="61"/>
      <c r="P52" s="61"/>
      <c r="Q52" s="61"/>
      <c r="R52" s="61"/>
      <c r="S52" s="61"/>
      <c r="T52" s="61"/>
      <c r="U52" s="61"/>
      <c r="V52" s="61"/>
      <c r="W52" s="61"/>
      <c r="X52" s="61"/>
      <c r="Y52" s="61"/>
      <c r="Z52" s="61"/>
    </row>
    <row r="53" spans="1:26" ht="65.25" customHeight="1">
      <c r="A53" s="90" t="s">
        <v>1546</v>
      </c>
      <c r="B53" s="90" t="s">
        <v>16</v>
      </c>
      <c r="C53" s="90" t="s">
        <v>50</v>
      </c>
      <c r="D53" s="90" t="s">
        <v>18</v>
      </c>
      <c r="E53" s="99" t="str">
        <f>HYPERLINK("https://www.alcaldiabogota.gov.co/sisjur/normas/Norma1.jsp?i=11056","506")</f>
        <v>506</v>
      </c>
      <c r="F53" s="92">
        <v>37985</v>
      </c>
      <c r="G53" s="90" t="s">
        <v>1634</v>
      </c>
      <c r="H53" s="90" t="s">
        <v>38</v>
      </c>
      <c r="I53" s="90" t="s">
        <v>1571</v>
      </c>
      <c r="J53" s="61"/>
      <c r="K53" s="61"/>
      <c r="L53" s="61"/>
      <c r="M53" s="61"/>
      <c r="N53" s="61"/>
      <c r="O53" s="61"/>
      <c r="P53" s="61"/>
      <c r="Q53" s="61"/>
      <c r="R53" s="61"/>
      <c r="S53" s="61"/>
      <c r="T53" s="61"/>
      <c r="U53" s="61"/>
      <c r="V53" s="61"/>
      <c r="W53" s="61"/>
      <c r="X53" s="61"/>
      <c r="Y53" s="61"/>
      <c r="Z53" s="61"/>
    </row>
    <row r="54" spans="1:26" ht="65.25" customHeight="1">
      <c r="A54" s="94" t="s">
        <v>1546</v>
      </c>
      <c r="B54" s="94" t="s">
        <v>16</v>
      </c>
      <c r="C54" s="94" t="s">
        <v>45</v>
      </c>
      <c r="D54" s="94" t="s">
        <v>157</v>
      </c>
      <c r="E54" s="98">
        <v>114</v>
      </c>
      <c r="F54" s="96">
        <v>37984</v>
      </c>
      <c r="G54" s="94" t="s">
        <v>1635</v>
      </c>
      <c r="H54" s="94" t="s">
        <v>38</v>
      </c>
      <c r="I54" s="94" t="s">
        <v>1633</v>
      </c>
      <c r="J54" s="61"/>
      <c r="K54" s="61"/>
      <c r="L54" s="61"/>
      <c r="M54" s="61"/>
      <c r="N54" s="61"/>
      <c r="O54" s="61"/>
      <c r="P54" s="61"/>
      <c r="Q54" s="61"/>
      <c r="R54" s="61"/>
      <c r="S54" s="61"/>
      <c r="T54" s="61"/>
      <c r="U54" s="61"/>
      <c r="V54" s="61"/>
      <c r="W54" s="61"/>
      <c r="X54" s="61"/>
      <c r="Y54" s="61"/>
      <c r="Z54" s="61"/>
    </row>
    <row r="55" spans="1:26" ht="65.25" customHeight="1">
      <c r="A55" s="90" t="s">
        <v>1530</v>
      </c>
      <c r="B55" s="90" t="s">
        <v>16</v>
      </c>
      <c r="C55" s="90" t="s">
        <v>668</v>
      </c>
      <c r="D55" s="90" t="s">
        <v>1572</v>
      </c>
      <c r="E55" s="99" t="str">
        <f>HYPERLINK("https://es.scribd.com/document/349413842/NTC-5183-Calidad-de-Aire-Ventilacion-pdf","5183")</f>
        <v>5183</v>
      </c>
      <c r="F55" s="92">
        <v>37859</v>
      </c>
      <c r="G55" s="90" t="s">
        <v>1636</v>
      </c>
      <c r="H55" s="90" t="s">
        <v>38</v>
      </c>
      <c r="I55" s="90" t="s">
        <v>1533</v>
      </c>
      <c r="J55" s="61"/>
      <c r="K55" s="61"/>
      <c r="L55" s="61"/>
      <c r="M55" s="61"/>
      <c r="N55" s="61"/>
      <c r="O55" s="61"/>
      <c r="P55" s="61"/>
      <c r="Q55" s="61"/>
      <c r="R55" s="61"/>
      <c r="S55" s="61"/>
      <c r="T55" s="61"/>
      <c r="U55" s="61"/>
      <c r="V55" s="61"/>
      <c r="W55" s="61"/>
      <c r="X55" s="61"/>
      <c r="Y55" s="61"/>
      <c r="Z55" s="61"/>
    </row>
    <row r="56" spans="1:26" ht="65.25" customHeight="1">
      <c r="A56" s="94" t="s">
        <v>1637</v>
      </c>
      <c r="B56" s="94" t="s">
        <v>54</v>
      </c>
      <c r="C56" s="94" t="s">
        <v>668</v>
      </c>
      <c r="D56" s="94" t="s">
        <v>1572</v>
      </c>
      <c r="E56" s="98">
        <v>5131</v>
      </c>
      <c r="F56" s="96">
        <v>37587</v>
      </c>
      <c r="G56" s="94" t="s">
        <v>1638</v>
      </c>
      <c r="H56" s="94" t="s">
        <v>38</v>
      </c>
      <c r="I56" s="94" t="s">
        <v>1604</v>
      </c>
      <c r="J56" s="61"/>
      <c r="K56" s="61"/>
      <c r="L56" s="61"/>
      <c r="M56" s="61"/>
      <c r="N56" s="61"/>
      <c r="O56" s="61"/>
      <c r="P56" s="61"/>
      <c r="Q56" s="61"/>
      <c r="R56" s="61"/>
      <c r="S56" s="61"/>
      <c r="T56" s="61"/>
      <c r="U56" s="61"/>
      <c r="V56" s="61"/>
      <c r="W56" s="61"/>
      <c r="X56" s="61"/>
      <c r="Y56" s="61"/>
      <c r="Z56" s="61"/>
    </row>
    <row r="57" spans="1:26" ht="65.25" customHeight="1">
      <c r="A57" s="90" t="s">
        <v>1639</v>
      </c>
      <c r="B57" s="90" t="s">
        <v>16</v>
      </c>
      <c r="C57" s="90" t="s">
        <v>50</v>
      </c>
      <c r="D57" s="90" t="s">
        <v>18</v>
      </c>
      <c r="E57" s="99" t="str">
        <f>HYPERLINK("https://www.alcaldiabogota.gov.co/sisjur/normas/Norma1.jsp?i=4718","959")</f>
        <v>959</v>
      </c>
      <c r="F57" s="92">
        <v>36831</v>
      </c>
      <c r="G57" s="90" t="s">
        <v>1640</v>
      </c>
      <c r="H57" s="90" t="s">
        <v>38</v>
      </c>
      <c r="I57" s="90" t="s">
        <v>1571</v>
      </c>
      <c r="J57" s="61"/>
      <c r="K57" s="61"/>
      <c r="L57" s="61"/>
      <c r="M57" s="61"/>
      <c r="N57" s="61"/>
      <c r="O57" s="61"/>
      <c r="P57" s="61"/>
      <c r="Q57" s="61"/>
      <c r="R57" s="61"/>
      <c r="S57" s="61"/>
      <c r="T57" s="61"/>
      <c r="U57" s="61"/>
      <c r="V57" s="61"/>
      <c r="W57" s="61"/>
      <c r="X57" s="61"/>
      <c r="Y57" s="61"/>
      <c r="Z57" s="61"/>
    </row>
    <row r="58" spans="1:26" ht="65.25" customHeight="1">
      <c r="A58" s="94" t="s">
        <v>1589</v>
      </c>
      <c r="B58" s="94" t="s">
        <v>16</v>
      </c>
      <c r="C58" s="94" t="s">
        <v>1575</v>
      </c>
      <c r="D58" s="94" t="s">
        <v>18</v>
      </c>
      <c r="E58" s="98" t="str">
        <f>HYPERLINK("https://www.alcaldiabogota.gov.co/sisjur/normas/Norma1.jsp?i=3333","3102")</f>
        <v>3102</v>
      </c>
      <c r="F58" s="96">
        <v>35794</v>
      </c>
      <c r="G58" s="94" t="s">
        <v>1641</v>
      </c>
      <c r="H58" s="94" t="s">
        <v>38</v>
      </c>
      <c r="I58" s="94" t="s">
        <v>1560</v>
      </c>
      <c r="J58" s="61"/>
      <c r="K58" s="61"/>
      <c r="L58" s="61"/>
      <c r="M58" s="61"/>
      <c r="N58" s="61"/>
      <c r="O58" s="61"/>
      <c r="P58" s="61"/>
      <c r="Q58" s="61"/>
      <c r="R58" s="61"/>
      <c r="S58" s="61"/>
      <c r="T58" s="61"/>
      <c r="U58" s="61"/>
      <c r="V58" s="61"/>
      <c r="W58" s="61"/>
      <c r="X58" s="61"/>
      <c r="Y58" s="61"/>
      <c r="Z58" s="61"/>
    </row>
    <row r="59" spans="1:26" ht="65.25" customHeight="1">
      <c r="A59" s="90" t="s">
        <v>1574</v>
      </c>
      <c r="B59" s="90" t="s">
        <v>54</v>
      </c>
      <c r="C59" s="90" t="s">
        <v>1575</v>
      </c>
      <c r="D59" s="90" t="s">
        <v>362</v>
      </c>
      <c r="E59" s="99">
        <v>400</v>
      </c>
      <c r="F59" s="92">
        <v>35661</v>
      </c>
      <c r="G59" s="90" t="s">
        <v>1642</v>
      </c>
      <c r="H59" s="90" t="s">
        <v>38</v>
      </c>
      <c r="I59" s="90" t="s">
        <v>1533</v>
      </c>
      <c r="J59" s="61"/>
      <c r="K59" s="61"/>
      <c r="L59" s="61"/>
      <c r="M59" s="61"/>
      <c r="N59" s="61"/>
      <c r="O59" s="61"/>
      <c r="P59" s="61"/>
      <c r="Q59" s="61"/>
      <c r="R59" s="61"/>
      <c r="S59" s="61"/>
      <c r="T59" s="61"/>
      <c r="U59" s="61"/>
      <c r="V59" s="61"/>
      <c r="W59" s="61"/>
      <c r="X59" s="61"/>
      <c r="Y59" s="61"/>
      <c r="Z59" s="61"/>
    </row>
    <row r="60" spans="1:26" ht="65.25" customHeight="1">
      <c r="A60" s="94" t="s">
        <v>1643</v>
      </c>
      <c r="B60" s="94" t="s">
        <v>16</v>
      </c>
      <c r="C60" s="94" t="s">
        <v>1644</v>
      </c>
      <c r="D60" s="94" t="s">
        <v>18</v>
      </c>
      <c r="E60" s="98">
        <v>1843</v>
      </c>
      <c r="F60" s="96">
        <v>33441</v>
      </c>
      <c r="G60" s="94" t="s">
        <v>1645</v>
      </c>
      <c r="H60" s="94" t="s">
        <v>38</v>
      </c>
      <c r="I60" s="94" t="s">
        <v>1646</v>
      </c>
      <c r="J60" s="61"/>
      <c r="K60" s="61"/>
      <c r="L60" s="61"/>
      <c r="M60" s="61"/>
      <c r="N60" s="61"/>
      <c r="O60" s="61"/>
      <c r="P60" s="61"/>
      <c r="Q60" s="61"/>
      <c r="R60" s="61"/>
      <c r="S60" s="61"/>
      <c r="T60" s="61"/>
      <c r="U60" s="61"/>
      <c r="V60" s="61"/>
      <c r="W60" s="61"/>
      <c r="X60" s="61"/>
      <c r="Y60" s="61"/>
      <c r="Z60" s="61"/>
    </row>
    <row r="61" spans="1:26" ht="65.25" customHeight="1">
      <c r="A61" s="90" t="s">
        <v>1584</v>
      </c>
      <c r="B61" s="90" t="s">
        <v>54</v>
      </c>
      <c r="C61" s="90" t="s">
        <v>1575</v>
      </c>
      <c r="D61" s="90" t="s">
        <v>56</v>
      </c>
      <c r="E61" s="99" t="str">
        <f>HYPERLINK("https://www.alcaldiabogota.gov.co/sisjur/normas/Norma1.jsp?i=1177","9")</f>
        <v>9</v>
      </c>
      <c r="F61" s="92">
        <v>28879</v>
      </c>
      <c r="G61" s="90" t="s">
        <v>1647</v>
      </c>
      <c r="H61" s="90" t="s">
        <v>1648</v>
      </c>
      <c r="I61" s="90" t="s">
        <v>1649</v>
      </c>
      <c r="J61" s="61"/>
      <c r="K61" s="61"/>
      <c r="L61" s="61"/>
      <c r="M61" s="61"/>
      <c r="N61" s="61"/>
      <c r="O61" s="61"/>
      <c r="P61" s="61"/>
      <c r="Q61" s="61"/>
      <c r="R61" s="61"/>
      <c r="S61" s="61"/>
      <c r="T61" s="61"/>
      <c r="U61" s="61"/>
      <c r="V61" s="61"/>
      <c r="W61" s="61"/>
      <c r="X61" s="61"/>
      <c r="Y61" s="61"/>
      <c r="Z61" s="61"/>
    </row>
    <row r="62" spans="1:26" ht="65.25" customHeight="1">
      <c r="A62" s="94" t="s">
        <v>1530</v>
      </c>
      <c r="B62" s="94" t="s">
        <v>54</v>
      </c>
      <c r="C62" s="94" t="s">
        <v>668</v>
      </c>
      <c r="D62" s="94" t="s">
        <v>1572</v>
      </c>
      <c r="E62" s="98">
        <v>2050</v>
      </c>
      <c r="F62" s="94">
        <v>2020</v>
      </c>
      <c r="G62" s="94" t="s">
        <v>1650</v>
      </c>
      <c r="H62" s="94" t="s">
        <v>38</v>
      </c>
      <c r="I62" s="94" t="s">
        <v>1533</v>
      </c>
      <c r="J62" s="61"/>
      <c r="K62" s="61"/>
      <c r="L62" s="61"/>
      <c r="M62" s="61"/>
      <c r="N62" s="61"/>
      <c r="O62" s="61"/>
      <c r="P62" s="61"/>
      <c r="Q62" s="61"/>
      <c r="R62" s="61"/>
      <c r="S62" s="61"/>
      <c r="T62" s="61"/>
      <c r="U62" s="61"/>
      <c r="V62" s="61"/>
      <c r="W62" s="61"/>
      <c r="X62" s="61"/>
      <c r="Y62" s="61"/>
      <c r="Z62" s="61"/>
    </row>
    <row r="63" spans="1:26" ht="65.25" customHeight="1">
      <c r="A63" s="90" t="s">
        <v>1651</v>
      </c>
      <c r="B63" s="90" t="s">
        <v>16</v>
      </c>
      <c r="C63" s="90" t="s">
        <v>1652</v>
      </c>
      <c r="D63" s="90" t="s">
        <v>101</v>
      </c>
      <c r="E63" s="293">
        <v>2722</v>
      </c>
      <c r="F63" s="90">
        <v>1992</v>
      </c>
      <c r="G63" s="90" t="s">
        <v>1653</v>
      </c>
      <c r="H63" s="90" t="s">
        <v>38</v>
      </c>
      <c r="I63" s="90" t="s">
        <v>1604</v>
      </c>
      <c r="J63" s="61"/>
      <c r="K63" s="61"/>
      <c r="L63" s="61"/>
      <c r="M63" s="61"/>
      <c r="N63" s="61"/>
      <c r="O63" s="61"/>
      <c r="P63" s="61"/>
      <c r="Q63" s="61"/>
      <c r="R63" s="61"/>
      <c r="S63" s="61"/>
      <c r="T63" s="61"/>
      <c r="U63" s="61"/>
      <c r="V63" s="61"/>
      <c r="W63" s="61"/>
      <c r="X63" s="61"/>
      <c r="Y63" s="61"/>
      <c r="Z63" s="61"/>
    </row>
    <row r="64" spans="1:26" ht="65.25" customHeight="1">
      <c r="A64" s="94" t="s">
        <v>1584</v>
      </c>
      <c r="B64" s="94" t="s">
        <v>54</v>
      </c>
      <c r="C64" s="94" t="s">
        <v>668</v>
      </c>
      <c r="D64" s="94" t="s">
        <v>1572</v>
      </c>
      <c r="E64" s="94">
        <v>1692</v>
      </c>
      <c r="F64" s="94">
        <v>2012</v>
      </c>
      <c r="G64" s="94" t="s">
        <v>1654</v>
      </c>
      <c r="H64" s="94" t="s">
        <v>38</v>
      </c>
      <c r="I64" s="94" t="s">
        <v>1604</v>
      </c>
      <c r="J64" s="61"/>
      <c r="K64" s="61"/>
      <c r="L64" s="61"/>
      <c r="M64" s="61"/>
      <c r="N64" s="61"/>
      <c r="O64" s="61"/>
      <c r="P64" s="61"/>
      <c r="Q64" s="61"/>
      <c r="R64" s="61"/>
      <c r="S64" s="61"/>
      <c r="T64" s="61"/>
      <c r="U64" s="61"/>
      <c r="V64" s="61"/>
      <c r="W64" s="61"/>
      <c r="X64" s="61"/>
      <c r="Y64" s="61"/>
      <c r="Z64" s="61"/>
    </row>
    <row r="65" spans="1:26" ht="65.25" customHeight="1">
      <c r="A65" s="90" t="s">
        <v>1584</v>
      </c>
      <c r="B65" s="90" t="s">
        <v>54</v>
      </c>
      <c r="C65" s="90" t="s">
        <v>553</v>
      </c>
      <c r="D65" s="90" t="s">
        <v>18</v>
      </c>
      <c r="E65" s="90">
        <v>1079</v>
      </c>
      <c r="F65" s="90">
        <v>2015</v>
      </c>
      <c r="G65" s="90" t="s">
        <v>1655</v>
      </c>
      <c r="H65" s="90" t="s">
        <v>38</v>
      </c>
      <c r="I65" s="90" t="s">
        <v>1604</v>
      </c>
      <c r="J65" s="61"/>
      <c r="K65" s="61"/>
      <c r="L65" s="61"/>
      <c r="M65" s="61"/>
      <c r="N65" s="61"/>
      <c r="O65" s="61"/>
      <c r="P65" s="61"/>
      <c r="Q65" s="61"/>
      <c r="R65" s="61"/>
      <c r="S65" s="61"/>
      <c r="T65" s="61"/>
      <c r="U65" s="61"/>
      <c r="V65" s="61"/>
      <c r="W65" s="61"/>
      <c r="X65" s="61"/>
      <c r="Y65" s="61"/>
      <c r="Z65" s="61"/>
    </row>
    <row r="66" spans="1:26" ht="65.25" customHeight="1">
      <c r="A66" s="94" t="s">
        <v>1584</v>
      </c>
      <c r="B66" s="94" t="s">
        <v>54</v>
      </c>
      <c r="C66" s="94" t="s">
        <v>1656</v>
      </c>
      <c r="D66" s="94" t="s">
        <v>101</v>
      </c>
      <c r="E66" s="94">
        <v>803</v>
      </c>
      <c r="F66" s="94">
        <v>2024</v>
      </c>
      <c r="G66" s="94" t="s">
        <v>1657</v>
      </c>
      <c r="H66" s="94" t="s">
        <v>38</v>
      </c>
      <c r="I66" s="94" t="s">
        <v>1658</v>
      </c>
      <c r="J66" s="61"/>
      <c r="K66" s="61"/>
      <c r="L66" s="61"/>
      <c r="M66" s="61"/>
      <c r="N66" s="61"/>
      <c r="O66" s="61"/>
      <c r="P66" s="61"/>
      <c r="Q66" s="61"/>
      <c r="R66" s="61"/>
      <c r="S66" s="61"/>
      <c r="T66" s="61"/>
      <c r="U66" s="61"/>
      <c r="V66" s="61"/>
      <c r="W66" s="61"/>
      <c r="X66" s="61"/>
      <c r="Y66" s="61"/>
      <c r="Z66" s="61"/>
    </row>
    <row r="67" spans="1:26" ht="65.25" customHeight="1">
      <c r="A67" s="90" t="s">
        <v>1584</v>
      </c>
      <c r="B67" s="90" t="s">
        <v>16</v>
      </c>
      <c r="C67" s="90" t="s">
        <v>1659</v>
      </c>
      <c r="D67" s="90" t="s">
        <v>43</v>
      </c>
      <c r="E67" s="294">
        <v>8</v>
      </c>
      <c r="F67" s="90">
        <v>2025</v>
      </c>
      <c r="G67" s="90" t="s">
        <v>1660</v>
      </c>
      <c r="H67" s="90" t="s">
        <v>38</v>
      </c>
      <c r="I67" s="90" t="s">
        <v>1658</v>
      </c>
      <c r="J67" s="61"/>
      <c r="K67" s="61"/>
      <c r="L67" s="61"/>
      <c r="M67" s="61"/>
      <c r="N67" s="61"/>
      <c r="O67" s="61"/>
      <c r="P67" s="61"/>
      <c r="Q67" s="61"/>
      <c r="R67" s="61"/>
      <c r="S67" s="61"/>
      <c r="T67" s="61"/>
      <c r="U67" s="61"/>
      <c r="V67" s="61"/>
      <c r="W67" s="61"/>
      <c r="X67" s="61"/>
      <c r="Y67" s="61"/>
      <c r="Z67" s="61"/>
    </row>
    <row r="68" spans="1:26" ht="65.25" customHeight="1">
      <c r="A68" s="94" t="s">
        <v>1584</v>
      </c>
      <c r="B68" s="94" t="s">
        <v>16</v>
      </c>
      <c r="C68" s="94" t="s">
        <v>1659</v>
      </c>
      <c r="D68" s="94" t="s">
        <v>43</v>
      </c>
      <c r="E68" s="295">
        <v>7</v>
      </c>
      <c r="F68" s="94">
        <v>2025</v>
      </c>
      <c r="G68" s="94" t="s">
        <v>1661</v>
      </c>
      <c r="H68" s="94" t="s">
        <v>38</v>
      </c>
      <c r="I68" s="94" t="s">
        <v>1658</v>
      </c>
      <c r="J68" s="61"/>
      <c r="K68" s="61"/>
      <c r="L68" s="61"/>
      <c r="M68" s="61"/>
      <c r="N68" s="61"/>
      <c r="O68" s="61"/>
      <c r="P68" s="61"/>
      <c r="Q68" s="61"/>
      <c r="R68" s="61"/>
      <c r="S68" s="61"/>
      <c r="T68" s="61"/>
      <c r="U68" s="61"/>
      <c r="V68" s="61"/>
      <c r="W68" s="61"/>
      <c r="X68" s="61"/>
      <c r="Y68" s="61"/>
      <c r="Z68" s="61"/>
    </row>
    <row r="69" spans="1:26" ht="65.25" customHeight="1">
      <c r="A69" s="90" t="s">
        <v>1555</v>
      </c>
      <c r="B69" s="90" t="s">
        <v>54</v>
      </c>
      <c r="C69" s="90" t="s">
        <v>1662</v>
      </c>
      <c r="D69" s="90" t="s">
        <v>56</v>
      </c>
      <c r="E69" s="294">
        <v>1952</v>
      </c>
      <c r="F69" s="180">
        <v>43493</v>
      </c>
      <c r="G69" s="90" t="s">
        <v>1663</v>
      </c>
      <c r="H69" s="90" t="s">
        <v>38</v>
      </c>
      <c r="I69" s="90" t="s">
        <v>1664</v>
      </c>
      <c r="J69" s="61"/>
      <c r="K69" s="61"/>
      <c r="L69" s="61"/>
      <c r="M69" s="61"/>
      <c r="N69" s="61"/>
      <c r="O69" s="61"/>
      <c r="P69" s="61"/>
      <c r="Q69" s="61"/>
      <c r="R69" s="61"/>
      <c r="S69" s="61"/>
      <c r="T69" s="61"/>
      <c r="U69" s="61"/>
      <c r="V69" s="61"/>
      <c r="W69" s="61"/>
      <c r="X69" s="61"/>
      <c r="Y69" s="61"/>
      <c r="Z69" s="61"/>
    </row>
    <row r="70" spans="1:26" ht="65.25" customHeight="1">
      <c r="A70" s="94" t="s">
        <v>1555</v>
      </c>
      <c r="B70" s="94" t="s">
        <v>1539</v>
      </c>
      <c r="C70" s="94" t="s">
        <v>199</v>
      </c>
      <c r="D70" s="94" t="s">
        <v>93</v>
      </c>
      <c r="E70" s="295">
        <v>9</v>
      </c>
      <c r="F70" s="183">
        <v>44342</v>
      </c>
      <c r="G70" s="94" t="s">
        <v>1665</v>
      </c>
      <c r="H70" s="94" t="s">
        <v>1666</v>
      </c>
      <c r="I70" s="94" t="s">
        <v>1664</v>
      </c>
      <c r="J70" s="61"/>
      <c r="K70" s="61"/>
      <c r="L70" s="61"/>
      <c r="M70" s="61"/>
      <c r="N70" s="61"/>
      <c r="O70" s="61"/>
      <c r="P70" s="61"/>
      <c r="Q70" s="61"/>
      <c r="R70" s="61"/>
      <c r="S70" s="61"/>
      <c r="T70" s="61"/>
      <c r="U70" s="61"/>
      <c r="V70" s="61"/>
      <c r="W70" s="61"/>
      <c r="X70" s="61"/>
      <c r="Y70" s="61"/>
      <c r="Z70" s="61"/>
    </row>
    <row r="71" spans="1:26" ht="12" customHeight="1">
      <c r="A71" s="296" t="s">
        <v>1667</v>
      </c>
      <c r="B71" s="297" t="s">
        <v>54</v>
      </c>
      <c r="C71" s="298" t="s">
        <v>882</v>
      </c>
      <c r="D71" s="298" t="s">
        <v>669</v>
      </c>
      <c r="E71" s="299">
        <v>6047</v>
      </c>
      <c r="F71" s="300">
        <v>41619</v>
      </c>
      <c r="G71" s="296" t="s">
        <v>1668</v>
      </c>
      <c r="H71" s="296" t="s">
        <v>1669</v>
      </c>
      <c r="I71" s="296" t="s">
        <v>1670</v>
      </c>
      <c r="J71" s="61"/>
      <c r="K71" s="61"/>
      <c r="L71" s="61"/>
      <c r="M71" s="61"/>
      <c r="N71" s="61"/>
      <c r="O71" s="61"/>
      <c r="P71" s="61"/>
      <c r="Q71" s="61"/>
      <c r="R71" s="61"/>
      <c r="S71" s="61"/>
      <c r="T71" s="61"/>
      <c r="U71" s="61"/>
      <c r="V71" s="61"/>
      <c r="W71" s="61"/>
      <c r="X71" s="61"/>
      <c r="Y71" s="61"/>
      <c r="Z71" s="61"/>
    </row>
    <row r="72" spans="1:26" ht="14.25" customHeight="1">
      <c r="A72" s="215"/>
      <c r="B72" s="213"/>
      <c r="C72" s="214"/>
      <c r="D72" s="215"/>
      <c r="E72" s="301"/>
      <c r="F72" s="302"/>
      <c r="G72" s="215"/>
      <c r="H72" s="213"/>
      <c r="I72" s="215"/>
      <c r="J72" s="61"/>
      <c r="K72" s="61"/>
      <c r="L72" s="61"/>
      <c r="M72" s="61"/>
      <c r="N72" s="61"/>
      <c r="O72" s="61"/>
      <c r="P72" s="61"/>
      <c r="Q72" s="61"/>
      <c r="R72" s="61"/>
      <c r="S72" s="61"/>
      <c r="T72" s="61"/>
      <c r="U72" s="61"/>
      <c r="V72" s="61"/>
      <c r="W72" s="61"/>
      <c r="X72" s="61"/>
      <c r="Y72" s="61"/>
      <c r="Z72" s="61"/>
    </row>
    <row r="73" spans="1:26" ht="14.25" customHeight="1">
      <c r="A73" s="403" t="s">
        <v>365</v>
      </c>
      <c r="B73" s="416" t="s">
        <v>1671</v>
      </c>
      <c r="C73" s="371"/>
      <c r="D73" s="372"/>
      <c r="E73" s="403" t="s">
        <v>178</v>
      </c>
      <c r="F73" s="405" t="s">
        <v>2133</v>
      </c>
      <c r="G73" s="372"/>
      <c r="H73" s="404" t="s">
        <v>179</v>
      </c>
      <c r="I73" s="372"/>
      <c r="J73" s="61"/>
      <c r="K73" s="61"/>
      <c r="L73" s="61"/>
      <c r="M73" s="61"/>
      <c r="N73" s="61"/>
      <c r="O73" s="61"/>
      <c r="P73" s="61"/>
      <c r="Q73" s="61"/>
      <c r="R73" s="61"/>
      <c r="S73" s="61"/>
      <c r="T73" s="61"/>
      <c r="U73" s="61"/>
      <c r="V73" s="61"/>
      <c r="W73" s="61"/>
      <c r="X73" s="61"/>
      <c r="Y73" s="61"/>
      <c r="Z73" s="61"/>
    </row>
    <row r="74" spans="1:26" ht="14.25" customHeight="1">
      <c r="A74" s="382"/>
      <c r="B74" s="384"/>
      <c r="C74" s="385"/>
      <c r="D74" s="386"/>
      <c r="E74" s="382"/>
      <c r="F74" s="384"/>
      <c r="G74" s="386"/>
      <c r="H74" s="384"/>
      <c r="I74" s="386"/>
      <c r="J74" s="61"/>
      <c r="K74" s="61"/>
      <c r="L74" s="61"/>
      <c r="M74" s="61"/>
      <c r="N74" s="61"/>
      <c r="O74" s="61"/>
      <c r="P74" s="61"/>
      <c r="Q74" s="61"/>
      <c r="R74" s="61"/>
      <c r="S74" s="61"/>
      <c r="T74" s="61"/>
      <c r="U74" s="61"/>
      <c r="V74" s="61"/>
      <c r="W74" s="61"/>
      <c r="X74" s="61"/>
      <c r="Y74" s="61"/>
      <c r="Z74" s="61"/>
    </row>
    <row r="75" spans="1:26" ht="23.25" customHeight="1">
      <c r="A75" s="369"/>
      <c r="B75" s="373"/>
      <c r="C75" s="374"/>
      <c r="D75" s="375"/>
      <c r="E75" s="369"/>
      <c r="F75" s="373"/>
      <c r="G75" s="375"/>
      <c r="H75" s="373"/>
      <c r="I75" s="375"/>
      <c r="J75" s="61"/>
      <c r="K75" s="61"/>
      <c r="L75" s="61"/>
      <c r="M75" s="61"/>
      <c r="N75" s="61"/>
      <c r="O75" s="61"/>
      <c r="P75" s="61"/>
      <c r="Q75" s="61"/>
      <c r="R75" s="61"/>
      <c r="S75" s="61"/>
      <c r="T75" s="61"/>
      <c r="U75" s="61"/>
      <c r="V75" s="61"/>
      <c r="W75" s="61"/>
      <c r="X75" s="61"/>
      <c r="Y75" s="61"/>
      <c r="Z75" s="61"/>
    </row>
    <row r="76" spans="1:26" ht="30" customHeight="1">
      <c r="A76" s="109" t="s">
        <v>929</v>
      </c>
      <c r="B76" s="417" t="s">
        <v>1672</v>
      </c>
      <c r="C76" s="381"/>
      <c r="D76" s="367"/>
      <c r="E76" s="109" t="s">
        <v>472</v>
      </c>
      <c r="F76" s="458" t="s">
        <v>2135</v>
      </c>
      <c r="G76" s="367"/>
      <c r="H76" s="406" t="s">
        <v>474</v>
      </c>
      <c r="I76" s="367"/>
      <c r="J76" s="61"/>
      <c r="K76" s="61"/>
      <c r="L76" s="61"/>
      <c r="M76" s="61"/>
      <c r="N76" s="61"/>
      <c r="O76" s="61"/>
      <c r="P76" s="61"/>
      <c r="Q76" s="61"/>
      <c r="R76" s="61"/>
      <c r="S76" s="61"/>
      <c r="T76" s="61"/>
      <c r="U76" s="61"/>
      <c r="V76" s="61"/>
      <c r="W76" s="61"/>
      <c r="X76" s="61"/>
      <c r="Y76" s="61"/>
      <c r="Z76" s="61"/>
    </row>
    <row r="77" spans="1:26" ht="23.25" customHeight="1">
      <c r="A77" s="403" t="s">
        <v>475</v>
      </c>
      <c r="B77" s="418">
        <v>45996</v>
      </c>
      <c r="C77" s="371"/>
      <c r="D77" s="372"/>
      <c r="E77" s="109" t="s">
        <v>476</v>
      </c>
      <c r="F77" s="459" t="s">
        <v>2132</v>
      </c>
      <c r="G77" s="367"/>
      <c r="H77" s="406" t="s">
        <v>477</v>
      </c>
      <c r="I77" s="367"/>
      <c r="J77" s="61"/>
      <c r="K77" s="61"/>
      <c r="L77" s="61"/>
      <c r="M77" s="61"/>
      <c r="N77" s="61"/>
      <c r="O77" s="61"/>
      <c r="P77" s="61"/>
      <c r="Q77" s="61"/>
      <c r="R77" s="61"/>
      <c r="S77" s="61"/>
      <c r="T77" s="61"/>
      <c r="U77" s="61"/>
      <c r="V77" s="61"/>
      <c r="W77" s="61"/>
      <c r="X77" s="61"/>
      <c r="Y77" s="61"/>
      <c r="Z77" s="61"/>
    </row>
    <row r="78" spans="1:26" ht="14.25" customHeight="1">
      <c r="A78" s="369"/>
      <c r="B78" s="373"/>
      <c r="C78" s="374"/>
      <c r="D78" s="375"/>
      <c r="E78" s="109" t="s">
        <v>478</v>
      </c>
      <c r="F78" s="459">
        <v>46003</v>
      </c>
      <c r="G78" s="367"/>
      <c r="H78" s="406" t="s">
        <v>931</v>
      </c>
      <c r="I78" s="367"/>
      <c r="J78" s="61"/>
      <c r="K78" s="61"/>
      <c r="L78" s="61"/>
      <c r="M78" s="61"/>
      <c r="N78" s="61"/>
      <c r="O78" s="61"/>
      <c r="P78" s="61"/>
      <c r="Q78" s="61"/>
      <c r="R78" s="61"/>
      <c r="S78" s="61"/>
      <c r="T78" s="61"/>
      <c r="U78" s="61"/>
      <c r="V78" s="61"/>
      <c r="W78" s="61"/>
      <c r="X78" s="61"/>
      <c r="Y78" s="61"/>
      <c r="Z78" s="61"/>
    </row>
    <row r="79" spans="1:26" ht="14.2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row>
    <row r="80" spans="1:26" ht="14.2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row>
    <row r="81" spans="1:26" ht="14.2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row>
    <row r="82" spans="1:26" ht="14.2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row>
    <row r="83" spans="1:26" ht="14.2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row>
    <row r="84" spans="1:26" ht="14.2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row>
    <row r="85" spans="1:26" ht="14.2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row>
    <row r="86" spans="1:26" ht="14.2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row>
    <row r="87" spans="1:26" ht="14.2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row>
    <row r="88" spans="1:26" ht="14.2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row>
    <row r="89" spans="1:26" ht="14.2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row>
    <row r="90" spans="1:26" ht="14.2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row>
    <row r="91" spans="1:26" ht="14.2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row>
    <row r="92" spans="1:26" ht="14.2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row>
    <row r="93" spans="1:26" ht="14.2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row>
    <row r="94" spans="1:26" ht="14.2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row>
    <row r="95" spans="1:26" ht="14.2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row>
    <row r="96" spans="1:26" ht="14.2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row>
    <row r="97" spans="1:26" ht="14.2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row>
    <row r="98" spans="1:26" ht="14.2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row>
    <row r="99" spans="1:26" ht="14.25" customHeight="1">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row>
    <row r="100" spans="1:26" ht="14.25" customHeight="1">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row>
    <row r="101" spans="1:26" ht="14.25" customHeight="1">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row>
    <row r="102" spans="1:26" ht="14.25" customHeight="1">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row>
    <row r="103" spans="1:26" ht="14.25" customHeight="1">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row>
    <row r="104" spans="1:26" ht="14.2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row>
    <row r="105" spans="1:26" ht="14.25" customHeight="1">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row>
    <row r="106" spans="1:26" ht="14.25" customHeight="1">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row>
    <row r="107" spans="1:26" ht="14.25" customHeight="1">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row>
    <row r="108" spans="1:26" ht="14.25" customHeight="1">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row>
    <row r="109" spans="1:26" ht="14.25" customHeight="1">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row>
    <row r="110" spans="1:26" ht="14.25" customHeight="1">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row>
    <row r="111" spans="1:26" ht="14.25" customHeight="1">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row>
    <row r="112" spans="1:26" ht="14.25" customHeight="1">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row>
    <row r="113" spans="1:26" ht="14.25" customHeight="1">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row>
    <row r="114" spans="1:26" ht="14.25" customHeight="1">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row>
    <row r="115" spans="1:26" ht="14.25" customHeight="1">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row>
    <row r="116" spans="1:26" ht="14.25" customHeight="1">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row>
    <row r="117" spans="1:26" ht="14.25" customHeight="1">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row>
    <row r="118" spans="1:26" ht="14.25" customHeight="1">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row>
    <row r="119" spans="1:26" ht="14.25" customHeight="1">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row>
    <row r="120" spans="1:26" ht="14.25" customHeight="1">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row>
    <row r="121" spans="1:26" ht="14.25" customHeight="1">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row>
    <row r="122" spans="1:26" ht="14.25" customHeight="1">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row>
    <row r="123" spans="1:26" ht="14.25" customHeight="1">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row>
    <row r="124" spans="1:26" ht="14.25" customHeight="1">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row>
    <row r="125" spans="1:26" ht="14.25" customHeight="1">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row>
    <row r="126" spans="1:26" ht="14.25" customHeight="1">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row>
    <row r="127" spans="1:26" ht="14.25" customHeight="1">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row>
    <row r="128" spans="1:26" ht="14.25" customHeight="1">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row>
    <row r="129" spans="1:26" ht="14.2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row>
    <row r="130" spans="1:26" ht="14.2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row>
    <row r="131" spans="1:26" ht="14.2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row>
    <row r="132" spans="1:26" ht="14.2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row>
    <row r="133" spans="1:26" ht="14.2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row>
    <row r="134" spans="1:26" ht="14.2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row>
    <row r="135" spans="1:26" ht="14.2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row>
    <row r="136" spans="1:26" ht="14.2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row>
    <row r="137" spans="1:26" ht="14.2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row>
    <row r="138" spans="1:26" ht="14.2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row>
    <row r="139" spans="1:26" ht="14.2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row>
    <row r="140" spans="1:26" ht="14.2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row>
    <row r="141" spans="1:26" ht="14.2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row>
    <row r="142" spans="1:26" ht="14.2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row>
    <row r="143" spans="1:26" ht="14.2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row>
    <row r="144" spans="1:26" ht="14.2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row>
    <row r="145" spans="1:26" ht="14.2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row>
    <row r="146" spans="1:26" ht="14.2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row>
    <row r="147" spans="1:26" ht="14.2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row>
    <row r="148" spans="1:26" ht="14.2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row>
    <row r="149" spans="1:26" ht="14.2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row>
    <row r="150" spans="1:26" ht="14.2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row>
    <row r="151" spans="1:26" ht="14.2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row>
    <row r="152" spans="1:26" ht="14.2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row>
    <row r="153" spans="1:26" ht="14.2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row>
    <row r="154" spans="1:26" ht="14.2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row>
    <row r="155" spans="1:26" ht="14.2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row>
    <row r="156" spans="1:26" ht="14.2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row>
    <row r="157" spans="1:26" ht="14.2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row>
    <row r="158" spans="1:26" ht="14.2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row>
    <row r="159" spans="1:26" ht="14.2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row>
    <row r="160" spans="1:26" ht="14.2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row>
    <row r="161" spans="1:26" ht="14.2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row>
    <row r="162" spans="1:26" ht="14.2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row>
    <row r="163" spans="1:26" ht="14.2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row>
    <row r="164" spans="1:26" ht="14.2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row>
    <row r="165" spans="1:26" ht="14.2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row>
    <row r="166" spans="1:26" ht="14.2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row>
    <row r="167" spans="1:26" ht="14.2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row>
    <row r="168" spans="1:26" ht="14.2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row>
    <row r="169" spans="1:26" ht="14.2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row>
    <row r="170" spans="1:26" ht="14.2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row>
    <row r="171" spans="1:26" ht="14.2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row>
    <row r="172" spans="1:26" ht="14.2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row>
    <row r="173" spans="1:26" ht="14.2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row>
    <row r="174" spans="1:26" ht="14.2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row>
    <row r="175" spans="1:26" ht="14.2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row>
    <row r="176" spans="1:26" ht="14.2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row>
    <row r="177" spans="1:26" ht="14.2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row>
    <row r="178" spans="1:26" ht="14.2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row>
    <row r="179" spans="1:26" ht="14.2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row>
    <row r="180" spans="1:26" ht="14.2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row>
    <row r="181" spans="1:26" ht="14.2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row>
    <row r="182" spans="1:26" ht="14.2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row>
    <row r="183" spans="1:26" ht="14.2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row>
    <row r="184" spans="1:26" ht="14.2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row>
    <row r="185" spans="1:26" ht="14.2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row>
    <row r="186" spans="1:26" ht="14.2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row>
    <row r="187" spans="1:26" ht="14.2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row>
    <row r="188" spans="1:26" ht="14.2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row>
    <row r="189" spans="1:26" ht="14.2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row>
    <row r="190" spans="1:26" ht="14.2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row>
    <row r="191" spans="1:26" ht="14.2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row>
    <row r="192" spans="1:26" ht="14.2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row>
    <row r="193" spans="1:26" ht="14.2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row>
    <row r="194" spans="1:26" ht="14.2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row>
    <row r="195" spans="1:26" ht="14.2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row>
    <row r="196" spans="1:26" ht="14.2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row>
    <row r="197" spans="1:26" ht="14.2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row>
    <row r="198" spans="1:26" ht="14.2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row>
    <row r="199" spans="1:26" ht="14.2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row>
    <row r="200" spans="1:26" ht="14.2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row>
    <row r="201" spans="1:26" ht="14.2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row>
    <row r="202" spans="1:26" ht="14.2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row>
    <row r="203" spans="1:26" ht="14.2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row>
    <row r="204" spans="1:26" ht="14.2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row>
    <row r="205" spans="1:26" ht="14.2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row>
    <row r="206" spans="1:26" ht="14.2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row>
    <row r="207" spans="1:26" ht="14.2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row>
    <row r="208" spans="1:26" ht="14.2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row>
    <row r="209" spans="1:26" ht="14.2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row>
    <row r="210" spans="1:26" ht="14.2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row>
    <row r="211" spans="1:26" ht="14.2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row>
    <row r="212" spans="1:26" ht="14.2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row>
    <row r="213" spans="1:26" ht="14.2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row>
    <row r="214" spans="1:26" ht="14.2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row>
    <row r="215" spans="1:26" ht="14.2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row>
    <row r="216" spans="1:26" ht="14.2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row>
    <row r="217" spans="1:26" ht="14.2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row>
    <row r="218" spans="1:26" ht="14.2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row>
    <row r="219" spans="1:26" ht="14.2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row>
    <row r="220" spans="1:26" ht="14.2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row>
    <row r="221" spans="1:26" ht="14.2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row>
    <row r="222" spans="1:26" ht="14.2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row>
    <row r="223" spans="1:26" ht="14.2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row>
    <row r="224" spans="1:26" ht="14.2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row>
    <row r="225" spans="1:26" ht="14.2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row>
    <row r="226" spans="1:26" ht="14.2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row>
    <row r="227" spans="1:26" ht="14.2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row>
    <row r="228" spans="1:26" ht="14.2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row>
    <row r="229" spans="1:26" ht="14.2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row>
    <row r="230" spans="1:26" ht="14.2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row>
    <row r="231" spans="1:26" ht="14.2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row>
    <row r="232" spans="1:26" ht="14.2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row>
    <row r="233" spans="1:26" ht="14.2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row>
    <row r="234" spans="1:26" ht="14.2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row>
    <row r="235" spans="1:26" ht="14.2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row>
    <row r="236" spans="1:26" ht="14.2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row>
    <row r="237" spans="1:26" ht="14.2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row>
    <row r="238" spans="1:26" ht="14.2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row>
    <row r="239" spans="1:26" ht="14.2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row>
    <row r="240" spans="1:26" ht="14.2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row>
    <row r="241" spans="1:26" ht="14.2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row>
    <row r="242" spans="1:26" ht="14.2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row>
    <row r="243" spans="1:26" ht="14.2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row>
    <row r="244" spans="1:26" ht="14.2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row>
    <row r="245" spans="1:26" ht="14.2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row>
    <row r="246" spans="1:26" ht="14.2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row>
    <row r="247" spans="1:26" ht="14.2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row>
    <row r="248" spans="1:26" ht="14.2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row>
    <row r="249" spans="1:26" ht="14.2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row>
    <row r="250" spans="1:26" ht="14.2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row>
    <row r="251" spans="1:26" ht="14.2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row>
    <row r="252" spans="1:26" ht="14.2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row>
    <row r="253" spans="1:26" ht="14.2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row>
    <row r="254" spans="1:26" ht="14.2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row>
    <row r="255" spans="1:26" ht="14.2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row>
    <row r="256" spans="1:26" ht="14.2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row>
    <row r="257" spans="1:26" ht="14.2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row>
    <row r="258" spans="1:26" ht="14.2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row>
    <row r="259" spans="1:26" ht="14.2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row>
    <row r="260" spans="1:26" ht="14.2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row>
    <row r="261" spans="1:26" ht="14.2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row>
    <row r="262" spans="1:26" ht="14.2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row>
    <row r="263" spans="1:26" ht="14.2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row>
    <row r="264" spans="1:26" ht="14.2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row>
    <row r="265" spans="1:26" ht="14.2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row>
    <row r="266" spans="1:26" ht="14.2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row>
    <row r="267" spans="1:26" ht="14.2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spans="1:26" ht="14.2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spans="1:26" ht="14.2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spans="1:26" ht="14.2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spans="1:26" ht="14.2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spans="1:26" ht="14.2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spans="1:26" ht="14.2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spans="1:26" ht="14.2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spans="1:26" ht="14.2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spans="1:26" ht="14.2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spans="1:26" ht="14.2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spans="1:26" ht="15.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spans="1:26" ht="15.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spans="1:26" ht="15.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spans="1:26" ht="15.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spans="1:26" ht="15.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spans="1:26" ht="15.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spans="1:26" ht="15.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spans="1:26" ht="15.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spans="1:26" ht="15.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spans="1:26" ht="15.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spans="1:26" ht="15.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spans="1:26" ht="15.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spans="1:26" ht="15.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spans="1:26" ht="15.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spans="1:26" ht="15.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spans="1:26" ht="15.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spans="1:26" ht="15.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spans="1:26" ht="15.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spans="1:26" ht="15.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spans="1:26" ht="15.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spans="1:26" ht="15.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spans="1:26" ht="15.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spans="1:26" ht="15.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spans="1:26" ht="15.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spans="1:26" ht="15.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spans="1:26" ht="15.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spans="1:26" ht="15.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spans="1:26" ht="15.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spans="1:26" ht="15.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spans="1:26" ht="15.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spans="1:26" ht="15.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spans="1:26" ht="15.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spans="1:26" ht="15.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spans="1:26" ht="15.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spans="1:26"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spans="1:26"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spans="1:26"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spans="1:26"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spans="1:26"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spans="1:26"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spans="1:26"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spans="1:26"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spans="1:26"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spans="1:26"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spans="1:26"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spans="1:26"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spans="1:26" ht="15.75" customHeight="1">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spans="1:26" ht="15.75" customHeight="1">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spans="1:26" ht="15.75" customHeight="1">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spans="1:26" ht="15.75" customHeight="1">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spans="1:26" ht="15.75" customHeight="1">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spans="1:26" ht="15.75" customHeight="1">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spans="1:26" ht="15.75" customHeight="1">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spans="1:26" ht="15.75" customHeight="1">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spans="1:26" ht="15.75" customHeight="1">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spans="1:26" ht="15.75" customHeight="1">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spans="1:26" ht="15.75" customHeight="1">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spans="1:26" ht="15.75" customHeight="1">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spans="1:26" ht="15.75" customHeight="1">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spans="1:26" ht="15.75" customHeight="1">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spans="1:26" ht="15.75" customHeight="1">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spans="1:26" ht="15.75" customHeight="1">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spans="1:26" ht="15.75" customHeight="1">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spans="1:26" ht="15.75" customHeight="1">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spans="1:26" ht="15.75" customHeight="1">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spans="1:26" ht="15.75" customHeight="1">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spans="1:26" ht="15.75" customHeight="1">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spans="1:26" ht="15.75" customHeight="1">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spans="1:26" ht="15.75" customHeight="1">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spans="1:26" ht="15.75" customHeight="1">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spans="1:26" ht="15.75" customHeight="1">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spans="1:26" ht="15.75" customHeight="1">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spans="1:26" ht="15.75" customHeight="1">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spans="1:26" ht="15.75" customHeight="1">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spans="1:26" ht="15.75" customHeight="1">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spans="1:26" ht="15.75" customHeight="1">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spans="1:26" ht="15.75" customHeight="1">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spans="1:26" ht="15.75" customHeight="1">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spans="1:26" ht="15.75" customHeight="1">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spans="1:26" ht="15.75" customHeight="1">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spans="1:26" ht="15.75" customHeight="1">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spans="1:26" ht="15.75" customHeight="1">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spans="1:26" ht="15.75" customHeight="1">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spans="1:26" ht="15.75" customHeight="1">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spans="1:26" ht="15.75" customHeight="1">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spans="1:26" ht="15.75" customHeight="1">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spans="1:26" ht="15.75" customHeight="1">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spans="1:26" ht="15.75" customHeight="1">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spans="1:26" ht="15.75" customHeight="1">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spans="1:26" ht="15.75" customHeight="1">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spans="1:26" ht="15.75" customHeight="1">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spans="1:26" ht="15.75" customHeight="1">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spans="1:26" ht="15.75" customHeight="1">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spans="1:26" ht="15.75" customHeight="1">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spans="1:26" ht="15.75" customHeight="1">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spans="1:26" ht="15.75" customHeight="1">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spans="1:26" ht="15.75" customHeight="1">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spans="1:26" ht="15.75" customHeight="1">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spans="1:26" ht="15.75" customHeight="1">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spans="1:26" ht="15.75" customHeight="1">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spans="1:26" ht="15.75" customHeight="1">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spans="1:26" ht="15.75" customHeight="1">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spans="1:26" ht="15.75" customHeight="1">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spans="1:26" ht="15.75" customHeight="1">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spans="1:26" ht="15.75" customHeight="1">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spans="1:26" ht="15.75" customHeight="1">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spans="1:26" ht="15.75" customHeight="1">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spans="1:26" ht="15.7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spans="1:26" ht="15.7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spans="1:26" ht="15.7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spans="1:26" ht="15.7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spans="1:26" ht="15.7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spans="1:26" ht="15.7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spans="1:26" ht="15.7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spans="1:26" ht="15.7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spans="1:26" ht="15.7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spans="1:26" ht="15.7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spans="1:26" ht="15.7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spans="1:26" ht="15.7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spans="1:26" ht="15.7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spans="1:26" ht="15.7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spans="1:26" ht="15.7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spans="1:26" ht="15.7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spans="1:26" ht="15.7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spans="1:26" ht="15.7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spans="1:26" ht="15.7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spans="1:26" ht="15.7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spans="1:26" ht="15.7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spans="1:26" ht="15.7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spans="1:26" ht="15.7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spans="1:26" ht="15.7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spans="1:26" ht="15.7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spans="1:26" ht="15.7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spans="1:26" ht="15.7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spans="1:26" ht="15.7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spans="1:26" ht="15.7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spans="1:26" ht="15.7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spans="1:26" ht="15.7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spans="1:26" ht="15.7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spans="1:26" ht="15.7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spans="1:26" ht="15.7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spans="1:26" ht="15.7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spans="1:26" ht="15.7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spans="1:26" ht="15.7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spans="1:26" ht="15.7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spans="1:26" ht="15.7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spans="1:26" ht="15.7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spans="1:26" ht="15.7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spans="1:26" ht="15.7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spans="1:26" ht="15.7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spans="1:26" ht="15.7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spans="1:26" ht="15.7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spans="1:26" ht="15.7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spans="1:26" ht="15.75" customHeight="1">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spans="1:26" ht="15.75" customHeight="1">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spans="1:26" ht="15.75" customHeight="1">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spans="1:26" ht="15.75" customHeight="1">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spans="1:26" ht="15.75" customHeight="1">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spans="1:26" ht="15.75" customHeight="1">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spans="1:26" ht="15.75" customHeight="1">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spans="1:26" ht="15.75" customHeight="1">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spans="1:26" ht="15.75" customHeight="1">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spans="1:26" ht="15.75" customHeight="1">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spans="1:26" ht="15.75" customHeight="1">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spans="1:26" ht="15.75" customHeight="1">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spans="1:26" ht="15.75" customHeight="1">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spans="1:26" ht="15.75" customHeight="1">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spans="1:26" ht="15.75" customHeight="1">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spans="1:26" ht="15.75" customHeight="1">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spans="1:26" ht="15.75" customHeight="1">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spans="1:26" ht="15.75" customHeight="1">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spans="1:26" ht="15.75" customHeight="1">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spans="1:26" ht="15.75" customHeight="1">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spans="1:26" ht="15.75" customHeight="1">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spans="1:26" ht="15.75" customHeight="1">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spans="1:26" ht="15.75" customHeight="1">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spans="1:26" ht="15.75" customHeight="1">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spans="1:26" ht="15.75" customHeight="1">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spans="1:26" ht="15.75" customHeight="1">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spans="1:26" ht="15.75" customHeight="1">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spans="1:26" ht="15.75" customHeight="1">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spans="1:26" ht="15.75" customHeight="1">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spans="1:26" ht="15.75" customHeight="1">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spans="1:26" ht="15.75" customHeight="1">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spans="1:26" ht="15.75" customHeight="1">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spans="1:26" ht="15.75" customHeight="1">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spans="1:26" ht="15.75" customHeight="1">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spans="1:26" ht="15.75" customHeight="1">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spans="1:26" ht="15.75" customHeight="1">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spans="1:26" ht="15.75" customHeight="1">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spans="1:26" ht="15.75" customHeight="1">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spans="1:26" ht="15.75" customHeight="1">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spans="1:26" ht="15.75" customHeight="1">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spans="1:26" ht="15.75" customHeight="1">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spans="1:26" ht="15.75" customHeight="1">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spans="1:26" ht="15.75" customHeight="1">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spans="1:26" ht="15.75" customHeight="1">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spans="1:26" ht="15.75" customHeight="1">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spans="1:26" ht="15.75" customHeight="1">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spans="1:26" ht="15.75" customHeight="1">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spans="1:26" ht="15.75" customHeight="1">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spans="1:26" ht="15.75" customHeight="1">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spans="1:26" ht="15.75" customHeight="1">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spans="1:26" ht="15.75" customHeight="1">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spans="1:26" ht="15.75" customHeight="1">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spans="1:26" ht="15.75" customHeight="1">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spans="1:26" ht="15.75" customHeight="1">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spans="1:26" ht="15.75" customHeight="1">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spans="1:26" ht="15.75" customHeight="1">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spans="1:26" ht="15.75" customHeight="1">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spans="1:26" ht="15.75" customHeight="1">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spans="1:26" ht="15.75" customHeight="1">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spans="1:26" ht="15.75" customHeight="1">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spans="1:26" ht="15.75" customHeight="1">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spans="1:26" ht="15.75" customHeight="1">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spans="1:26" ht="15.75" customHeight="1">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spans="1:26" ht="15.75" customHeight="1">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spans="1:26" ht="15.75" customHeight="1">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spans="1:26" ht="15.75" customHeight="1">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spans="1:26" ht="15.75" customHeight="1">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spans="1:26" ht="15.75" customHeight="1">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spans="1:26" ht="15.75" customHeight="1">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spans="1:26" ht="15.75" customHeight="1">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spans="1:26" ht="15.75" customHeight="1">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spans="1:26" ht="15.75" customHeight="1">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spans="1:26" ht="15.75" customHeight="1">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spans="1:26" ht="15.75" customHeight="1">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spans="1:26" ht="15.75" customHeight="1">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spans="1:26" ht="15.75" customHeight="1">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spans="1:26" ht="15.75" customHeight="1">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spans="1:26" ht="15.75" customHeight="1">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spans="1:26" ht="15.75" customHeight="1">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spans="1:26" ht="15.75" customHeight="1">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spans="1:26" ht="15.75" customHeight="1">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spans="1:26" ht="15.75" customHeight="1">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spans="1:26" ht="15.75" customHeight="1">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spans="1:26" ht="15.75" customHeight="1">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spans="1:26" ht="15.75" customHeight="1">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spans="1:26" ht="15.75" customHeight="1">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spans="1:26" ht="15.75" customHeight="1">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spans="1:26" ht="15.75" customHeight="1">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spans="1:26" ht="15.75" customHeight="1">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spans="1:26" ht="15.75" customHeight="1">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spans="1:26" ht="15.75" customHeight="1">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spans="1:26" ht="15.75" customHeight="1">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spans="1:26" ht="15.75" customHeight="1">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spans="1:26" ht="15.75" customHeight="1">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spans="1:26" ht="15.75" customHeight="1">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spans="1:26" ht="15.75" customHeight="1">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spans="1:26" ht="15.75" customHeight="1">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spans="1:26" ht="15.75" customHeight="1">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spans="1:26" ht="15.75" customHeight="1">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spans="1:26" ht="15.75" customHeight="1">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spans="1:26" ht="15.75" customHeight="1">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spans="1:26" ht="15.75" customHeight="1">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spans="1:26" ht="15.75" customHeight="1">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spans="1:26" ht="15.75" customHeight="1">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spans="1:26" ht="15.75" customHeight="1">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spans="1:26" ht="15.75" customHeight="1">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spans="1:26" ht="15.75" customHeight="1">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spans="1:26" ht="15.75" customHeight="1">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spans="1:26" ht="15.75" customHeight="1">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spans="1:26" ht="15.75" customHeight="1">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spans="1:26" ht="15.75" customHeight="1">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spans="1:26" ht="15.75" customHeight="1">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spans="1:26" ht="15.75" customHeight="1">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spans="1:26" ht="15.75" customHeight="1">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spans="1:26" ht="15.75" customHeight="1">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spans="1:26" ht="15.75" customHeight="1">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spans="1:26" ht="15.75" customHeight="1">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spans="1:26" ht="15.75" customHeight="1">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spans="1:26" ht="15.75" customHeight="1">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spans="1:26" ht="15.75" customHeight="1">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spans="1:26" ht="15.75" customHeight="1">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spans="1:26" ht="15.75" customHeight="1">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spans="1:26" ht="15.75" customHeight="1">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spans="1:26" ht="15.75" customHeight="1">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spans="1:26" ht="15.75" customHeight="1">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spans="1:26" ht="15.75" customHeight="1">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spans="1:26" ht="15.75" customHeight="1">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spans="1:26" ht="15.75" customHeight="1">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spans="1:26" ht="15.75" customHeight="1">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spans="1:26" ht="15.75" customHeight="1">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spans="1:26" ht="15.75" customHeight="1">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spans="1:26" ht="15.75" customHeight="1">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spans="1:26" ht="15.75" customHeight="1">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spans="1:26" ht="15.75" customHeight="1">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spans="1:26" ht="15.75" customHeight="1">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spans="1:26" ht="15.75" customHeight="1">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spans="1:26" ht="15.75" customHeight="1">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spans="1:26" ht="15.75" customHeight="1">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spans="1:26" ht="15.75" customHeight="1">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spans="1:26" ht="15.7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spans="1:26" ht="15.7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spans="1:26" ht="15.7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spans="1:26" ht="15.7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spans="1:26" ht="15.7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spans="1:26" ht="15.7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spans="1:26" ht="15.7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spans="1:26" ht="15.7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spans="1:26" ht="15.7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spans="1:26" ht="15.7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spans="1:26" ht="15.7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spans="1:26" ht="15.7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spans="1:26" ht="15.7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spans="1:26" ht="15.7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spans="1:26" ht="15.7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spans="1:26" ht="15.7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spans="1:26" ht="15.7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spans="1:26" ht="15.7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spans="1:26" ht="15.7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spans="1:26" ht="15.7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spans="1:26" ht="15.7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spans="1:26" ht="15.7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spans="1:26" ht="15.7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spans="1:26" ht="15.7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spans="1:26" ht="15.7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spans="1:26" ht="15.7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spans="1:26" ht="15.7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spans="1:26" ht="15.7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spans="1:26" ht="15.7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spans="1:26" ht="15.7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spans="1:26" ht="15.7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spans="1:26" ht="15.7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spans="1:26" ht="15.7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spans="1:26" ht="15.7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spans="1:26" ht="15.7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spans="1:26" ht="15.7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spans="1:26" ht="15.7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spans="1:26" ht="15.7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spans="1:26" ht="15.7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spans="1:26" ht="15.7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spans="1:26" ht="15.7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spans="1:26" ht="15.7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spans="1:26" ht="15.7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spans="1:26" ht="15.7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spans="1:26" ht="15.7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spans="1:26" ht="15.7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spans="1:26" ht="15.7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spans="1:26" ht="15.7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spans="1:26" ht="15.7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spans="1:26" ht="15.7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spans="1:26" ht="15.7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spans="1:26" ht="15.7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spans="1:26" ht="15.7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spans="1:26" ht="15.7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spans="1:26" ht="15.7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spans="1:26" ht="15.7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spans="1:26" ht="15.7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spans="1:26" ht="15.7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spans="1:26" ht="15.7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spans="1:26" ht="15.7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spans="1:26" ht="15.7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spans="1:26" ht="15.7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spans="1:26" ht="15.7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spans="1:26" ht="15.7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spans="1:26" ht="15.7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spans="1:26" ht="15.7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spans="1:26" ht="15.7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spans="1:26" ht="15.7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spans="1:26" ht="15.7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spans="1:26" ht="15.7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spans="1:26" ht="15.7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spans="1:26" ht="15.7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spans="1:26" ht="15.7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spans="1:26" ht="15.7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spans="1:26" ht="15.7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spans="1:26" ht="15.7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spans="1:26" ht="15.7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spans="1:26" ht="15.7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spans="1:26" ht="15.7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spans="1:26" ht="15.7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spans="1:26" ht="15.7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spans="1:26" ht="15.7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spans="1:26" ht="15.7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spans="1:26" ht="15.7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spans="1:26" ht="15.7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spans="1:26" ht="15.7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spans="1:26" ht="15.7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spans="1:26" ht="15.7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spans="1:26" ht="15.7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spans="1:26" ht="15.7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spans="1:26" ht="15.7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spans="1:26" ht="15.7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spans="1:26" ht="15.7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spans="1:26" ht="15.7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spans="1:26" ht="15.7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spans="1:26" ht="15.7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spans="1:26" ht="15.7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spans="1:26" ht="15.7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spans="1:26" ht="15.7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spans="1:26" ht="15.7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spans="1:26" ht="15.7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spans="1:26" ht="15.7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spans="1:26" ht="15.7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spans="1:26" ht="15.7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spans="1:26" ht="15.7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spans="1:26" ht="15.7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spans="1:26" ht="15.7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spans="1:26" ht="15.7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spans="1:26" ht="15.7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spans="1:26" ht="15.7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spans="1:26" ht="15.7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spans="1:26" ht="15.7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spans="1:26" ht="15.7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spans="1:26" ht="15.7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spans="1:26" ht="15.7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spans="1:26" ht="15.7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spans="1:26" ht="15.7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spans="1:26" ht="15.7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spans="1:26" ht="15.7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spans="1:26" ht="15.7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spans="1:26" ht="15.7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spans="1:26" ht="15.7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spans="1:26" ht="15.7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spans="1:26" ht="15.7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spans="1:26" ht="15.7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spans="1:26" ht="15.7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spans="1:26" ht="15.7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spans="1:26" ht="15.7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spans="1:26" ht="15.7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spans="1:26" ht="15.7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spans="1:26" ht="15.7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spans="1:26" ht="15.7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spans="1:26" ht="15.7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spans="1:26" ht="15.7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spans="1:26" ht="15.7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spans="1:26" ht="15.7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spans="1:26" ht="15.7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spans="1:26" ht="15.7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spans="1:26" ht="15.7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spans="1:26" ht="15.7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spans="1:26" ht="15.7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spans="1:26" ht="15.7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spans="1:26" ht="15.7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spans="1:26" ht="15.7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spans="1:26" ht="15.75" customHeight="1">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spans="1:26" ht="15.75" customHeight="1">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spans="1:26" ht="15.75" customHeight="1">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spans="1:26" ht="15.75" customHeight="1">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spans="1:26" ht="15.75" customHeight="1">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spans="1:26" ht="15.75" customHeight="1">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spans="1:26" ht="15.75" customHeight="1">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spans="1:26" ht="15.75" customHeight="1">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spans="1:26" ht="15.75" customHeight="1">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spans="1:26" ht="15.75" customHeight="1">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spans="1:26" ht="15.75" customHeight="1">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spans="1:26" ht="15.75" customHeight="1">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spans="1:26" ht="15.75" customHeight="1">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spans="1:26" ht="15.75" customHeight="1">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spans="1:26" ht="15.75" customHeight="1">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spans="1:26" ht="15.75" customHeight="1">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spans="1:26" ht="15.75" customHeight="1">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spans="1:26" ht="15.75" customHeight="1">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spans="1:26" ht="15.75" customHeight="1">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spans="1:26" ht="15.75" customHeight="1">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spans="1:26" ht="15.75" customHeight="1">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spans="1:26" ht="15.75" customHeight="1">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spans="1:26" ht="15.75" customHeight="1">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spans="1:26" ht="15.75" customHeight="1">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spans="1:26" ht="15.75" customHeight="1">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spans="1:26" ht="15.75" customHeight="1">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spans="1:26" ht="15.75" customHeight="1">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spans="1:26" ht="15.75" customHeight="1">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spans="1:26" ht="15.75" customHeight="1">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spans="1:26" ht="15.75" customHeight="1">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spans="1:26" ht="15.75" customHeight="1">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spans="1:26" ht="15.75" customHeight="1">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spans="1:26" ht="15.75" customHeight="1">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spans="1:26" ht="15.75" customHeight="1">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spans="1:26" ht="15.75" customHeight="1">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spans="1:26" ht="15.75" customHeight="1">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spans="1:26" ht="15.75" customHeight="1">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spans="1:26" ht="15.75" customHeight="1">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spans="1:26" ht="15.75" customHeight="1">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spans="1:26" ht="15.75" customHeight="1">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spans="1:26" ht="15.75" customHeight="1">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spans="1:26" ht="15.75" customHeight="1">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spans="1:26" ht="15.75" customHeight="1">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spans="1:26" ht="15.75" customHeight="1">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spans="1:26" ht="15.75" customHeight="1">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spans="1:26" ht="15.75" customHeight="1">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spans="1:26" ht="15.75" customHeight="1">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spans="1:26" ht="15.75" customHeight="1">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spans="1:26" ht="15.75" customHeight="1">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spans="1:26" ht="15.75" customHeight="1">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spans="1:26" ht="15.75" customHeight="1">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spans="1:26" ht="15.75" customHeight="1">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spans="1:26" ht="15.75" customHeight="1">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spans="1:26" ht="15.75" customHeight="1">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spans="1:26" ht="15.75" customHeight="1">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spans="1:26" ht="15.75" customHeight="1">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spans="1:26" ht="15.75" customHeight="1">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spans="1:26" ht="15.75" customHeight="1">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spans="1:26" ht="15.75" customHeight="1">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spans="1:26" ht="15.75" customHeight="1">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spans="1:26" ht="15.75" customHeight="1">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spans="1:26" ht="15.75" customHeight="1">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spans="1:26" ht="15.75" customHeight="1">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spans="1:26" ht="15.75" customHeight="1">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spans="1:26" ht="15.75" customHeight="1">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spans="1:26" ht="15.75" customHeight="1">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spans="1:26" ht="15.75" customHeight="1">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spans="1:26" ht="15.75" customHeight="1">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spans="1:26" ht="15.75" customHeight="1">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spans="1:26" ht="15.75" customHeight="1">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spans="1:26" ht="15.75" customHeight="1">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spans="1:26" ht="15.75" customHeight="1">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spans="1:26" ht="15.75" customHeight="1">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spans="1:26" ht="15.75" customHeight="1">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spans="1:26" ht="15.75" customHeight="1">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spans="1:26" ht="15.75" customHeight="1">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spans="1:26" ht="15.75" customHeight="1">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spans="1:26" ht="15.75" customHeight="1">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spans="1:26" ht="15.75" customHeight="1">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spans="1:26" ht="15.75" customHeight="1">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spans="1:26" ht="15.75" customHeight="1">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spans="1:26" ht="15.75" customHeight="1">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spans="1:26" ht="15.75" customHeight="1">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spans="1:26" ht="15.75" customHeight="1">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spans="1:26" ht="15.75" customHeight="1">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spans="1:26" ht="15.75" customHeight="1">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spans="1:26" ht="15.75" customHeight="1">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spans="1:26" ht="15.75" customHeight="1">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spans="1:26" ht="15.75" customHeight="1">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spans="1:26" ht="15.75" customHeight="1">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spans="1:26" ht="15.75" customHeight="1">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spans="1:26" ht="15.75" customHeight="1">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spans="1:26" ht="15.75" customHeight="1">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spans="1:26" ht="15.75" customHeight="1">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spans="1:26" ht="15.75" customHeight="1">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spans="1:26" ht="15.75" customHeight="1">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spans="1:26" ht="15.75" customHeight="1">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spans="1:26" ht="15.75" customHeight="1">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spans="1:26" ht="15.75" customHeight="1">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spans="1:26" ht="15.75" customHeight="1">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spans="1:26" ht="15.75" customHeight="1">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spans="1:26" ht="15.75" customHeight="1">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spans="1:26" ht="15.75" customHeight="1">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spans="1:26" ht="15.75" customHeight="1">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spans="1:26" ht="15.75" customHeight="1">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spans="1:26" ht="15.75" customHeight="1">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spans="1:26" ht="15.75" customHeight="1">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spans="1:26" ht="15.75" customHeight="1">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spans="1:26" ht="15.75" customHeight="1">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spans="1:26" ht="15.75" customHeight="1">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spans="1:26" ht="15.75" customHeight="1">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spans="1:26" ht="15.75" customHeight="1">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spans="1:26" ht="15.75" customHeight="1">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spans="1:26" ht="15.75" customHeight="1">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spans="1:26" ht="15.75" customHeight="1">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spans="1:26" ht="15.75" customHeight="1">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spans="1:26" ht="15.75" customHeight="1">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spans="1:26" ht="15.75" customHeight="1">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spans="1:26" ht="15.75" customHeight="1">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spans="1:26" ht="15.75" customHeight="1">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spans="1:26" ht="15.75" customHeight="1">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spans="1:26" ht="15.75" customHeight="1">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spans="1:26" ht="15.75" customHeight="1">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spans="1:26" ht="15.75" customHeight="1">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spans="1:26" ht="15.75" customHeight="1">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spans="1:26" ht="15.75" customHeight="1">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spans="1:26" ht="15.75" customHeight="1">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spans="1:26" ht="15.75" customHeight="1">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spans="1:26" ht="15.75" customHeight="1">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spans="1:26" ht="15.75" customHeight="1">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spans="1:26" ht="15.75" customHeight="1">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spans="1:26" ht="15.75" customHeight="1">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spans="1:26" ht="15.75" customHeight="1">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spans="1:26" ht="15.75" customHeight="1">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spans="1:26" ht="15.75" customHeight="1">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spans="1:26" ht="15.75" customHeight="1">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spans="1:26" ht="15.75" customHeight="1">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spans="1:26" ht="15.75" customHeight="1">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spans="1:26" ht="15.75" customHeight="1">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spans="1:26" ht="15.75" customHeight="1">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spans="1:26" ht="15.75" customHeight="1">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spans="1:26" ht="15.75" customHeight="1">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spans="1:26" ht="15.75" customHeight="1">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spans="1:26" ht="15.75" customHeight="1">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spans="1:26" ht="15.75" customHeight="1">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spans="1:26" ht="15.75" customHeight="1">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spans="1:26" ht="15.75" customHeight="1">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spans="1:26" ht="15.75" customHeight="1">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spans="1:26" ht="15.75" customHeight="1">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spans="1:26" ht="15.75" customHeight="1">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spans="1:26" ht="15.75" customHeight="1">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spans="1:26" ht="15.75" customHeight="1">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spans="1:26" ht="15.75" customHeight="1">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spans="1:26" ht="15.75" customHeight="1">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spans="1:26" ht="15.75" customHeight="1">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spans="1:26" ht="15.75" customHeight="1">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spans="1:26" ht="15.75" customHeight="1">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spans="1:26" ht="15.75" customHeight="1">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spans="1:26" ht="15.75" customHeight="1">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spans="1:26" ht="15.75" customHeight="1">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spans="1:26" ht="15.75" customHeight="1">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spans="1:26" ht="15.75" customHeight="1">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spans="1:26" ht="15.75" customHeight="1">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spans="1:26" ht="15.75" customHeight="1">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spans="1:26" ht="15.75" customHeight="1">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spans="1:26" ht="15.75" customHeight="1">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spans="1:26" ht="15.75" customHeight="1">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spans="1:26" ht="15.75" customHeight="1">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spans="1:26" ht="15.75" customHeight="1">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spans="1:26" ht="15.75" customHeight="1">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spans="1:26" ht="15.75" customHeight="1">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spans="1:26" ht="15.75" customHeight="1">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spans="1:26" ht="15.75" customHeight="1">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spans="1:26" ht="15.75" customHeight="1">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spans="1:26" ht="15.75" customHeight="1">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spans="1:26" ht="15.75" customHeight="1">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spans="1:26" ht="15.75" customHeight="1">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spans="1:26" ht="15.75" customHeight="1">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spans="1:26" ht="15.75" customHeight="1">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spans="1:26" ht="15.75" customHeight="1">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spans="1:26" ht="15.75" customHeight="1">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spans="1:26" ht="15.75" customHeight="1">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spans="1:26" ht="15.75" customHeight="1">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spans="1:26" ht="15.75" customHeight="1">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spans="1:26" ht="15.75" customHeight="1">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spans="1:26" ht="15.75" customHeight="1">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spans="1:26" ht="15.75" customHeight="1">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spans="1:26" ht="15.75" customHeight="1">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spans="1:26" ht="15.75" customHeight="1">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spans="1:26" ht="15.75" customHeight="1">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spans="1:26" ht="15.75" customHeight="1">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spans="1:26" ht="15.75" customHeight="1">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spans="1:26" ht="15.75" customHeight="1">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spans="1:26" ht="15.75" customHeight="1">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spans="1:26" ht="15.75" customHeight="1">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spans="1:26" ht="15.75" customHeight="1">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spans="1:26" ht="15.75" customHeight="1">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spans="1:26" ht="15.75" customHeight="1">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spans="1:26" ht="15.75" customHeight="1">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spans="1:26" ht="15.75" customHeight="1">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spans="1:26" ht="15.75" customHeight="1">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spans="1:26" ht="15.75" customHeight="1">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spans="1:26" ht="15.75" customHeight="1">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spans="1:26" ht="15.75" customHeight="1">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spans="1:26" ht="15.75" customHeight="1">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spans="1:26" ht="15.75" customHeight="1">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spans="1:26" ht="15.75" customHeight="1">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spans="1:26" ht="15.75" customHeight="1">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spans="1:26" ht="15.75" customHeight="1">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spans="1:26" ht="15.75" customHeight="1">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spans="1:26" ht="15.75" customHeight="1">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spans="1:26" ht="15.75" customHeight="1">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spans="1:26" ht="15.75" customHeight="1">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spans="1:26" ht="15.75" customHeight="1">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spans="1:26" ht="15.75" customHeight="1">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spans="1:26" ht="15.75" customHeight="1">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spans="1:26" ht="15.75" customHeight="1">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spans="1:26" ht="15.75" customHeight="1">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spans="1:26" ht="15.75" customHeight="1">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spans="1:26" ht="15.75" customHeight="1">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spans="1:26" ht="15.75" customHeight="1">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spans="1:26" ht="15.75" customHeight="1">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spans="1:26" ht="15.75" customHeight="1">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spans="1:26" ht="15.75" customHeight="1">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spans="1:26" ht="15.75" customHeight="1">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spans="1:26" ht="15.75" customHeight="1">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spans="1:26" ht="15.75" customHeight="1">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spans="1:26" ht="15.75" customHeight="1">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spans="1:26" ht="15.75" customHeight="1">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spans="1:26" ht="15.75" customHeight="1">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spans="1:26" ht="15.75" customHeight="1">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spans="1:26" ht="15.75" customHeight="1">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spans="1:26" ht="15.75" customHeight="1">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spans="1:26" ht="15.75" customHeight="1">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spans="1:26" ht="15.75" customHeight="1">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spans="1:26" ht="15.75" customHeight="1">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spans="1:26" ht="15.75" customHeight="1">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spans="1:26" ht="15.75" customHeight="1">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spans="1:26" ht="15.75" customHeight="1">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spans="1:26" ht="15.75" customHeight="1">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spans="1:26" ht="15.75" customHeight="1">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spans="1:26" ht="15.75" customHeight="1">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spans="1:26" ht="15.75" customHeight="1">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spans="1:26" ht="15.75" customHeight="1">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spans="1:26" ht="15.75" customHeight="1">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spans="1:26" ht="15.75" customHeight="1">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spans="1:26" ht="15.75" customHeight="1">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spans="1:26" ht="15.75" customHeight="1">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spans="1:26" ht="15.75" customHeight="1">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spans="1:26" ht="15.75" customHeight="1">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spans="1:26" ht="15.75" customHeight="1">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spans="1:26" ht="15.75" customHeight="1">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spans="1:26" ht="15.75" customHeight="1">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spans="1:26" ht="15.75" customHeight="1">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spans="1:26" ht="15.75" customHeight="1">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spans="1:26" ht="15.75" customHeight="1">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spans="1:26" ht="15.75" customHeight="1">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spans="1:26" ht="15.75" customHeight="1">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spans="1:26" ht="15.75" customHeight="1">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spans="1:26" ht="15.75" customHeight="1">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spans="1:26" ht="15.75" customHeight="1">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spans="1:26" ht="15.75" customHeight="1">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spans="1:26" ht="15.75" customHeight="1">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spans="1:26" ht="15.75" customHeight="1">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spans="1:26" ht="15.75" customHeight="1">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spans="1:26" ht="15.75" customHeight="1">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spans="1:26" ht="15.75" customHeight="1">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spans="1:26" ht="15.75" customHeight="1">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spans="1:26" ht="15.75" customHeight="1">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spans="1:26" ht="15.75" customHeight="1">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row r="984" spans="1:26" ht="15.75" customHeight="1">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row>
    <row r="985" spans="1:26" ht="15.75" customHeight="1">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row>
    <row r="986" spans="1:26" ht="15.75" customHeight="1">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row>
    <row r="987" spans="1:26" ht="15.75" customHeight="1">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row>
    <row r="988" spans="1:26" ht="15.75" customHeight="1">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row>
    <row r="989" spans="1:26" ht="15.75" customHeight="1">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row>
    <row r="990" spans="1:26" ht="15.75" customHeight="1">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row>
    <row r="991" spans="1:26" ht="15.75" customHeight="1">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row>
    <row r="992" spans="1:26" ht="15.75" customHeight="1">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row>
    <row r="993" spans="1:26" ht="15.75" customHeight="1">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row>
    <row r="994" spans="1:26" ht="15.75" customHeight="1">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row>
    <row r="995" spans="1:26" ht="15.75" customHeight="1">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row>
    <row r="996" spans="1:26" ht="15.75" customHeight="1">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row>
    <row r="997" spans="1:26" ht="15.75" customHeight="1">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row>
    <row r="998" spans="1:26" ht="15.75" customHeight="1">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row r="999" spans="1:26" ht="15.75" customHeight="1">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row>
    <row r="1000" spans="1:26" ht="15.75" customHeight="1">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row>
    <row r="1001" spans="1:26" ht="15.75" customHeight="1">
      <c r="A1001" s="61"/>
      <c r="B1001" s="61"/>
      <c r="C1001" s="61"/>
      <c r="D1001" s="61"/>
      <c r="E1001" s="61"/>
      <c r="F1001" s="61"/>
      <c r="G1001" s="61"/>
      <c r="H1001" s="61"/>
      <c r="I1001" s="61"/>
      <c r="J1001" s="61"/>
      <c r="K1001" s="61"/>
      <c r="L1001" s="61"/>
      <c r="M1001" s="61"/>
      <c r="N1001" s="61"/>
      <c r="O1001" s="61"/>
      <c r="P1001" s="61"/>
      <c r="Q1001" s="61"/>
      <c r="R1001" s="61"/>
      <c r="S1001" s="61"/>
      <c r="T1001" s="61"/>
      <c r="U1001" s="61"/>
      <c r="V1001" s="61"/>
      <c r="W1001" s="61"/>
      <c r="X1001" s="61"/>
      <c r="Y1001" s="61"/>
      <c r="Z1001" s="61"/>
    </row>
    <row r="1002" spans="1:26" ht="15.75" customHeight="1">
      <c r="A1002" s="61"/>
      <c r="B1002" s="61"/>
      <c r="C1002" s="61"/>
      <c r="D1002" s="61"/>
      <c r="E1002" s="61"/>
      <c r="F1002" s="61"/>
      <c r="G1002" s="61"/>
      <c r="H1002" s="61"/>
      <c r="I1002" s="61"/>
      <c r="J1002" s="61"/>
      <c r="K1002" s="61"/>
      <c r="L1002" s="61"/>
      <c r="M1002" s="61"/>
      <c r="N1002" s="61"/>
      <c r="O1002" s="61"/>
      <c r="P1002" s="61"/>
      <c r="Q1002" s="61"/>
      <c r="R1002" s="61"/>
      <c r="S1002" s="61"/>
      <c r="T1002" s="61"/>
      <c r="U1002" s="61"/>
      <c r="V1002" s="61"/>
      <c r="W1002" s="61"/>
      <c r="X1002" s="61"/>
      <c r="Y1002" s="61"/>
      <c r="Z1002" s="61"/>
    </row>
    <row r="1003" spans="1:26" ht="15.75" customHeight="1">
      <c r="A1003" s="61"/>
      <c r="B1003" s="61"/>
      <c r="C1003" s="61"/>
      <c r="D1003" s="61"/>
      <c r="E1003" s="61"/>
      <c r="F1003" s="61"/>
      <c r="G1003" s="61"/>
      <c r="H1003" s="61"/>
      <c r="I1003" s="61"/>
      <c r="J1003" s="61"/>
      <c r="K1003" s="61"/>
      <c r="L1003" s="61"/>
      <c r="M1003" s="61"/>
      <c r="N1003" s="61"/>
      <c r="O1003" s="61"/>
      <c r="P1003" s="61"/>
      <c r="Q1003" s="61"/>
      <c r="R1003" s="61"/>
      <c r="S1003" s="61"/>
      <c r="T1003" s="61"/>
      <c r="U1003" s="61"/>
      <c r="V1003" s="61"/>
      <c r="W1003" s="61"/>
      <c r="X1003" s="61"/>
      <c r="Y1003" s="61"/>
      <c r="Z1003" s="61"/>
    </row>
    <row r="1004" spans="1:26" ht="15.75" customHeight="1">
      <c r="A1004" s="61"/>
      <c r="B1004" s="61"/>
      <c r="C1004" s="61"/>
      <c r="D1004" s="61"/>
      <c r="E1004" s="61"/>
      <c r="F1004" s="61"/>
      <c r="G1004" s="61"/>
      <c r="H1004" s="61"/>
      <c r="I1004" s="61"/>
      <c r="J1004" s="61"/>
      <c r="K1004" s="61"/>
      <c r="L1004" s="61"/>
      <c r="M1004" s="61"/>
      <c r="N1004" s="61"/>
      <c r="O1004" s="61"/>
      <c r="P1004" s="61"/>
      <c r="Q1004" s="61"/>
      <c r="R1004" s="61"/>
      <c r="S1004" s="61"/>
      <c r="T1004" s="61"/>
      <c r="U1004" s="61"/>
      <c r="V1004" s="61"/>
      <c r="W1004" s="61"/>
      <c r="X1004" s="61"/>
      <c r="Y1004" s="61"/>
      <c r="Z1004" s="61"/>
    </row>
    <row r="1005" spans="1:26" ht="15.75" customHeight="1">
      <c r="A1005" s="61"/>
      <c r="B1005" s="61"/>
      <c r="C1005" s="61"/>
      <c r="D1005" s="61"/>
      <c r="E1005" s="61"/>
      <c r="F1005" s="61"/>
      <c r="G1005" s="61"/>
      <c r="H1005" s="61"/>
      <c r="I1005" s="61"/>
      <c r="J1005" s="61"/>
      <c r="K1005" s="61"/>
      <c r="L1005" s="61"/>
      <c r="M1005" s="61"/>
      <c r="N1005" s="61"/>
      <c r="O1005" s="61"/>
      <c r="P1005" s="61"/>
      <c r="Q1005" s="61"/>
      <c r="R1005" s="61"/>
      <c r="S1005" s="61"/>
      <c r="T1005" s="61"/>
      <c r="U1005" s="61"/>
      <c r="V1005" s="61"/>
      <c r="W1005" s="61"/>
      <c r="X1005" s="61"/>
      <c r="Y1005" s="61"/>
      <c r="Z1005" s="61"/>
    </row>
    <row r="1006" spans="1:26" ht="15.75" customHeight="1">
      <c r="A1006" s="61"/>
      <c r="B1006" s="61"/>
      <c r="C1006" s="61"/>
      <c r="D1006" s="61"/>
      <c r="E1006" s="61"/>
      <c r="F1006" s="61"/>
      <c r="G1006" s="61"/>
      <c r="H1006" s="61"/>
      <c r="I1006" s="61"/>
      <c r="J1006" s="61"/>
      <c r="K1006" s="61"/>
      <c r="L1006" s="61"/>
      <c r="M1006" s="61"/>
      <c r="N1006" s="61"/>
      <c r="O1006" s="61"/>
      <c r="P1006" s="61"/>
      <c r="Q1006" s="61"/>
      <c r="R1006" s="61"/>
      <c r="S1006" s="61"/>
      <c r="T1006" s="61"/>
      <c r="U1006" s="61"/>
      <c r="V1006" s="61"/>
      <c r="W1006" s="61"/>
      <c r="X1006" s="61"/>
      <c r="Y1006" s="61"/>
      <c r="Z1006" s="61"/>
    </row>
    <row r="1007" spans="1:26" ht="15.75" customHeight="1">
      <c r="A1007" s="61"/>
      <c r="B1007" s="61"/>
      <c r="C1007" s="61"/>
      <c r="D1007" s="61"/>
      <c r="E1007" s="61"/>
      <c r="F1007" s="61"/>
      <c r="G1007" s="61"/>
      <c r="H1007" s="61"/>
      <c r="I1007" s="61"/>
      <c r="J1007" s="61"/>
      <c r="K1007" s="61"/>
      <c r="L1007" s="61"/>
      <c r="M1007" s="61"/>
      <c r="N1007" s="61"/>
      <c r="O1007" s="61"/>
      <c r="P1007" s="61"/>
      <c r="Q1007" s="61"/>
      <c r="R1007" s="61"/>
      <c r="S1007" s="61"/>
      <c r="T1007" s="61"/>
      <c r="U1007" s="61"/>
      <c r="V1007" s="61"/>
      <c r="W1007" s="61"/>
      <c r="X1007" s="61"/>
      <c r="Y1007" s="61"/>
      <c r="Z1007" s="61"/>
    </row>
    <row r="1008" spans="1:26" ht="15.75" customHeight="1">
      <c r="A1008" s="61"/>
      <c r="B1008" s="61"/>
      <c r="C1008" s="61"/>
      <c r="D1008" s="61"/>
      <c r="E1008" s="61"/>
      <c r="F1008" s="61"/>
      <c r="G1008" s="61"/>
      <c r="H1008" s="61"/>
      <c r="I1008" s="61"/>
      <c r="J1008" s="61"/>
      <c r="K1008" s="61"/>
      <c r="L1008" s="61"/>
      <c r="M1008" s="61"/>
      <c r="N1008" s="61"/>
      <c r="O1008" s="61"/>
      <c r="P1008" s="61"/>
      <c r="Q1008" s="61"/>
      <c r="R1008" s="61"/>
      <c r="S1008" s="61"/>
      <c r="T1008" s="61"/>
      <c r="U1008" s="61"/>
      <c r="V1008" s="61"/>
      <c r="W1008" s="61"/>
      <c r="X1008" s="61"/>
      <c r="Y1008" s="61"/>
      <c r="Z1008" s="61"/>
    </row>
    <row r="1009" spans="1:26" ht="15.75" customHeight="1">
      <c r="A1009" s="61"/>
      <c r="B1009" s="61"/>
      <c r="C1009" s="61"/>
      <c r="D1009" s="61"/>
      <c r="E1009" s="61"/>
      <c r="F1009" s="61"/>
      <c r="G1009" s="61"/>
      <c r="H1009" s="61"/>
      <c r="I1009" s="61"/>
      <c r="J1009" s="61"/>
      <c r="K1009" s="61"/>
      <c r="L1009" s="61"/>
      <c r="M1009" s="61"/>
      <c r="N1009" s="61"/>
      <c r="O1009" s="61"/>
      <c r="P1009" s="61"/>
      <c r="Q1009" s="61"/>
      <c r="R1009" s="61"/>
      <c r="S1009" s="61"/>
      <c r="T1009" s="61"/>
      <c r="U1009" s="61"/>
      <c r="V1009" s="61"/>
      <c r="W1009" s="61"/>
      <c r="X1009" s="61"/>
      <c r="Y1009" s="61"/>
      <c r="Z1009" s="61"/>
    </row>
    <row r="1010" spans="1:26" ht="15.75" customHeight="1">
      <c r="A1010" s="61"/>
      <c r="B1010" s="61"/>
      <c r="C1010" s="61"/>
      <c r="D1010" s="61"/>
      <c r="E1010" s="61"/>
      <c r="F1010" s="61"/>
      <c r="G1010" s="61"/>
      <c r="H1010" s="61"/>
      <c r="I1010" s="61"/>
      <c r="J1010" s="61"/>
      <c r="K1010" s="61"/>
      <c r="L1010" s="61"/>
      <c r="M1010" s="61"/>
      <c r="N1010" s="61"/>
      <c r="O1010" s="61"/>
      <c r="P1010" s="61"/>
      <c r="Q1010" s="61"/>
      <c r="R1010" s="61"/>
      <c r="S1010" s="61"/>
      <c r="T1010" s="61"/>
      <c r="U1010" s="61"/>
      <c r="V1010" s="61"/>
      <c r="W1010" s="61"/>
      <c r="X1010" s="61"/>
      <c r="Y1010" s="61"/>
      <c r="Z1010" s="61"/>
    </row>
    <row r="1011" spans="1:26" ht="15.75" customHeight="1">
      <c r="A1011" s="61"/>
      <c r="B1011" s="61"/>
      <c r="C1011" s="61"/>
      <c r="D1011" s="61"/>
      <c r="E1011" s="61"/>
      <c r="F1011" s="61"/>
      <c r="G1011" s="61"/>
      <c r="H1011" s="61"/>
      <c r="I1011" s="61"/>
      <c r="J1011" s="61"/>
      <c r="K1011" s="61"/>
      <c r="L1011" s="61"/>
      <c r="M1011" s="61"/>
      <c r="N1011" s="61"/>
      <c r="O1011" s="61"/>
      <c r="P1011" s="61"/>
      <c r="Q1011" s="61"/>
      <c r="R1011" s="61"/>
      <c r="S1011" s="61"/>
      <c r="T1011" s="61"/>
      <c r="U1011" s="61"/>
      <c r="V1011" s="61"/>
      <c r="W1011" s="61"/>
      <c r="X1011" s="61"/>
      <c r="Y1011" s="61"/>
      <c r="Z1011" s="61"/>
    </row>
  </sheetData>
  <mergeCells count="17">
    <mergeCell ref="B76:D76"/>
    <mergeCell ref="A77:A78"/>
    <mergeCell ref="B77:D78"/>
    <mergeCell ref="F76:G76"/>
    <mergeCell ref="H76:I76"/>
    <mergeCell ref="F77:G77"/>
    <mergeCell ref="H77:I77"/>
    <mergeCell ref="F78:G78"/>
    <mergeCell ref="H78:I78"/>
    <mergeCell ref="A2:B2"/>
    <mergeCell ref="C2:G2"/>
    <mergeCell ref="A3:H3"/>
    <mergeCell ref="A73:A75"/>
    <mergeCell ref="E73:E75"/>
    <mergeCell ref="F73:G75"/>
    <mergeCell ref="H73:I75"/>
    <mergeCell ref="B73:D75"/>
  </mergeCells>
  <hyperlinks>
    <hyperlink ref="E5" r:id="rId1" location="4" display="https://sisjur.bogotajuridica.gov.co/sisjur/normas/Norma1.jsp?i=154095 - 4" xr:uid="{00000000-0004-0000-0A00-000000000000}"/>
    <hyperlink ref="E6" r:id="rId2" location="17" display="https://www.alcaldiabogota.gov.co/sisjur/normas/Norma1.jsp?i=153496 - 17" xr:uid="{00000000-0004-0000-0A00-000001000000}"/>
    <hyperlink ref="E7" r:id="rId3" display="https://fuga.gov.co/transparencia-y-acceso-a-la-informacion-publica/normativa/politicas-gestion-ambiental" xr:uid="{00000000-0004-0000-0A00-000002000000}"/>
    <hyperlink ref="E8" r:id="rId4" display="https://www.minambiente.gov.co/wp-content/uploads/2022/08/Resolucion-0851-de-2022.pdf" xr:uid="{00000000-0004-0000-0A00-000003000000}"/>
    <hyperlink ref="E9" r:id="rId5" display="https://sisjur.bogotajuridica.gov.co/sisjur/normas/Norma1.jsp?i=116137" xr:uid="{00000000-0004-0000-0A00-000004000000}"/>
    <hyperlink ref="E10" r:id="rId6" display="https://sisjur.bogotajuridica.gov.co/sisjur/normas/Norma1.jsp?i=120880" xr:uid="{00000000-0004-0000-0A00-000005000000}"/>
    <hyperlink ref="E11" r:id="rId7" location="7" display="http://sisjur.bogotajuridica.gov.co/sisjur/normas/Norma1.jsp?i=104052 - 7" xr:uid="{00000000-0004-0000-0A00-000006000000}"/>
    <hyperlink ref="E12" r:id="rId8" display="http://sisjur.bogotajuridica.gov.co/sisjur/normas/Norma1.jsp?i=90298" xr:uid="{00000000-0004-0000-0A00-000007000000}"/>
    <hyperlink ref="E15" r:id="rId9" display="https://sisjur.bogotajuridica.gov.co/sisjur/normas/Norma1.jsp?i=82552" xr:uid="{00000000-0004-0000-0A00-000008000000}"/>
    <hyperlink ref="E16" r:id="rId10" display="https://www.alcaldiabogota.gov.co/sisjur/normas/Norma1.jsp?i=81088&amp;dt=S" xr:uid="{00000000-0004-0000-0A00-000009000000}"/>
    <hyperlink ref="E17" r:id="rId11" display="https://www.alcaldiabogota.gov.co/sisjur/normas/Norma1.jsp?i=74622" xr:uid="{00000000-0004-0000-0A00-00000A000000}"/>
    <hyperlink ref="E20" r:id="rId12" display="http://sisjur.bogotajuridica.gov.co/sisjur/normas/Norma1.jsp?i=71292" xr:uid="{00000000-0004-0000-0A00-00000B000000}"/>
    <hyperlink ref="E21" r:id="rId13" display="https://www.suin-juriscol.gov.co/viewDocument.asp?id=30027024" xr:uid="{00000000-0004-0000-0A00-00000C000000}"/>
    <hyperlink ref="E22" r:id="rId14" display="https://www.alcaldiabogota.gov.co/sisjur/normas/Norma1.jsp?i=63644" xr:uid="{00000000-0004-0000-0A00-00000D000000}"/>
    <hyperlink ref="E25" r:id="rId15" display="https://www.funcionpublica.gov.co/eva/gestornormativo/norma.php?i=78153" xr:uid="{00000000-0004-0000-0A00-00000E000000}"/>
    <hyperlink ref="E26" r:id="rId16" display="https://www.funcionpublica.gov.co/eva/gestornormativo/norma.php?i=77653" xr:uid="{00000000-0004-0000-0A00-00000F000000}"/>
    <hyperlink ref="E27" r:id="rId17" display="http://sisjur.bogotajuridica.gov.co/sisjur/normas/Norma1.jsp?i=94425" xr:uid="{00000000-0004-0000-0A00-000010000000}"/>
    <hyperlink ref="E33" r:id="rId18" display="http://sisjur.bogotajuridica.gov.co/sisjur/normas/Norma1.jsp?i=53825" xr:uid="{00000000-0004-0000-0A00-000011000000}"/>
    <hyperlink ref="E35" r:id="rId19" display="https://www.alcaldiabogota.gov.co/sisjur/normas/Norma1.jsp?i=45188&amp;dt=S" xr:uid="{00000000-0004-0000-0A00-000012000000}"/>
    <hyperlink ref="E41" r:id="rId20" display="https://www.alcaldiabogota.gov.co/sisjur/normas/Norma1.jsp?i=33965" xr:uid="{00000000-0004-0000-0A00-000013000000}"/>
    <hyperlink ref="E51" r:id="rId21" display="https://archivo.minambiente.gov.co/images/AsuntosambientalesySectorialyUrbana/pdf/sostenibilidad_sectores_productivos/res_1023_280705_adopcion_general.pdf" xr:uid="{00000000-0004-0000-0A00-000014000000}"/>
    <hyperlink ref="E54" r:id="rId22" display="https://www.alcaldiabogota.gov.co/sisjur/normas/Norma1.jsp?i=11024" xr:uid="{00000000-0004-0000-0A00-000015000000}"/>
    <hyperlink ref="E56" r:id="rId23" display="https://www.studocu.com/bo/document/escuela-militar-de-ingenieria/fisica-3/ntc-5131-etiquetas-ambientales-tipo-i/17885278" xr:uid="{00000000-0004-0000-0A00-000016000000}"/>
    <hyperlink ref="E59" r:id="rId24" display="http://sisjur.bogotajuridica.gov.co/sisjur/normas/Norma1.jsp?i=336" xr:uid="{00000000-0004-0000-0A00-000017000000}"/>
    <hyperlink ref="E60" r:id="rId25" display="https://sisjur.bogotajuridica.gov.co/sisjur/normas/Norma1.jsp?i=114357" xr:uid="{00000000-0004-0000-0A00-000018000000}"/>
    <hyperlink ref="E62" r:id="rId26" display="https://docplayer.es/14941678-Codigo-electrico-colombiano-norma-tecnica-colombiana-2050-ntc-2050.html" xr:uid="{00000000-0004-0000-0A00-000019000000}"/>
    <hyperlink ref="E63" r:id="rId27" display="http://sisjur.bogotajuridica.gov.co/sisjur/normas/Norma1.jsp?i=660" xr:uid="{00000000-0004-0000-0A00-00001A000000}"/>
  </hyperlinks>
  <printOptions horizontalCentered="1"/>
  <pageMargins left="0.23622047244094491" right="0.23622047244094491" top="0.31496062992125984" bottom="0.19685039370078741" header="0" footer="0"/>
  <pageSetup paperSize="14" orientation="landscape"/>
  <headerFooter>
    <oddFooter>&amp;LV3-11-03-2020</oddFooter>
  </headerFooter>
  <rowBreaks count="1" manualBreakCount="1">
    <brk id="42" man="1"/>
  </rowBreaks>
  <drawing r:id="rId28"/>
  <legacyDrawing r:id="rId29"/>
  <tableParts count="1">
    <tablePart r:id="rId30"/>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2D69B"/>
  </sheetPr>
  <dimension ref="A1:AH1016"/>
  <sheetViews>
    <sheetView topLeftCell="C76" workbookViewId="0">
      <selection activeCell="F80" sqref="F80:G85"/>
    </sheetView>
  </sheetViews>
  <sheetFormatPr baseColWidth="10" defaultColWidth="12.5546875" defaultRowHeight="15" customHeight="1"/>
  <cols>
    <col min="1" max="1" width="37" customWidth="1"/>
    <col min="2" max="2" width="20" customWidth="1"/>
    <col min="3" max="3" width="19.44140625" customWidth="1"/>
    <col min="4" max="4" width="25.44140625" customWidth="1"/>
    <col min="5" max="5" width="41.88671875" customWidth="1"/>
    <col min="6" max="6" width="20" customWidth="1"/>
    <col min="7" max="7" width="52.44140625" customWidth="1"/>
    <col min="8" max="8" width="53.33203125" customWidth="1"/>
    <col min="9" max="9" width="46.88671875" customWidth="1"/>
    <col min="10" max="10" width="11.44140625" customWidth="1"/>
    <col min="11" max="11" width="40.33203125" customWidth="1"/>
    <col min="12" max="12" width="19.44140625" customWidth="1"/>
    <col min="13" max="26" width="11.44140625" customWidth="1"/>
  </cols>
  <sheetData>
    <row r="1" spans="1:34" ht="118.5" customHeight="1">
      <c r="A1" s="303"/>
      <c r="B1" s="304"/>
      <c r="C1" s="304"/>
      <c r="D1" s="304"/>
      <c r="E1" s="304"/>
      <c r="F1" s="304"/>
      <c r="G1" s="304"/>
      <c r="H1" s="304"/>
      <c r="I1" s="304"/>
      <c r="J1" s="61"/>
      <c r="K1" s="61"/>
      <c r="L1" s="61"/>
      <c r="M1" s="61"/>
      <c r="N1" s="61"/>
      <c r="O1" s="61"/>
      <c r="P1" s="61"/>
      <c r="Q1" s="61"/>
      <c r="R1" s="61"/>
      <c r="S1" s="61"/>
      <c r="T1" s="61"/>
      <c r="U1" s="61"/>
      <c r="V1" s="61"/>
      <c r="W1" s="61"/>
      <c r="X1" s="61"/>
      <c r="Y1" s="61"/>
      <c r="Z1" s="61"/>
      <c r="AA1" s="61"/>
      <c r="AB1" s="61"/>
      <c r="AC1" s="61"/>
      <c r="AD1" s="61"/>
      <c r="AE1" s="61"/>
      <c r="AF1" s="61"/>
      <c r="AG1" s="61"/>
      <c r="AH1" s="61"/>
    </row>
    <row r="2" spans="1:34" ht="78" customHeight="1">
      <c r="A2" s="461" t="s">
        <v>0</v>
      </c>
      <c r="B2" s="377"/>
      <c r="C2" s="462" t="s">
        <v>1673</v>
      </c>
      <c r="D2" s="379"/>
      <c r="E2" s="379"/>
      <c r="F2" s="379"/>
      <c r="G2" s="377"/>
      <c r="H2" s="305" t="s">
        <v>2</v>
      </c>
      <c r="I2" s="306" t="s">
        <v>1674</v>
      </c>
      <c r="J2" s="61"/>
      <c r="K2" s="61"/>
      <c r="L2" s="61"/>
      <c r="M2" s="61"/>
      <c r="N2" s="61"/>
      <c r="O2" s="61"/>
      <c r="P2" s="61"/>
      <c r="Q2" s="61"/>
      <c r="R2" s="61"/>
      <c r="S2" s="61"/>
      <c r="T2" s="61"/>
      <c r="U2" s="61"/>
      <c r="V2" s="61"/>
      <c r="W2" s="61"/>
      <c r="X2" s="61"/>
      <c r="Y2" s="61"/>
      <c r="Z2" s="61"/>
      <c r="AA2" s="61"/>
      <c r="AB2" s="61"/>
      <c r="AC2" s="61"/>
      <c r="AD2" s="61"/>
      <c r="AE2" s="61"/>
      <c r="AF2" s="61"/>
      <c r="AG2" s="61"/>
      <c r="AH2" s="61"/>
    </row>
    <row r="3" spans="1:34" ht="48.75" customHeight="1">
      <c r="A3" s="394" t="s">
        <v>373</v>
      </c>
      <c r="B3" s="381"/>
      <c r="C3" s="381"/>
      <c r="D3" s="381"/>
      <c r="E3" s="381"/>
      <c r="F3" s="381"/>
      <c r="G3" s="381"/>
      <c r="H3" s="367"/>
      <c r="I3" s="220" t="s">
        <v>374</v>
      </c>
      <c r="J3" s="61"/>
      <c r="K3" s="61"/>
      <c r="L3" s="61"/>
      <c r="M3" s="61"/>
      <c r="N3" s="61"/>
      <c r="O3" s="61"/>
      <c r="P3" s="61"/>
      <c r="Q3" s="61"/>
      <c r="R3" s="61"/>
      <c r="S3" s="61"/>
      <c r="T3" s="61"/>
      <c r="U3" s="61"/>
      <c r="V3" s="61"/>
      <c r="W3" s="61"/>
      <c r="X3" s="61"/>
      <c r="Y3" s="61"/>
      <c r="Z3" s="61"/>
      <c r="AA3" s="61"/>
      <c r="AB3" s="61"/>
      <c r="AC3" s="61"/>
      <c r="AD3" s="61"/>
      <c r="AE3" s="61"/>
      <c r="AF3" s="61"/>
      <c r="AG3" s="61"/>
      <c r="AH3" s="61"/>
    </row>
    <row r="4" spans="1:34" ht="63.75" customHeight="1">
      <c r="A4" s="177" t="s">
        <v>6</v>
      </c>
      <c r="B4" s="176" t="s">
        <v>7</v>
      </c>
      <c r="C4" s="176" t="s">
        <v>375</v>
      </c>
      <c r="D4" s="176" t="s">
        <v>376</v>
      </c>
      <c r="E4" s="176" t="s">
        <v>10</v>
      </c>
      <c r="F4" s="176" t="s">
        <v>377</v>
      </c>
      <c r="G4" s="176" t="s">
        <v>12</v>
      </c>
      <c r="H4" s="176" t="s">
        <v>13</v>
      </c>
      <c r="I4" s="176" t="s">
        <v>14</v>
      </c>
      <c r="J4" s="61"/>
      <c r="K4" s="61"/>
      <c r="L4" s="61"/>
      <c r="M4" s="61"/>
      <c r="N4" s="61"/>
      <c r="O4" s="61"/>
      <c r="P4" s="61"/>
      <c r="Q4" s="61"/>
      <c r="R4" s="61"/>
      <c r="S4" s="61"/>
      <c r="T4" s="61"/>
      <c r="U4" s="61"/>
      <c r="V4" s="61"/>
      <c r="W4" s="61"/>
      <c r="X4" s="61"/>
      <c r="Y4" s="61"/>
      <c r="Z4" s="61"/>
      <c r="AA4" s="61"/>
      <c r="AB4" s="61"/>
      <c r="AC4" s="61"/>
      <c r="AD4" s="61"/>
      <c r="AE4" s="61"/>
      <c r="AF4" s="61"/>
      <c r="AG4" s="61"/>
      <c r="AH4" s="61"/>
    </row>
    <row r="5" spans="1:34" ht="63.75" customHeight="1">
      <c r="A5" s="90" t="s">
        <v>1675</v>
      </c>
      <c r="B5" s="90" t="s">
        <v>16</v>
      </c>
      <c r="C5" s="90" t="s">
        <v>1676</v>
      </c>
      <c r="D5" s="90" t="s">
        <v>93</v>
      </c>
      <c r="E5" s="99">
        <v>2</v>
      </c>
      <c r="F5" s="92">
        <v>45667</v>
      </c>
      <c r="G5" s="90" t="s">
        <v>1677</v>
      </c>
      <c r="H5" s="90" t="s">
        <v>1</v>
      </c>
      <c r="I5" s="93" t="s">
        <v>1678</v>
      </c>
      <c r="J5" s="61"/>
      <c r="K5" s="61"/>
      <c r="L5" s="61"/>
      <c r="M5" s="61"/>
      <c r="N5" s="61"/>
      <c r="O5" s="61"/>
      <c r="P5" s="61"/>
      <c r="Q5" s="61"/>
      <c r="R5" s="61"/>
      <c r="S5" s="61"/>
      <c r="T5" s="61"/>
      <c r="U5" s="61"/>
      <c r="V5" s="61"/>
      <c r="W5" s="61"/>
      <c r="X5" s="61"/>
      <c r="Y5" s="61"/>
      <c r="Z5" s="61"/>
      <c r="AA5" s="61"/>
      <c r="AB5" s="61"/>
      <c r="AC5" s="61"/>
      <c r="AD5" s="61"/>
      <c r="AE5" s="61"/>
      <c r="AF5" s="61"/>
      <c r="AG5" s="61"/>
      <c r="AH5" s="61"/>
    </row>
    <row r="6" spans="1:34" ht="81" customHeight="1">
      <c r="A6" s="94" t="s">
        <v>1679</v>
      </c>
      <c r="B6" s="94" t="s">
        <v>16</v>
      </c>
      <c r="C6" s="94" t="s">
        <v>1680</v>
      </c>
      <c r="D6" s="94" t="s">
        <v>86</v>
      </c>
      <c r="E6" s="98">
        <v>1</v>
      </c>
      <c r="F6" s="96">
        <v>45701</v>
      </c>
      <c r="G6" s="94" t="s">
        <v>1679</v>
      </c>
      <c r="H6" s="94" t="s">
        <v>1</v>
      </c>
      <c r="I6" s="97" t="s">
        <v>1681</v>
      </c>
      <c r="J6" s="61"/>
      <c r="K6" s="61"/>
      <c r="L6" s="61"/>
      <c r="M6" s="61"/>
      <c r="N6" s="61"/>
      <c r="O6" s="61"/>
      <c r="P6" s="61"/>
      <c r="Q6" s="61"/>
      <c r="R6" s="61"/>
      <c r="S6" s="61"/>
      <c r="T6" s="61"/>
      <c r="U6" s="61"/>
      <c r="V6" s="61"/>
      <c r="W6" s="61"/>
      <c r="X6" s="61"/>
      <c r="Y6" s="61"/>
      <c r="Z6" s="61"/>
      <c r="AA6" s="61"/>
      <c r="AB6" s="61"/>
      <c r="AC6" s="61"/>
      <c r="AD6" s="61"/>
      <c r="AE6" s="61"/>
      <c r="AF6" s="61"/>
      <c r="AG6" s="61"/>
      <c r="AH6" s="61"/>
    </row>
    <row r="7" spans="1:34" ht="63.75" customHeight="1">
      <c r="A7" s="90" t="s">
        <v>1682</v>
      </c>
      <c r="B7" s="90" t="s">
        <v>16</v>
      </c>
      <c r="C7" s="90" t="s">
        <v>1683</v>
      </c>
      <c r="D7" s="90" t="s">
        <v>18</v>
      </c>
      <c r="E7" s="99">
        <v>470</v>
      </c>
      <c r="F7" s="92">
        <v>45653</v>
      </c>
      <c r="G7" s="90" t="s">
        <v>1684</v>
      </c>
      <c r="H7" s="90" t="s">
        <v>1</v>
      </c>
      <c r="I7" s="93" t="s">
        <v>1685</v>
      </c>
      <c r="J7" s="61"/>
      <c r="K7" s="61"/>
      <c r="L7" s="61"/>
      <c r="M7" s="61"/>
      <c r="N7" s="61"/>
      <c r="O7" s="61"/>
      <c r="P7" s="61"/>
      <c r="Q7" s="61"/>
      <c r="R7" s="61"/>
      <c r="S7" s="61"/>
      <c r="T7" s="61"/>
      <c r="U7" s="61"/>
      <c r="V7" s="61"/>
      <c r="W7" s="61"/>
      <c r="X7" s="61"/>
      <c r="Y7" s="61"/>
      <c r="Z7" s="61"/>
      <c r="AA7" s="61"/>
      <c r="AB7" s="61"/>
      <c r="AC7" s="61"/>
      <c r="AD7" s="61"/>
      <c r="AE7" s="61"/>
      <c r="AF7" s="61"/>
      <c r="AG7" s="61"/>
      <c r="AH7" s="61"/>
    </row>
    <row r="8" spans="1:34" ht="63.75" customHeight="1">
      <c r="A8" s="94" t="s">
        <v>1686</v>
      </c>
      <c r="B8" s="94" t="s">
        <v>16</v>
      </c>
      <c r="C8" s="94" t="s">
        <v>1687</v>
      </c>
      <c r="D8" s="94" t="s">
        <v>93</v>
      </c>
      <c r="E8" s="98">
        <v>7</v>
      </c>
      <c r="F8" s="96">
        <v>45566</v>
      </c>
      <c r="G8" s="94" t="s">
        <v>1688</v>
      </c>
      <c r="H8" s="94" t="s">
        <v>1</v>
      </c>
      <c r="I8" s="97" t="s">
        <v>1689</v>
      </c>
      <c r="J8" s="61"/>
      <c r="K8" s="61"/>
      <c r="L8" s="61"/>
      <c r="M8" s="61"/>
      <c r="N8" s="61"/>
      <c r="O8" s="61"/>
      <c r="P8" s="61"/>
      <c r="Q8" s="61"/>
      <c r="R8" s="61"/>
      <c r="S8" s="61"/>
      <c r="T8" s="61"/>
      <c r="U8" s="61"/>
      <c r="V8" s="61"/>
      <c r="W8" s="61"/>
      <c r="X8" s="61"/>
      <c r="Y8" s="61"/>
      <c r="Z8" s="61"/>
      <c r="AA8" s="61"/>
      <c r="AB8" s="61"/>
      <c r="AC8" s="61"/>
      <c r="AD8" s="61"/>
      <c r="AE8" s="61"/>
      <c r="AF8" s="61"/>
      <c r="AG8" s="61"/>
      <c r="AH8" s="61"/>
    </row>
    <row r="9" spans="1:34" ht="63.75" customHeight="1">
      <c r="A9" s="90" t="s">
        <v>1690</v>
      </c>
      <c r="B9" s="90" t="s">
        <v>16</v>
      </c>
      <c r="C9" s="90" t="s">
        <v>216</v>
      </c>
      <c r="D9" s="90" t="s">
        <v>86</v>
      </c>
      <c r="E9" s="99">
        <v>11</v>
      </c>
      <c r="F9" s="92">
        <v>45520</v>
      </c>
      <c r="G9" s="90" t="s">
        <v>1691</v>
      </c>
      <c r="H9" s="90" t="s">
        <v>1</v>
      </c>
      <c r="I9" s="93" t="s">
        <v>1692</v>
      </c>
      <c r="J9" s="61"/>
      <c r="K9" s="61"/>
      <c r="L9" s="61"/>
      <c r="M9" s="61"/>
      <c r="N9" s="61"/>
      <c r="O9" s="61"/>
      <c r="P9" s="61"/>
      <c r="Q9" s="61"/>
      <c r="R9" s="61"/>
      <c r="S9" s="61"/>
      <c r="T9" s="61"/>
      <c r="U9" s="61"/>
      <c r="V9" s="61"/>
      <c r="W9" s="61"/>
      <c r="X9" s="61"/>
      <c r="Y9" s="61"/>
      <c r="Z9" s="61"/>
      <c r="AA9" s="61"/>
      <c r="AB9" s="61"/>
      <c r="AC9" s="61"/>
      <c r="AD9" s="61"/>
      <c r="AE9" s="61"/>
      <c r="AF9" s="61"/>
      <c r="AG9" s="61"/>
      <c r="AH9" s="61"/>
    </row>
    <row r="10" spans="1:34" ht="81.75" customHeight="1">
      <c r="A10" s="94" t="s">
        <v>1693</v>
      </c>
      <c r="B10" s="94" t="s">
        <v>16</v>
      </c>
      <c r="C10" s="94" t="s">
        <v>216</v>
      </c>
      <c r="D10" s="94" t="s">
        <v>93</v>
      </c>
      <c r="E10" s="98">
        <v>6</v>
      </c>
      <c r="F10" s="96">
        <v>45443</v>
      </c>
      <c r="G10" s="94" t="s">
        <v>1694</v>
      </c>
      <c r="H10" s="94" t="s">
        <v>1</v>
      </c>
      <c r="I10" s="97" t="s">
        <v>1695</v>
      </c>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row>
    <row r="11" spans="1:34" ht="63.75" customHeight="1">
      <c r="A11" s="90" t="s">
        <v>1696</v>
      </c>
      <c r="B11" s="90" t="s">
        <v>16</v>
      </c>
      <c r="C11" s="90" t="s">
        <v>983</v>
      </c>
      <c r="D11" s="90" t="s">
        <v>18</v>
      </c>
      <c r="E11" s="99">
        <v>62</v>
      </c>
      <c r="F11" s="92">
        <v>45324</v>
      </c>
      <c r="G11" s="90" t="s">
        <v>51</v>
      </c>
      <c r="H11" s="90" t="s">
        <v>1</v>
      </c>
      <c r="I11" s="93" t="s">
        <v>1697</v>
      </c>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row>
    <row r="12" spans="1:34" ht="63.75" customHeight="1">
      <c r="A12" s="94" t="s">
        <v>1698</v>
      </c>
      <c r="B12" s="94" t="s">
        <v>16</v>
      </c>
      <c r="C12" s="94" t="s">
        <v>216</v>
      </c>
      <c r="D12" s="94" t="s">
        <v>86</v>
      </c>
      <c r="E12" s="98">
        <v>1</v>
      </c>
      <c r="F12" s="94" t="s">
        <v>1699</v>
      </c>
      <c r="G12" s="94" t="s">
        <v>1700</v>
      </c>
      <c r="H12" s="94" t="s">
        <v>1</v>
      </c>
      <c r="I12" s="97" t="s">
        <v>1701</v>
      </c>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row>
    <row r="13" spans="1:34" ht="63.75" customHeight="1">
      <c r="A13" s="90" t="s">
        <v>1702</v>
      </c>
      <c r="B13" s="90" t="s">
        <v>16</v>
      </c>
      <c r="C13" s="90" t="s">
        <v>216</v>
      </c>
      <c r="D13" s="90" t="s">
        <v>965</v>
      </c>
      <c r="E13" s="99">
        <v>1</v>
      </c>
      <c r="F13" s="92">
        <v>45378</v>
      </c>
      <c r="G13" s="90" t="s">
        <v>1703</v>
      </c>
      <c r="H13" s="90" t="s">
        <v>1</v>
      </c>
      <c r="I13" s="93" t="s">
        <v>1704</v>
      </c>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row>
    <row r="14" spans="1:34" ht="63.75" customHeight="1">
      <c r="A14" s="94" t="s">
        <v>1705</v>
      </c>
      <c r="B14" s="94" t="s">
        <v>54</v>
      </c>
      <c r="C14" s="94" t="s">
        <v>1706</v>
      </c>
      <c r="D14" s="94" t="s">
        <v>362</v>
      </c>
      <c r="E14" s="95">
        <v>2277</v>
      </c>
      <c r="F14" s="96">
        <v>45273</v>
      </c>
      <c r="G14" s="94" t="s">
        <v>1707</v>
      </c>
      <c r="H14" s="94" t="s">
        <v>38</v>
      </c>
      <c r="I14" s="210"/>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row>
    <row r="15" spans="1:34" ht="63.75" customHeight="1">
      <c r="A15" s="209" t="s">
        <v>1708</v>
      </c>
      <c r="B15" s="209" t="s">
        <v>16</v>
      </c>
      <c r="C15" s="209" t="s">
        <v>216</v>
      </c>
      <c r="D15" s="209" t="s">
        <v>86</v>
      </c>
      <c r="E15" s="307">
        <v>28</v>
      </c>
      <c r="F15" s="308">
        <v>45199</v>
      </c>
      <c r="G15" s="209" t="s">
        <v>1709</v>
      </c>
      <c r="H15" s="209" t="s">
        <v>38</v>
      </c>
      <c r="I15" s="102" t="s">
        <v>1710</v>
      </c>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row>
    <row r="16" spans="1:34" ht="63.75" customHeight="1">
      <c r="A16" s="203" t="s">
        <v>1711</v>
      </c>
      <c r="B16" s="203" t="s">
        <v>54</v>
      </c>
      <c r="C16" s="203" t="s">
        <v>1712</v>
      </c>
      <c r="D16" s="203" t="s">
        <v>233</v>
      </c>
      <c r="E16" s="309">
        <v>261</v>
      </c>
      <c r="F16" s="310">
        <v>45166</v>
      </c>
      <c r="G16" s="203" t="s">
        <v>1713</v>
      </c>
      <c r="H16" s="203" t="s">
        <v>38</v>
      </c>
      <c r="I16" s="187" t="s">
        <v>1714</v>
      </c>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row>
    <row r="17" spans="1:34" ht="63.75" customHeight="1">
      <c r="A17" s="90" t="s">
        <v>1708</v>
      </c>
      <c r="B17" s="90" t="s">
        <v>16</v>
      </c>
      <c r="C17" s="90" t="s">
        <v>1715</v>
      </c>
      <c r="D17" s="90" t="s">
        <v>93</v>
      </c>
      <c r="E17" s="91">
        <v>4</v>
      </c>
      <c r="F17" s="92">
        <v>45107</v>
      </c>
      <c r="G17" s="90" t="s">
        <v>1716</v>
      </c>
      <c r="H17" s="90" t="s">
        <v>38</v>
      </c>
      <c r="I17" s="90" t="s">
        <v>1717</v>
      </c>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row>
    <row r="18" spans="1:34" ht="63.75" customHeight="1">
      <c r="A18" s="94" t="s">
        <v>1718</v>
      </c>
      <c r="B18" s="94" t="s">
        <v>54</v>
      </c>
      <c r="C18" s="94" t="s">
        <v>1719</v>
      </c>
      <c r="D18" s="94" t="s">
        <v>1279</v>
      </c>
      <c r="E18" s="95">
        <v>63</v>
      </c>
      <c r="F18" s="96">
        <v>45049</v>
      </c>
      <c r="G18" s="94" t="s">
        <v>1720</v>
      </c>
      <c r="H18" s="94" t="s">
        <v>1</v>
      </c>
      <c r="I18" s="94" t="s">
        <v>1721</v>
      </c>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row>
    <row r="19" spans="1:34" ht="63.75" customHeight="1">
      <c r="A19" s="90" t="s">
        <v>1722</v>
      </c>
      <c r="B19" s="90" t="s">
        <v>16</v>
      </c>
      <c r="C19" s="90" t="s">
        <v>1723</v>
      </c>
      <c r="D19" s="90" t="s">
        <v>1279</v>
      </c>
      <c r="E19" s="91">
        <v>15564</v>
      </c>
      <c r="F19" s="92">
        <v>45020</v>
      </c>
      <c r="G19" s="90" t="s">
        <v>1724</v>
      </c>
      <c r="H19" s="90" t="s">
        <v>38</v>
      </c>
      <c r="I19" s="207"/>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row>
    <row r="20" spans="1:34" ht="63.75" customHeight="1">
      <c r="A20" s="94" t="s">
        <v>1725</v>
      </c>
      <c r="B20" s="94" t="s">
        <v>54</v>
      </c>
      <c r="C20" s="94" t="s">
        <v>1712</v>
      </c>
      <c r="D20" s="94" t="s">
        <v>101</v>
      </c>
      <c r="E20" s="95">
        <v>139</v>
      </c>
      <c r="F20" s="96">
        <v>45813</v>
      </c>
      <c r="G20" s="94" t="s">
        <v>1726</v>
      </c>
      <c r="H20" s="94" t="s">
        <v>38</v>
      </c>
      <c r="I20" s="94" t="s">
        <v>1727</v>
      </c>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row>
    <row r="21" spans="1:34" ht="63.75" customHeight="1">
      <c r="A21" s="90" t="s">
        <v>1728</v>
      </c>
      <c r="B21" s="90" t="s">
        <v>16</v>
      </c>
      <c r="C21" s="90" t="s">
        <v>216</v>
      </c>
      <c r="D21" s="90" t="s">
        <v>1729</v>
      </c>
      <c r="E21" s="311">
        <v>113</v>
      </c>
      <c r="F21" s="92">
        <v>45825</v>
      </c>
      <c r="G21" s="90" t="s">
        <v>1730</v>
      </c>
      <c r="H21" s="90" t="s">
        <v>38</v>
      </c>
      <c r="I21" s="90" t="s">
        <v>1714</v>
      </c>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row>
    <row r="22" spans="1:34" ht="63.75" customHeight="1">
      <c r="A22" s="94" t="s">
        <v>1731</v>
      </c>
      <c r="B22" s="94" t="s">
        <v>16</v>
      </c>
      <c r="C22" s="94" t="s">
        <v>216</v>
      </c>
      <c r="D22" s="94" t="s">
        <v>86</v>
      </c>
      <c r="E22" s="312">
        <v>29</v>
      </c>
      <c r="F22" s="96">
        <v>45288</v>
      </c>
      <c r="G22" s="94" t="s">
        <v>1732</v>
      </c>
      <c r="H22" s="94" t="s">
        <v>38</v>
      </c>
      <c r="I22" s="94" t="s">
        <v>1714</v>
      </c>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row>
    <row r="23" spans="1:34" ht="63.75" customHeight="1">
      <c r="A23" s="90" t="s">
        <v>1733</v>
      </c>
      <c r="B23" s="90" t="s">
        <v>16</v>
      </c>
      <c r="C23" s="90" t="s">
        <v>216</v>
      </c>
      <c r="D23" s="90" t="s">
        <v>101</v>
      </c>
      <c r="E23" s="311">
        <v>2</v>
      </c>
      <c r="F23" s="92">
        <v>45931</v>
      </c>
      <c r="G23" s="90" t="s">
        <v>1734</v>
      </c>
      <c r="H23" s="90" t="s">
        <v>38</v>
      </c>
      <c r="I23" s="90" t="s">
        <v>1714</v>
      </c>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row>
    <row r="24" spans="1:34" ht="63.75" customHeight="1">
      <c r="A24" s="94" t="s">
        <v>1735</v>
      </c>
      <c r="B24" s="94" t="s">
        <v>54</v>
      </c>
      <c r="C24" s="94" t="s">
        <v>1712</v>
      </c>
      <c r="D24" s="94" t="s">
        <v>101</v>
      </c>
      <c r="E24" s="312">
        <v>444</v>
      </c>
      <c r="F24" s="313"/>
      <c r="G24" s="94" t="s">
        <v>1736</v>
      </c>
      <c r="H24" s="94" t="s">
        <v>38</v>
      </c>
      <c r="I24" s="94" t="s">
        <v>1714</v>
      </c>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row>
    <row r="25" spans="1:34" ht="63.75" customHeight="1">
      <c r="A25" s="90" t="s">
        <v>1737</v>
      </c>
      <c r="B25" s="90" t="s">
        <v>16</v>
      </c>
      <c r="C25" s="90" t="s">
        <v>1738</v>
      </c>
      <c r="D25" s="90" t="s">
        <v>93</v>
      </c>
      <c r="E25" s="91">
        <v>3</v>
      </c>
      <c r="F25" s="92">
        <v>44967</v>
      </c>
      <c r="G25" s="90" t="s">
        <v>1739</v>
      </c>
      <c r="H25" s="90" t="s">
        <v>38</v>
      </c>
      <c r="I25" s="90" t="s">
        <v>1740</v>
      </c>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row>
    <row r="26" spans="1:34" ht="63.75" customHeight="1">
      <c r="A26" s="94" t="s">
        <v>1741</v>
      </c>
      <c r="B26" s="94" t="s">
        <v>54</v>
      </c>
      <c r="C26" s="94" t="s">
        <v>1712</v>
      </c>
      <c r="D26" s="94" t="s">
        <v>1279</v>
      </c>
      <c r="E26" s="95">
        <v>356</v>
      </c>
      <c r="F26" s="96">
        <v>44925</v>
      </c>
      <c r="G26" s="94" t="s">
        <v>1742</v>
      </c>
      <c r="H26" s="94" t="s">
        <v>38</v>
      </c>
      <c r="I26" s="210"/>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row>
    <row r="27" spans="1:34" ht="63.75" customHeight="1">
      <c r="A27" s="90" t="s">
        <v>1743</v>
      </c>
      <c r="B27" s="90" t="s">
        <v>54</v>
      </c>
      <c r="C27" s="90" t="s">
        <v>1712</v>
      </c>
      <c r="D27" s="90" t="s">
        <v>1279</v>
      </c>
      <c r="E27" s="91">
        <v>340</v>
      </c>
      <c r="F27" s="92">
        <v>44918</v>
      </c>
      <c r="G27" s="90" t="s">
        <v>1744</v>
      </c>
      <c r="H27" s="90" t="s">
        <v>38</v>
      </c>
      <c r="I27" s="207"/>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row>
    <row r="28" spans="1:34" ht="63.75" customHeight="1">
      <c r="A28" s="94" t="s">
        <v>1745</v>
      </c>
      <c r="B28" s="94" t="s">
        <v>16</v>
      </c>
      <c r="C28" s="94" t="s">
        <v>264</v>
      </c>
      <c r="D28" s="94" t="s">
        <v>1746</v>
      </c>
      <c r="E28" s="95" t="s">
        <v>1747</v>
      </c>
      <c r="F28" s="96">
        <v>44896</v>
      </c>
      <c r="G28" s="94" t="s">
        <v>1745</v>
      </c>
      <c r="H28" s="94" t="s">
        <v>38</v>
      </c>
      <c r="I28" s="210"/>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row>
    <row r="29" spans="1:34" ht="93" customHeight="1">
      <c r="A29" s="90" t="s">
        <v>1748</v>
      </c>
      <c r="B29" s="90" t="s">
        <v>54</v>
      </c>
      <c r="C29" s="90" t="s">
        <v>1749</v>
      </c>
      <c r="D29" s="90" t="s">
        <v>1750</v>
      </c>
      <c r="E29" s="91">
        <v>2</v>
      </c>
      <c r="F29" s="92">
        <v>44896</v>
      </c>
      <c r="G29" s="90" t="s">
        <v>1748</v>
      </c>
      <c r="H29" s="90" t="s">
        <v>38</v>
      </c>
      <c r="I29" s="207"/>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row>
    <row r="30" spans="1:34" ht="93" customHeight="1">
      <c r="A30" s="94" t="s">
        <v>1751</v>
      </c>
      <c r="B30" s="94" t="s">
        <v>16</v>
      </c>
      <c r="C30" s="94" t="s">
        <v>1752</v>
      </c>
      <c r="D30" s="94" t="s">
        <v>1753</v>
      </c>
      <c r="E30" s="98">
        <v>8</v>
      </c>
      <c r="F30" s="96">
        <v>44895</v>
      </c>
      <c r="G30" s="94" t="s">
        <v>1754</v>
      </c>
      <c r="H30" s="94" t="s">
        <v>38</v>
      </c>
      <c r="I30" s="94" t="s">
        <v>1755</v>
      </c>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row>
    <row r="31" spans="1:34" ht="63.75" customHeight="1">
      <c r="A31" s="209" t="s">
        <v>1756</v>
      </c>
      <c r="B31" s="209" t="s">
        <v>16</v>
      </c>
      <c r="C31" s="209" t="s">
        <v>1715</v>
      </c>
      <c r="D31" s="209" t="s">
        <v>93</v>
      </c>
      <c r="E31" s="307">
        <v>5</v>
      </c>
      <c r="F31" s="308">
        <v>44881</v>
      </c>
      <c r="G31" s="209" t="s">
        <v>1757</v>
      </c>
      <c r="H31" s="209" t="s">
        <v>38</v>
      </c>
      <c r="I31" s="102" t="s">
        <v>1758</v>
      </c>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row>
    <row r="32" spans="1:34" ht="75" customHeight="1">
      <c r="A32" s="94" t="s">
        <v>1759</v>
      </c>
      <c r="B32" s="94" t="s">
        <v>16</v>
      </c>
      <c r="C32" s="94" t="s">
        <v>1760</v>
      </c>
      <c r="D32" s="94" t="s">
        <v>18</v>
      </c>
      <c r="E32" s="95">
        <v>2</v>
      </c>
      <c r="F32" s="96">
        <v>44806</v>
      </c>
      <c r="G32" s="94" t="s">
        <v>1761</v>
      </c>
      <c r="H32" s="94" t="s">
        <v>38</v>
      </c>
      <c r="I32" s="94" t="s">
        <v>1762</v>
      </c>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row>
    <row r="33" spans="1:34" ht="101.25" customHeight="1">
      <c r="A33" s="90" t="s">
        <v>1763</v>
      </c>
      <c r="B33" s="90" t="s">
        <v>54</v>
      </c>
      <c r="C33" s="90" t="s">
        <v>1749</v>
      </c>
      <c r="D33" s="90" t="s">
        <v>1279</v>
      </c>
      <c r="E33" s="91">
        <v>225</v>
      </c>
      <c r="F33" s="92">
        <v>44797</v>
      </c>
      <c r="G33" s="90" t="s">
        <v>1764</v>
      </c>
      <c r="H33" s="90" t="s">
        <v>38</v>
      </c>
      <c r="I33" s="207"/>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row>
    <row r="34" spans="1:34" ht="55.2">
      <c r="A34" s="94" t="s">
        <v>1765</v>
      </c>
      <c r="B34" s="94" t="s">
        <v>16</v>
      </c>
      <c r="C34" s="94" t="s">
        <v>1752</v>
      </c>
      <c r="D34" s="94" t="s">
        <v>93</v>
      </c>
      <c r="E34" s="95">
        <v>5</v>
      </c>
      <c r="F34" s="96">
        <v>44523</v>
      </c>
      <c r="G34" s="94" t="s">
        <v>1766</v>
      </c>
      <c r="H34" s="94" t="s">
        <v>38</v>
      </c>
      <c r="I34" s="94" t="s">
        <v>1767</v>
      </c>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row>
    <row r="35" spans="1:34" ht="108.75" customHeight="1">
      <c r="A35" s="90" t="s">
        <v>1768</v>
      </c>
      <c r="B35" s="90" t="s">
        <v>54</v>
      </c>
      <c r="C35" s="90" t="s">
        <v>1769</v>
      </c>
      <c r="D35" s="90" t="s">
        <v>1279</v>
      </c>
      <c r="E35" s="91">
        <v>124</v>
      </c>
      <c r="F35" s="92">
        <v>44497</v>
      </c>
      <c r="G35" s="90" t="s">
        <v>1770</v>
      </c>
      <c r="H35" s="90" t="s">
        <v>38</v>
      </c>
      <c r="I35" s="207"/>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row>
    <row r="36" spans="1:34" ht="108.75" customHeight="1">
      <c r="A36" s="94" t="s">
        <v>1771</v>
      </c>
      <c r="B36" s="94" t="s">
        <v>16</v>
      </c>
      <c r="C36" s="94" t="s">
        <v>1772</v>
      </c>
      <c r="D36" s="94" t="s">
        <v>93</v>
      </c>
      <c r="E36" s="95">
        <v>7</v>
      </c>
      <c r="F36" s="96">
        <v>44438</v>
      </c>
      <c r="G36" s="94" t="s">
        <v>1773</v>
      </c>
      <c r="H36" s="94" t="s">
        <v>1</v>
      </c>
      <c r="I36" s="313"/>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row>
    <row r="37" spans="1:34" ht="111" customHeight="1">
      <c r="A37" s="90" t="s">
        <v>1771</v>
      </c>
      <c r="B37" s="90" t="s">
        <v>16</v>
      </c>
      <c r="C37" s="90" t="s">
        <v>1772</v>
      </c>
      <c r="D37" s="90" t="s">
        <v>93</v>
      </c>
      <c r="E37" s="91">
        <v>7</v>
      </c>
      <c r="F37" s="92">
        <v>44438</v>
      </c>
      <c r="G37" s="90" t="s">
        <v>1774</v>
      </c>
      <c r="H37" s="90" t="s">
        <v>1</v>
      </c>
      <c r="I37" s="207"/>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row>
    <row r="38" spans="1:34" ht="99" customHeight="1">
      <c r="A38" s="203" t="s">
        <v>1775</v>
      </c>
      <c r="B38" s="203" t="s">
        <v>16</v>
      </c>
      <c r="C38" s="203" t="s">
        <v>1760</v>
      </c>
      <c r="D38" s="203" t="s">
        <v>18</v>
      </c>
      <c r="E38" s="309">
        <v>192</v>
      </c>
      <c r="F38" s="310">
        <v>44349</v>
      </c>
      <c r="G38" s="203" t="s">
        <v>1776</v>
      </c>
      <c r="H38" s="203" t="s">
        <v>38</v>
      </c>
      <c r="I38" s="187" t="s">
        <v>1777</v>
      </c>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row>
    <row r="39" spans="1:34" ht="115.5" customHeight="1">
      <c r="A39" s="90" t="s">
        <v>1778</v>
      </c>
      <c r="B39" s="90" t="s">
        <v>16</v>
      </c>
      <c r="C39" s="90" t="s">
        <v>1779</v>
      </c>
      <c r="D39" s="90" t="s">
        <v>1279</v>
      </c>
      <c r="E39" s="91">
        <v>265</v>
      </c>
      <c r="F39" s="92">
        <v>44299</v>
      </c>
      <c r="G39" s="90" t="s">
        <v>1780</v>
      </c>
      <c r="H39" s="207"/>
      <c r="I39" s="92">
        <v>44299</v>
      </c>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row>
    <row r="40" spans="1:34" ht="115.5" customHeight="1">
      <c r="A40" s="94" t="s">
        <v>1781</v>
      </c>
      <c r="B40" s="94" t="s">
        <v>54</v>
      </c>
      <c r="C40" s="94" t="s">
        <v>1712</v>
      </c>
      <c r="D40" s="94" t="s">
        <v>1279</v>
      </c>
      <c r="E40" s="98">
        <v>36</v>
      </c>
      <c r="F40" s="96">
        <v>44256</v>
      </c>
      <c r="G40" s="94" t="s">
        <v>1782</v>
      </c>
      <c r="H40" s="94" t="s">
        <v>38</v>
      </c>
      <c r="I40" s="94" t="s">
        <v>1783</v>
      </c>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row>
    <row r="41" spans="1:34" ht="75.75" customHeight="1">
      <c r="A41" s="90" t="s">
        <v>1784</v>
      </c>
      <c r="B41" s="90" t="s">
        <v>54</v>
      </c>
      <c r="C41" s="90" t="s">
        <v>1785</v>
      </c>
      <c r="D41" s="90" t="s">
        <v>362</v>
      </c>
      <c r="E41" s="91">
        <v>2024</v>
      </c>
      <c r="F41" s="92">
        <v>44197</v>
      </c>
      <c r="G41" s="90" t="s">
        <v>1786</v>
      </c>
      <c r="H41" s="90" t="s">
        <v>38</v>
      </c>
      <c r="I41" s="207"/>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row>
    <row r="42" spans="1:34" ht="111" customHeight="1">
      <c r="A42" s="94" t="s">
        <v>1787</v>
      </c>
      <c r="B42" s="94" t="s">
        <v>16</v>
      </c>
      <c r="C42" s="94" t="s">
        <v>1788</v>
      </c>
      <c r="D42" s="94" t="s">
        <v>18</v>
      </c>
      <c r="E42" s="95">
        <v>332</v>
      </c>
      <c r="F42" s="96">
        <v>44194</v>
      </c>
      <c r="G42" s="94" t="s">
        <v>1789</v>
      </c>
      <c r="H42" s="94" t="s">
        <v>38</v>
      </c>
      <c r="I42" s="94" t="s">
        <v>1790</v>
      </c>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row>
    <row r="43" spans="1:34" ht="110.25" customHeight="1">
      <c r="A43" s="90" t="s">
        <v>1791</v>
      </c>
      <c r="B43" s="90" t="s">
        <v>54</v>
      </c>
      <c r="C43" s="90" t="s">
        <v>1792</v>
      </c>
      <c r="D43" s="90" t="s">
        <v>1793</v>
      </c>
      <c r="E43" s="91">
        <v>678</v>
      </c>
      <c r="F43" s="92">
        <v>43971</v>
      </c>
      <c r="G43" s="90" t="s">
        <v>1794</v>
      </c>
      <c r="H43" s="207"/>
      <c r="I43" s="207"/>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row>
    <row r="44" spans="1:34" ht="111.75" customHeight="1">
      <c r="A44" s="94" t="s">
        <v>1795</v>
      </c>
      <c r="B44" s="94" t="s">
        <v>16</v>
      </c>
      <c r="C44" s="94" t="s">
        <v>1772</v>
      </c>
      <c r="D44" s="94" t="s">
        <v>1753</v>
      </c>
      <c r="E44" s="95">
        <v>20</v>
      </c>
      <c r="F44" s="96">
        <v>43878</v>
      </c>
      <c r="G44" s="94" t="s">
        <v>1796</v>
      </c>
      <c r="H44" s="94" t="s">
        <v>38</v>
      </c>
      <c r="I44" s="94" t="s">
        <v>1797</v>
      </c>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row>
    <row r="45" spans="1:34" ht="105" customHeight="1">
      <c r="A45" s="90" t="s">
        <v>1798</v>
      </c>
      <c r="B45" s="90" t="s">
        <v>54</v>
      </c>
      <c r="C45" s="90" t="s">
        <v>1712</v>
      </c>
      <c r="D45" s="90" t="s">
        <v>1279</v>
      </c>
      <c r="E45" s="91">
        <v>441</v>
      </c>
      <c r="F45" s="92">
        <v>43825</v>
      </c>
      <c r="G45" s="90" t="s">
        <v>1799</v>
      </c>
      <c r="H45" s="90" t="s">
        <v>38</v>
      </c>
      <c r="I45" s="90" t="s">
        <v>1800</v>
      </c>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row>
    <row r="46" spans="1:34" ht="81.75" customHeight="1">
      <c r="A46" s="94" t="s">
        <v>1801</v>
      </c>
      <c r="B46" s="94" t="s">
        <v>16</v>
      </c>
      <c r="C46" s="94" t="s">
        <v>1752</v>
      </c>
      <c r="D46" s="94" t="s">
        <v>1279</v>
      </c>
      <c r="E46" s="95">
        <v>315</v>
      </c>
      <c r="F46" s="96">
        <v>43755</v>
      </c>
      <c r="G46" s="94" t="s">
        <v>1802</v>
      </c>
      <c r="H46" s="94" t="s">
        <v>38</v>
      </c>
      <c r="I46" s="94" t="s">
        <v>1803</v>
      </c>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row>
    <row r="47" spans="1:34" ht="98.25" customHeight="1">
      <c r="A47" s="90" t="s">
        <v>1804</v>
      </c>
      <c r="B47" s="90" t="s">
        <v>16</v>
      </c>
      <c r="C47" s="90" t="s">
        <v>1752</v>
      </c>
      <c r="D47" s="90" t="s">
        <v>1279</v>
      </c>
      <c r="E47" s="91">
        <v>316</v>
      </c>
      <c r="F47" s="92">
        <v>43755</v>
      </c>
      <c r="G47" s="90" t="s">
        <v>1805</v>
      </c>
      <c r="H47" s="90" t="s">
        <v>38</v>
      </c>
      <c r="I47" s="90" t="s">
        <v>1806</v>
      </c>
      <c r="J47" s="63"/>
      <c r="K47" s="63"/>
      <c r="L47" s="63"/>
      <c r="M47" s="63"/>
      <c r="N47" s="63"/>
      <c r="O47" s="63"/>
      <c r="P47" s="63"/>
      <c r="Q47" s="63"/>
      <c r="R47" s="63"/>
      <c r="S47" s="63"/>
      <c r="T47" s="63"/>
      <c r="U47" s="63"/>
      <c r="V47" s="63"/>
      <c r="W47" s="63"/>
      <c r="X47" s="63"/>
      <c r="Y47" s="63"/>
      <c r="Z47" s="63"/>
      <c r="AA47" s="63"/>
      <c r="AB47" s="63"/>
      <c r="AC47" s="63"/>
      <c r="AD47" s="63"/>
      <c r="AE47" s="63"/>
      <c r="AF47" s="314"/>
      <c r="AG47" s="314"/>
      <c r="AH47" s="314"/>
    </row>
    <row r="48" spans="1:34" ht="108.75" customHeight="1">
      <c r="A48" s="94" t="s">
        <v>1807</v>
      </c>
      <c r="B48" s="94" t="s">
        <v>16</v>
      </c>
      <c r="C48" s="94" t="s">
        <v>1752</v>
      </c>
      <c r="D48" s="94" t="s">
        <v>1753</v>
      </c>
      <c r="E48" s="95">
        <v>6</v>
      </c>
      <c r="F48" s="96">
        <v>43649</v>
      </c>
      <c r="G48" s="94" t="s">
        <v>1808</v>
      </c>
      <c r="H48" s="94" t="s">
        <v>38</v>
      </c>
      <c r="I48" s="94" t="s">
        <v>1809</v>
      </c>
      <c r="J48" s="63"/>
      <c r="K48" s="63"/>
      <c r="L48" s="63"/>
      <c r="M48" s="63"/>
      <c r="N48" s="63"/>
      <c r="O48" s="63"/>
      <c r="P48" s="63"/>
      <c r="Q48" s="63"/>
      <c r="R48" s="63"/>
      <c r="S48" s="63"/>
      <c r="T48" s="63"/>
      <c r="U48" s="63"/>
      <c r="V48" s="63"/>
      <c r="W48" s="63"/>
      <c r="X48" s="63"/>
      <c r="Y48" s="63"/>
      <c r="Z48" s="63"/>
      <c r="AA48" s="63"/>
      <c r="AB48" s="63"/>
      <c r="AC48" s="63"/>
      <c r="AD48" s="63"/>
      <c r="AE48" s="63"/>
      <c r="AF48" s="314"/>
      <c r="AG48" s="314"/>
      <c r="AH48" s="314"/>
    </row>
    <row r="49" spans="1:34" ht="87.75" customHeight="1">
      <c r="A49" s="90" t="s">
        <v>1810</v>
      </c>
      <c r="B49" s="90" t="s">
        <v>16</v>
      </c>
      <c r="C49" s="90" t="s">
        <v>1779</v>
      </c>
      <c r="D49" s="90" t="s">
        <v>18</v>
      </c>
      <c r="E49" s="91">
        <v>348</v>
      </c>
      <c r="F49" s="92">
        <v>43630</v>
      </c>
      <c r="G49" s="90" t="s">
        <v>1811</v>
      </c>
      <c r="H49" s="90" t="s">
        <v>38</v>
      </c>
      <c r="I49" s="90" t="s">
        <v>1812</v>
      </c>
      <c r="J49" s="63"/>
      <c r="K49" s="63"/>
      <c r="L49" s="63"/>
      <c r="M49" s="63"/>
      <c r="N49" s="63"/>
      <c r="O49" s="63"/>
      <c r="P49" s="63"/>
      <c r="Q49" s="63"/>
      <c r="R49" s="63"/>
      <c r="S49" s="63"/>
      <c r="T49" s="63"/>
      <c r="U49" s="63"/>
      <c r="V49" s="63"/>
      <c r="W49" s="63"/>
      <c r="X49" s="63"/>
      <c r="Y49" s="63"/>
      <c r="Z49" s="63"/>
      <c r="AA49" s="63"/>
      <c r="AB49" s="63"/>
      <c r="AC49" s="63"/>
      <c r="AD49" s="63"/>
      <c r="AE49" s="63"/>
      <c r="AF49" s="314"/>
      <c r="AG49" s="314"/>
      <c r="AH49" s="314"/>
    </row>
    <row r="50" spans="1:34" ht="118.5" customHeight="1">
      <c r="A50" s="94" t="s">
        <v>1813</v>
      </c>
      <c r="B50" s="94" t="s">
        <v>54</v>
      </c>
      <c r="C50" s="94" t="s">
        <v>1712</v>
      </c>
      <c r="D50" s="94" t="s">
        <v>1279</v>
      </c>
      <c r="E50" s="95">
        <v>159</v>
      </c>
      <c r="F50" s="96">
        <v>43626</v>
      </c>
      <c r="G50" s="94" t="s">
        <v>1814</v>
      </c>
      <c r="H50" s="94" t="s">
        <v>38</v>
      </c>
      <c r="I50" s="94" t="s">
        <v>1815</v>
      </c>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row>
    <row r="51" spans="1:34" ht="93" customHeight="1">
      <c r="A51" s="90" t="s">
        <v>1816</v>
      </c>
      <c r="B51" s="90" t="s">
        <v>54</v>
      </c>
      <c r="C51" s="90" t="s">
        <v>1712</v>
      </c>
      <c r="D51" s="90" t="s">
        <v>1279</v>
      </c>
      <c r="E51" s="91">
        <v>386</v>
      </c>
      <c r="F51" s="92">
        <v>43376</v>
      </c>
      <c r="G51" s="90" t="s">
        <v>1817</v>
      </c>
      <c r="H51" s="90" t="s">
        <v>38</v>
      </c>
      <c r="I51" s="90" t="s">
        <v>1818</v>
      </c>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row>
    <row r="52" spans="1:34" ht="156" customHeight="1">
      <c r="A52" s="94" t="s">
        <v>1819</v>
      </c>
      <c r="B52" s="94" t="s">
        <v>54</v>
      </c>
      <c r="C52" s="94" t="s">
        <v>1712</v>
      </c>
      <c r="D52" s="94" t="s">
        <v>1279</v>
      </c>
      <c r="E52" s="95">
        <v>349</v>
      </c>
      <c r="F52" s="96">
        <v>43350</v>
      </c>
      <c r="G52" s="94" t="s">
        <v>1820</v>
      </c>
      <c r="H52" s="94" t="s">
        <v>38</v>
      </c>
      <c r="I52" s="94" t="s">
        <v>1821</v>
      </c>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row>
    <row r="53" spans="1:34" ht="123" customHeight="1">
      <c r="A53" s="90" t="s">
        <v>1822</v>
      </c>
      <c r="B53" s="90" t="s">
        <v>16</v>
      </c>
      <c r="C53" s="90" t="s">
        <v>1823</v>
      </c>
      <c r="D53" s="90" t="s">
        <v>93</v>
      </c>
      <c r="E53" s="91">
        <v>16</v>
      </c>
      <c r="F53" s="92">
        <v>43305</v>
      </c>
      <c r="G53" s="90" t="s">
        <v>1824</v>
      </c>
      <c r="H53" s="207"/>
      <c r="I53" s="207"/>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row>
    <row r="54" spans="1:34" ht="123" customHeight="1">
      <c r="A54" s="94" t="s">
        <v>1825</v>
      </c>
      <c r="B54" s="94" t="s">
        <v>16</v>
      </c>
      <c r="C54" s="94" t="s">
        <v>1752</v>
      </c>
      <c r="D54" s="94" t="s">
        <v>1753</v>
      </c>
      <c r="E54" s="315">
        <v>1</v>
      </c>
      <c r="F54" s="96">
        <v>43124</v>
      </c>
      <c r="G54" s="94" t="s">
        <v>1826</v>
      </c>
      <c r="H54" s="94" t="s">
        <v>38</v>
      </c>
      <c r="I54" s="94" t="s">
        <v>1827</v>
      </c>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row>
    <row r="55" spans="1:34" ht="151.5" customHeight="1">
      <c r="A55" s="90" t="s">
        <v>1828</v>
      </c>
      <c r="B55" s="90" t="s">
        <v>16</v>
      </c>
      <c r="C55" s="90" t="s">
        <v>1752</v>
      </c>
      <c r="D55" s="90" t="s">
        <v>1753</v>
      </c>
      <c r="E55" s="91">
        <v>10</v>
      </c>
      <c r="F55" s="92">
        <v>43087</v>
      </c>
      <c r="G55" s="90" t="s">
        <v>1829</v>
      </c>
      <c r="H55" s="90" t="s">
        <v>38</v>
      </c>
      <c r="I55" s="207"/>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row>
    <row r="56" spans="1:34" ht="55.2">
      <c r="A56" s="94" t="s">
        <v>1828</v>
      </c>
      <c r="B56" s="94" t="s">
        <v>16</v>
      </c>
      <c r="C56" s="94" t="s">
        <v>1752</v>
      </c>
      <c r="D56" s="94" t="s">
        <v>1279</v>
      </c>
      <c r="E56" s="95">
        <v>304</v>
      </c>
      <c r="F56" s="96">
        <v>43074</v>
      </c>
      <c r="G56" s="94" t="s">
        <v>1830</v>
      </c>
      <c r="H56" s="94" t="s">
        <v>38</v>
      </c>
      <c r="I56" s="210"/>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row>
    <row r="57" spans="1:34" ht="55.2">
      <c r="A57" s="209" t="s">
        <v>1756</v>
      </c>
      <c r="B57" s="209" t="s">
        <v>16</v>
      </c>
      <c r="C57" s="209" t="s">
        <v>216</v>
      </c>
      <c r="D57" s="209" t="s">
        <v>101</v>
      </c>
      <c r="E57" s="307">
        <v>295</v>
      </c>
      <c r="F57" s="308">
        <v>43063</v>
      </c>
      <c r="G57" s="209" t="s">
        <v>1831</v>
      </c>
      <c r="H57" s="209" t="s">
        <v>38</v>
      </c>
      <c r="I57" s="102" t="s">
        <v>1758</v>
      </c>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row>
    <row r="58" spans="1:34" ht="27.6">
      <c r="A58" s="94" t="s">
        <v>1832</v>
      </c>
      <c r="B58" s="94" t="s">
        <v>16</v>
      </c>
      <c r="C58" s="94" t="s">
        <v>50</v>
      </c>
      <c r="D58" s="94" t="s">
        <v>965</v>
      </c>
      <c r="E58" s="95">
        <v>5</v>
      </c>
      <c r="F58" s="96">
        <v>43007</v>
      </c>
      <c r="G58" s="94" t="s">
        <v>1833</v>
      </c>
      <c r="H58" s="94" t="s">
        <v>38</v>
      </c>
      <c r="I58" s="94" t="s">
        <v>1834</v>
      </c>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row>
    <row r="59" spans="1:34" ht="82.8">
      <c r="A59" s="90" t="s">
        <v>1835</v>
      </c>
      <c r="B59" s="90" t="s">
        <v>16</v>
      </c>
      <c r="C59" s="90" t="s">
        <v>1836</v>
      </c>
      <c r="D59" s="90" t="s">
        <v>1279</v>
      </c>
      <c r="E59" s="91">
        <v>191</v>
      </c>
      <c r="F59" s="92">
        <v>43000</v>
      </c>
      <c r="G59" s="90" t="s">
        <v>1837</v>
      </c>
      <c r="H59" s="90" t="s">
        <v>1838</v>
      </c>
      <c r="I59" s="90" t="s">
        <v>1839</v>
      </c>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row>
    <row r="60" spans="1:34" ht="41.4">
      <c r="A60" s="94" t="s">
        <v>1840</v>
      </c>
      <c r="B60" s="94" t="s">
        <v>16</v>
      </c>
      <c r="C60" s="94" t="s">
        <v>264</v>
      </c>
      <c r="D60" s="94" t="s">
        <v>18</v>
      </c>
      <c r="E60" s="95">
        <v>216</v>
      </c>
      <c r="F60" s="96">
        <v>42858</v>
      </c>
      <c r="G60" s="94" t="s">
        <v>1841</v>
      </c>
      <c r="H60" s="210"/>
      <c r="I60" s="94" t="s">
        <v>1839</v>
      </c>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row>
    <row r="61" spans="1:34" ht="41.4">
      <c r="A61" s="90" t="s">
        <v>1842</v>
      </c>
      <c r="B61" s="90" t="s">
        <v>54</v>
      </c>
      <c r="C61" s="90" t="s">
        <v>1749</v>
      </c>
      <c r="D61" s="90" t="s">
        <v>1279</v>
      </c>
      <c r="E61" s="99">
        <v>706</v>
      </c>
      <c r="F61" s="92">
        <v>42720</v>
      </c>
      <c r="G61" s="90" t="s">
        <v>1843</v>
      </c>
      <c r="H61" s="90" t="s">
        <v>38</v>
      </c>
      <c r="I61" s="90" t="s">
        <v>1844</v>
      </c>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row>
    <row r="62" spans="1:34" ht="69">
      <c r="A62" s="94" t="s">
        <v>1845</v>
      </c>
      <c r="B62" s="94" t="s">
        <v>54</v>
      </c>
      <c r="C62" s="94" t="s">
        <v>1712</v>
      </c>
      <c r="D62" s="94" t="s">
        <v>1279</v>
      </c>
      <c r="E62" s="95">
        <v>87</v>
      </c>
      <c r="F62" s="96">
        <v>42445</v>
      </c>
      <c r="G62" s="94" t="s">
        <v>1846</v>
      </c>
      <c r="H62" s="94" t="s">
        <v>38</v>
      </c>
      <c r="I62" s="94" t="s">
        <v>1847</v>
      </c>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row>
    <row r="63" spans="1:34" ht="41.4">
      <c r="A63" s="90" t="s">
        <v>1848</v>
      </c>
      <c r="B63" s="90" t="s">
        <v>54</v>
      </c>
      <c r="C63" s="90" t="s">
        <v>1712</v>
      </c>
      <c r="D63" s="90" t="s">
        <v>1279</v>
      </c>
      <c r="E63" s="99">
        <v>533</v>
      </c>
      <c r="F63" s="92">
        <v>42285</v>
      </c>
      <c r="G63" s="90" t="s">
        <v>1849</v>
      </c>
      <c r="H63" s="90" t="s">
        <v>38</v>
      </c>
      <c r="I63" s="92" t="s">
        <v>1850</v>
      </c>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row>
    <row r="64" spans="1:34" ht="55.2">
      <c r="A64" s="94" t="s">
        <v>1851</v>
      </c>
      <c r="B64" s="94" t="s">
        <v>16</v>
      </c>
      <c r="C64" s="94" t="s">
        <v>1852</v>
      </c>
      <c r="D64" s="94" t="s">
        <v>1279</v>
      </c>
      <c r="E64" s="98">
        <v>3</v>
      </c>
      <c r="F64" s="96">
        <v>42003</v>
      </c>
      <c r="G64" s="94" t="s">
        <v>1853</v>
      </c>
      <c r="H64" s="94" t="s">
        <v>38</v>
      </c>
      <c r="I64" s="94" t="s">
        <v>1854</v>
      </c>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row>
    <row r="65" spans="1:34" ht="82.8">
      <c r="A65" s="90" t="s">
        <v>1855</v>
      </c>
      <c r="B65" s="90" t="s">
        <v>16</v>
      </c>
      <c r="C65" s="90" t="s">
        <v>1082</v>
      </c>
      <c r="D65" s="90" t="s">
        <v>1279</v>
      </c>
      <c r="E65" s="99">
        <v>2</v>
      </c>
      <c r="F65" s="92">
        <v>41698</v>
      </c>
      <c r="G65" s="90" t="s">
        <v>1856</v>
      </c>
      <c r="H65" s="90" t="s">
        <v>38</v>
      </c>
      <c r="I65" s="90" t="s">
        <v>1857</v>
      </c>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row>
    <row r="66" spans="1:34" ht="69">
      <c r="A66" s="94" t="s">
        <v>1858</v>
      </c>
      <c r="B66" s="94" t="s">
        <v>16</v>
      </c>
      <c r="C66" s="94" t="s">
        <v>1779</v>
      </c>
      <c r="D66" s="94" t="s">
        <v>1859</v>
      </c>
      <c r="E66" s="95">
        <v>1195</v>
      </c>
      <c r="F66" s="96">
        <v>40028</v>
      </c>
      <c r="G66" s="94" t="s">
        <v>1860</v>
      </c>
      <c r="H66" s="94" t="s">
        <v>1861</v>
      </c>
      <c r="I66" s="96">
        <v>40028</v>
      </c>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row>
    <row r="67" spans="1:34" ht="41.4">
      <c r="A67" s="90" t="s">
        <v>1862</v>
      </c>
      <c r="B67" s="90" t="s">
        <v>54</v>
      </c>
      <c r="C67" s="90" t="s">
        <v>1749</v>
      </c>
      <c r="D67" s="90" t="s">
        <v>1279</v>
      </c>
      <c r="E67" s="99">
        <v>669</v>
      </c>
      <c r="F67" s="92">
        <v>39801</v>
      </c>
      <c r="G67" s="90" t="s">
        <v>1863</v>
      </c>
      <c r="H67" s="90" t="s">
        <v>38</v>
      </c>
      <c r="I67" s="90" t="s">
        <v>1864</v>
      </c>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row>
    <row r="68" spans="1:34" ht="125.25" customHeight="1">
      <c r="A68" s="94" t="s">
        <v>1822</v>
      </c>
      <c r="B68" s="94" t="s">
        <v>16</v>
      </c>
      <c r="C68" s="94" t="s">
        <v>1779</v>
      </c>
      <c r="D68" s="94" t="s">
        <v>1279</v>
      </c>
      <c r="E68" s="95">
        <v>866</v>
      </c>
      <c r="F68" s="96">
        <v>38238</v>
      </c>
      <c r="G68" s="94" t="s">
        <v>1865</v>
      </c>
      <c r="H68" s="94" t="s">
        <v>38</v>
      </c>
      <c r="I68" s="94" t="s">
        <v>1812</v>
      </c>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row>
    <row r="69" spans="1:34" ht="89.25" customHeight="1">
      <c r="A69" s="90" t="s">
        <v>1866</v>
      </c>
      <c r="B69" s="90" t="s">
        <v>54</v>
      </c>
      <c r="C69" s="90" t="s">
        <v>1785</v>
      </c>
      <c r="D69" s="90" t="s">
        <v>362</v>
      </c>
      <c r="E69" s="91">
        <v>617</v>
      </c>
      <c r="F69" s="92">
        <v>36808</v>
      </c>
      <c r="G69" s="90" t="s">
        <v>1867</v>
      </c>
      <c r="H69" s="90" t="s">
        <v>38</v>
      </c>
      <c r="I69" s="207"/>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row>
    <row r="70" spans="1:34" ht="96" customHeight="1">
      <c r="A70" s="171" t="s">
        <v>1840</v>
      </c>
      <c r="B70" s="171" t="s">
        <v>16</v>
      </c>
      <c r="C70" s="171" t="s">
        <v>1868</v>
      </c>
      <c r="D70" s="171" t="s">
        <v>18</v>
      </c>
      <c r="E70" s="316">
        <v>714</v>
      </c>
      <c r="F70" s="173">
        <v>35384</v>
      </c>
      <c r="G70" s="171" t="s">
        <v>338</v>
      </c>
      <c r="H70" s="171" t="s">
        <v>1869</v>
      </c>
      <c r="I70" s="171" t="s">
        <v>1839</v>
      </c>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row>
    <row r="71" spans="1:34" ht="17.25" customHeight="1">
      <c r="A71" s="298" t="s">
        <v>1870</v>
      </c>
      <c r="B71" s="298" t="s">
        <v>16</v>
      </c>
      <c r="C71" s="298" t="s">
        <v>1871</v>
      </c>
      <c r="D71" s="298" t="s">
        <v>1872</v>
      </c>
      <c r="E71" s="317">
        <v>1421</v>
      </c>
      <c r="F71" s="300">
        <v>34172</v>
      </c>
      <c r="G71" s="298" t="s">
        <v>172</v>
      </c>
      <c r="H71" s="298" t="s">
        <v>38</v>
      </c>
      <c r="I71" s="318" t="s">
        <v>172</v>
      </c>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row>
    <row r="72" spans="1:34" ht="17.25" customHeight="1">
      <c r="A72" s="171" t="s">
        <v>1873</v>
      </c>
      <c r="B72" s="171" t="s">
        <v>54</v>
      </c>
      <c r="C72" s="171" t="s">
        <v>1792</v>
      </c>
      <c r="D72" s="171" t="s">
        <v>1872</v>
      </c>
      <c r="E72" s="316">
        <v>624</v>
      </c>
      <c r="F72" s="173">
        <v>32597</v>
      </c>
      <c r="G72" s="171" t="s">
        <v>1874</v>
      </c>
      <c r="H72" s="171" t="s">
        <v>38</v>
      </c>
      <c r="I72" s="319"/>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row>
    <row r="73" spans="1:34" ht="18" customHeight="1">
      <c r="A73" s="298" t="s">
        <v>1756</v>
      </c>
      <c r="B73" s="298" t="s">
        <v>16</v>
      </c>
      <c r="C73" s="298" t="s">
        <v>1715</v>
      </c>
      <c r="D73" s="298" t="s">
        <v>93</v>
      </c>
      <c r="E73" s="317">
        <v>11</v>
      </c>
      <c r="F73" s="300">
        <v>45611</v>
      </c>
      <c r="G73" s="298" t="s">
        <v>1875</v>
      </c>
      <c r="H73" s="298" t="s">
        <v>38</v>
      </c>
      <c r="I73" s="318" t="s">
        <v>1758</v>
      </c>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row>
    <row r="74" spans="1:34" ht="40.5" customHeight="1">
      <c r="A74" s="171" t="s">
        <v>1876</v>
      </c>
      <c r="B74" s="171" t="s">
        <v>482</v>
      </c>
      <c r="C74" s="171" t="s">
        <v>1877</v>
      </c>
      <c r="D74" s="171" t="s">
        <v>18</v>
      </c>
      <c r="E74" s="320">
        <v>175</v>
      </c>
      <c r="F74" s="171">
        <v>45702</v>
      </c>
      <c r="G74" s="171" t="s">
        <v>1876</v>
      </c>
      <c r="H74" s="321" t="s">
        <v>1878</v>
      </c>
      <c r="I74" s="322"/>
      <c r="J74" s="319"/>
      <c r="K74" s="319"/>
      <c r="L74" s="319"/>
      <c r="M74" s="323"/>
      <c r="N74" s="323"/>
      <c r="O74" s="323"/>
      <c r="P74" s="323"/>
      <c r="Q74" s="323"/>
      <c r="R74" s="323"/>
      <c r="S74" s="323"/>
      <c r="T74" s="323"/>
      <c r="U74" s="323"/>
      <c r="V74" s="323"/>
      <c r="W74" s="323"/>
      <c r="X74" s="323"/>
      <c r="Y74" s="323"/>
      <c r="Z74" s="323"/>
      <c r="AA74" s="323"/>
      <c r="AB74" s="323"/>
      <c r="AC74" s="323"/>
      <c r="AD74" s="323"/>
      <c r="AE74" s="323"/>
      <c r="AF74" s="323"/>
      <c r="AG74" s="323"/>
      <c r="AH74" s="323"/>
    </row>
    <row r="75" spans="1:34" ht="18" customHeight="1">
      <c r="A75" s="298" t="s">
        <v>1879</v>
      </c>
      <c r="B75" s="298" t="s">
        <v>16</v>
      </c>
      <c r="C75" s="298" t="s">
        <v>1715</v>
      </c>
      <c r="D75" s="298" t="s">
        <v>93</v>
      </c>
      <c r="E75" s="324">
        <v>2</v>
      </c>
      <c r="F75" s="300">
        <v>45694</v>
      </c>
      <c r="G75" s="298" t="s">
        <v>1879</v>
      </c>
      <c r="H75" s="325"/>
      <c r="I75" s="325"/>
      <c r="J75" s="326"/>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row>
    <row r="76" spans="1:34" ht="28.5" customHeight="1">
      <c r="A76" s="298" t="s">
        <v>1880</v>
      </c>
      <c r="B76" s="298" t="s">
        <v>16</v>
      </c>
      <c r="C76" s="298" t="s">
        <v>1715</v>
      </c>
      <c r="D76" s="298" t="s">
        <v>93</v>
      </c>
      <c r="E76" s="324">
        <v>3</v>
      </c>
      <c r="F76" s="300">
        <v>45727</v>
      </c>
      <c r="G76" s="298" t="s">
        <v>1880</v>
      </c>
      <c r="H76" s="298" t="s">
        <v>38</v>
      </c>
      <c r="I76" s="325"/>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row>
    <row r="77" spans="1:34" ht="18" customHeight="1">
      <c r="A77" s="298" t="s">
        <v>1881</v>
      </c>
      <c r="B77" s="298" t="s">
        <v>16</v>
      </c>
      <c r="C77" s="298" t="s">
        <v>1715</v>
      </c>
      <c r="D77" s="298" t="s">
        <v>93</v>
      </c>
      <c r="E77" s="317">
        <v>4</v>
      </c>
      <c r="F77" s="300">
        <v>45779</v>
      </c>
      <c r="G77" s="298" t="s">
        <v>1881</v>
      </c>
      <c r="H77" s="298" t="s">
        <v>38</v>
      </c>
      <c r="I77" s="325"/>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row>
    <row r="78" spans="1:34" ht="18" customHeight="1">
      <c r="A78" s="171" t="s">
        <v>1882</v>
      </c>
      <c r="B78" s="171" t="s">
        <v>16</v>
      </c>
      <c r="C78" s="171" t="s">
        <v>1715</v>
      </c>
      <c r="D78" s="171" t="s">
        <v>93</v>
      </c>
      <c r="E78" s="321">
        <v>10</v>
      </c>
      <c r="F78" s="173">
        <v>45980</v>
      </c>
      <c r="G78" s="171" t="s">
        <v>1883</v>
      </c>
      <c r="H78" s="319"/>
      <c r="I78" s="319"/>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row>
    <row r="79" spans="1:34" ht="18" customHeight="1">
      <c r="A79" s="327"/>
      <c r="B79" s="328"/>
      <c r="C79" s="328"/>
      <c r="D79" s="328"/>
      <c r="E79" s="327"/>
      <c r="F79" s="327"/>
      <c r="G79" s="327"/>
      <c r="H79" s="329"/>
      <c r="I79" s="330"/>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row>
    <row r="80" spans="1:34" ht="18" customHeight="1">
      <c r="A80" s="403" t="s">
        <v>365</v>
      </c>
      <c r="B80" s="418" t="s">
        <v>1884</v>
      </c>
      <c r="C80" s="371"/>
      <c r="D80" s="372"/>
      <c r="E80" s="403" t="s">
        <v>178</v>
      </c>
      <c r="F80" s="405" t="s">
        <v>2133</v>
      </c>
      <c r="G80" s="372"/>
      <c r="H80" s="404" t="s">
        <v>179</v>
      </c>
      <c r="I80" s="372"/>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row>
    <row r="81" spans="1:34" ht="18" customHeight="1">
      <c r="A81" s="382"/>
      <c r="B81" s="384"/>
      <c r="C81" s="385"/>
      <c r="D81" s="386"/>
      <c r="E81" s="382"/>
      <c r="F81" s="384"/>
      <c r="G81" s="386"/>
      <c r="H81" s="384"/>
      <c r="I81" s="386"/>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row>
    <row r="82" spans="1:34" ht="18" customHeight="1">
      <c r="A82" s="369"/>
      <c r="B82" s="373"/>
      <c r="C82" s="374"/>
      <c r="D82" s="375"/>
      <c r="E82" s="369"/>
      <c r="F82" s="373"/>
      <c r="G82" s="375"/>
      <c r="H82" s="373"/>
      <c r="I82" s="375"/>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row>
    <row r="83" spans="1:34" ht="18" customHeight="1">
      <c r="A83" s="109" t="s">
        <v>929</v>
      </c>
      <c r="B83" s="458" t="s">
        <v>1885</v>
      </c>
      <c r="C83" s="381"/>
      <c r="D83" s="367"/>
      <c r="E83" s="109" t="s">
        <v>472</v>
      </c>
      <c r="F83" s="458" t="s">
        <v>2135</v>
      </c>
      <c r="G83" s="367"/>
      <c r="H83" s="406" t="s">
        <v>474</v>
      </c>
      <c r="I83" s="367"/>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row>
    <row r="84" spans="1:34" ht="18" customHeight="1">
      <c r="A84" s="403" t="s">
        <v>475</v>
      </c>
      <c r="B84" s="418">
        <v>45996</v>
      </c>
      <c r="C84" s="371"/>
      <c r="D84" s="372"/>
      <c r="E84" s="109" t="s">
        <v>476</v>
      </c>
      <c r="F84" s="459" t="s">
        <v>2136</v>
      </c>
      <c r="G84" s="367"/>
      <c r="H84" s="406" t="s">
        <v>477</v>
      </c>
      <c r="I84" s="367"/>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row>
    <row r="85" spans="1:34" ht="18" customHeight="1">
      <c r="A85" s="369"/>
      <c r="B85" s="373"/>
      <c r="C85" s="374"/>
      <c r="D85" s="375"/>
      <c r="E85" s="109" t="s">
        <v>478</v>
      </c>
      <c r="F85" s="459">
        <v>46003</v>
      </c>
      <c r="G85" s="367"/>
      <c r="H85" s="406" t="s">
        <v>1886</v>
      </c>
      <c r="I85" s="367"/>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row>
    <row r="86" spans="1:34" ht="18" customHeight="1">
      <c r="A86" s="174"/>
      <c r="B86" s="174"/>
      <c r="C86" s="174"/>
      <c r="D86" s="174"/>
      <c r="E86" s="174"/>
      <c r="F86" s="174"/>
      <c r="G86" s="174"/>
      <c r="H86" s="174"/>
      <c r="I86" s="174"/>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row>
    <row r="87" spans="1:34" ht="18" customHeight="1">
      <c r="A87" s="174"/>
      <c r="B87" s="174"/>
      <c r="C87" s="174"/>
      <c r="D87" s="174"/>
      <c r="E87" s="174"/>
      <c r="F87" s="174"/>
      <c r="G87" s="174"/>
      <c r="H87" s="174"/>
      <c r="I87" s="174"/>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row>
    <row r="88" spans="1:34" ht="18" customHeight="1">
      <c r="A88" s="174"/>
      <c r="B88" s="174"/>
      <c r="C88" s="174"/>
      <c r="D88" s="174"/>
      <c r="E88" s="174"/>
      <c r="F88" s="174"/>
      <c r="G88" s="174"/>
      <c r="H88" s="174"/>
      <c r="I88" s="174"/>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row>
    <row r="89" spans="1:34" ht="18" customHeight="1">
      <c r="A89" s="174"/>
      <c r="B89" s="174"/>
      <c r="C89" s="174"/>
      <c r="D89" s="174"/>
      <c r="E89" s="174"/>
      <c r="F89" s="174"/>
      <c r="G89" s="174"/>
      <c r="H89" s="174"/>
      <c r="I89" s="174"/>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row>
    <row r="90" spans="1:34" ht="18" customHeight="1">
      <c r="A90" s="174"/>
      <c r="B90" s="174"/>
      <c r="C90" s="174"/>
      <c r="D90" s="174"/>
      <c r="E90" s="174"/>
      <c r="F90" s="174"/>
      <c r="G90" s="174"/>
      <c r="H90" s="174"/>
      <c r="I90" s="174"/>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row>
    <row r="91" spans="1:34" ht="18" customHeight="1">
      <c r="A91" s="174"/>
      <c r="B91" s="174"/>
      <c r="C91" s="174"/>
      <c r="D91" s="174"/>
      <c r="E91" s="174"/>
      <c r="F91" s="174"/>
      <c r="G91" s="174"/>
      <c r="H91" s="174"/>
      <c r="I91" s="174"/>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row>
    <row r="92" spans="1:34" ht="18" customHeight="1">
      <c r="A92" s="174"/>
      <c r="B92" s="174"/>
      <c r="C92" s="174"/>
      <c r="D92" s="174"/>
      <c r="E92" s="174"/>
      <c r="F92" s="174"/>
      <c r="G92" s="174"/>
      <c r="H92" s="174"/>
      <c r="I92" s="174"/>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row>
    <row r="93" spans="1:34" ht="18" customHeight="1">
      <c r="A93" s="174"/>
      <c r="B93" s="174"/>
      <c r="C93" s="174"/>
      <c r="D93" s="174"/>
      <c r="E93" s="174"/>
      <c r="F93" s="174"/>
      <c r="G93" s="174"/>
      <c r="H93" s="174"/>
      <c r="I93" s="174"/>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row>
    <row r="94" spans="1:34" ht="18" customHeight="1">
      <c r="A94" s="174"/>
      <c r="B94" s="174"/>
      <c r="C94" s="174"/>
      <c r="D94" s="174"/>
      <c r="E94" s="174"/>
      <c r="F94" s="174"/>
      <c r="G94" s="174"/>
      <c r="H94" s="174"/>
      <c r="I94" s="174"/>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row>
    <row r="95" spans="1:34" ht="18" customHeight="1">
      <c r="A95" s="174"/>
      <c r="B95" s="174"/>
      <c r="C95" s="174"/>
      <c r="D95" s="174"/>
      <c r="E95" s="174"/>
      <c r="F95" s="174"/>
      <c r="G95" s="174"/>
      <c r="H95" s="174"/>
      <c r="I95" s="174"/>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row>
    <row r="96" spans="1:34" ht="18" customHeight="1">
      <c r="A96" s="174"/>
      <c r="B96" s="174"/>
      <c r="C96" s="174"/>
      <c r="D96" s="174"/>
      <c r="E96" s="174"/>
      <c r="F96" s="174"/>
      <c r="G96" s="174"/>
      <c r="H96" s="174"/>
      <c r="I96" s="174"/>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row>
    <row r="97" spans="1:34" ht="18" customHeight="1">
      <c r="A97" s="174"/>
      <c r="B97" s="174"/>
      <c r="C97" s="174"/>
      <c r="D97" s="174"/>
      <c r="E97" s="174"/>
      <c r="F97" s="174"/>
      <c r="G97" s="174"/>
      <c r="H97" s="174"/>
      <c r="I97" s="174"/>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row>
    <row r="98" spans="1:34" ht="18" customHeight="1">
      <c r="A98" s="174"/>
      <c r="B98" s="174"/>
      <c r="C98" s="174"/>
      <c r="D98" s="174"/>
      <c r="E98" s="174"/>
      <c r="F98" s="174"/>
      <c r="G98" s="174"/>
      <c r="H98" s="174"/>
      <c r="I98" s="174"/>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row>
    <row r="99" spans="1:34" ht="18" customHeight="1">
      <c r="A99" s="174"/>
      <c r="B99" s="174"/>
      <c r="C99" s="174"/>
      <c r="D99" s="174"/>
      <c r="E99" s="174"/>
      <c r="F99" s="174"/>
      <c r="G99" s="174"/>
      <c r="H99" s="174"/>
      <c r="I99" s="174"/>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row>
    <row r="100" spans="1:34" ht="18" customHeight="1">
      <c r="A100" s="174"/>
      <c r="B100" s="174"/>
      <c r="C100" s="174"/>
      <c r="D100" s="174"/>
      <c r="E100" s="174"/>
      <c r="F100" s="174"/>
      <c r="G100" s="174"/>
      <c r="H100" s="174"/>
      <c r="I100" s="174"/>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row>
    <row r="101" spans="1:34" ht="18" customHeight="1">
      <c r="A101" s="174"/>
      <c r="B101" s="174"/>
      <c r="C101" s="174"/>
      <c r="D101" s="174"/>
      <c r="E101" s="174"/>
      <c r="F101" s="174"/>
      <c r="G101" s="174"/>
      <c r="H101" s="174"/>
      <c r="I101" s="174"/>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row>
    <row r="102" spans="1:34" ht="18" customHeight="1">
      <c r="A102" s="174"/>
      <c r="B102" s="174"/>
      <c r="C102" s="174"/>
      <c r="D102" s="174"/>
      <c r="E102" s="174"/>
      <c r="F102" s="174"/>
      <c r="G102" s="174"/>
      <c r="H102" s="174"/>
      <c r="I102" s="174"/>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row>
    <row r="103" spans="1:34" ht="18" customHeight="1">
      <c r="A103" s="174"/>
      <c r="B103" s="174"/>
      <c r="C103" s="174"/>
      <c r="D103" s="174"/>
      <c r="E103" s="174"/>
      <c r="F103" s="174"/>
      <c r="G103" s="174"/>
      <c r="H103" s="174"/>
      <c r="I103" s="174"/>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row>
    <row r="104" spans="1:34" ht="18" customHeight="1">
      <c r="A104" s="174"/>
      <c r="B104" s="174"/>
      <c r="C104" s="174"/>
      <c r="D104" s="174"/>
      <c r="E104" s="174"/>
      <c r="F104" s="174"/>
      <c r="G104" s="174"/>
      <c r="H104" s="174"/>
      <c r="I104" s="174"/>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row>
    <row r="105" spans="1:34" ht="18" customHeight="1">
      <c r="A105" s="174"/>
      <c r="B105" s="174"/>
      <c r="C105" s="174"/>
      <c r="D105" s="174"/>
      <c r="E105" s="174"/>
      <c r="F105" s="174"/>
      <c r="G105" s="174"/>
      <c r="H105" s="174"/>
      <c r="I105" s="174"/>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row>
    <row r="106" spans="1:34" ht="18" customHeight="1">
      <c r="A106" s="174"/>
      <c r="B106" s="174"/>
      <c r="C106" s="174"/>
      <c r="D106" s="174"/>
      <c r="E106" s="174"/>
      <c r="F106" s="174"/>
      <c r="G106" s="174"/>
      <c r="H106" s="174"/>
      <c r="I106" s="174"/>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row>
    <row r="107" spans="1:34" ht="18" customHeight="1">
      <c r="A107" s="174"/>
      <c r="B107" s="174"/>
      <c r="C107" s="174"/>
      <c r="D107" s="174"/>
      <c r="E107" s="174"/>
      <c r="F107" s="174"/>
      <c r="G107" s="174"/>
      <c r="H107" s="174"/>
      <c r="I107" s="174"/>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row>
    <row r="108" spans="1:34" ht="18" customHeight="1">
      <c r="A108" s="174"/>
      <c r="B108" s="174"/>
      <c r="C108" s="174"/>
      <c r="D108" s="174"/>
      <c r="E108" s="174"/>
      <c r="F108" s="174"/>
      <c r="G108" s="174"/>
      <c r="H108" s="174"/>
      <c r="I108" s="174"/>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row>
    <row r="109" spans="1:34" ht="18" customHeight="1">
      <c r="A109" s="174"/>
      <c r="B109" s="174"/>
      <c r="C109" s="174"/>
      <c r="D109" s="174"/>
      <c r="E109" s="174"/>
      <c r="F109" s="174"/>
      <c r="G109" s="174"/>
      <c r="H109" s="174"/>
      <c r="I109" s="174"/>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row>
    <row r="110" spans="1:34" ht="18" customHeight="1">
      <c r="A110" s="174"/>
      <c r="B110" s="174"/>
      <c r="C110" s="174"/>
      <c r="D110" s="174"/>
      <c r="E110" s="174"/>
      <c r="F110" s="174"/>
      <c r="G110" s="174"/>
      <c r="H110" s="174"/>
      <c r="I110" s="174"/>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row>
    <row r="111" spans="1:34" ht="18" customHeight="1">
      <c r="A111" s="174"/>
      <c r="B111" s="174"/>
      <c r="C111" s="174"/>
      <c r="D111" s="174"/>
      <c r="E111" s="174"/>
      <c r="F111" s="174"/>
      <c r="G111" s="174"/>
      <c r="H111" s="174"/>
      <c r="I111" s="174"/>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row>
    <row r="112" spans="1:34" ht="18" customHeight="1">
      <c r="A112" s="174"/>
      <c r="B112" s="174"/>
      <c r="C112" s="174"/>
      <c r="D112" s="174"/>
      <c r="E112" s="174"/>
      <c r="F112" s="174"/>
      <c r="G112" s="174"/>
      <c r="H112" s="174"/>
      <c r="I112" s="174"/>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row>
    <row r="113" spans="1:34" ht="18" customHeight="1">
      <c r="A113" s="174"/>
      <c r="B113" s="174"/>
      <c r="C113" s="174"/>
      <c r="D113" s="174"/>
      <c r="E113" s="174"/>
      <c r="F113" s="174"/>
      <c r="G113" s="174"/>
      <c r="H113" s="174"/>
      <c r="I113" s="174"/>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row>
    <row r="114" spans="1:34" ht="18" customHeight="1">
      <c r="A114" s="174"/>
      <c r="B114" s="174"/>
      <c r="C114" s="174"/>
      <c r="D114" s="174"/>
      <c r="E114" s="174"/>
      <c r="F114" s="174"/>
      <c r="G114" s="174"/>
      <c r="H114" s="174"/>
      <c r="I114" s="174"/>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row>
    <row r="115" spans="1:34" ht="18" customHeight="1">
      <c r="A115" s="174"/>
      <c r="B115" s="174"/>
      <c r="C115" s="174"/>
      <c r="D115" s="174"/>
      <c r="E115" s="174"/>
      <c r="F115" s="174"/>
      <c r="G115" s="174"/>
      <c r="H115" s="174"/>
      <c r="I115" s="174"/>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row>
    <row r="116" spans="1:34" ht="18" customHeight="1">
      <c r="A116" s="174"/>
      <c r="B116" s="174"/>
      <c r="C116" s="174"/>
      <c r="D116" s="174"/>
      <c r="E116" s="174"/>
      <c r="F116" s="174"/>
      <c r="G116" s="174"/>
      <c r="H116" s="174"/>
      <c r="I116" s="174"/>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row>
    <row r="117" spans="1:34" ht="18" customHeight="1">
      <c r="A117" s="174"/>
      <c r="B117" s="174"/>
      <c r="C117" s="174"/>
      <c r="D117" s="174"/>
      <c r="E117" s="174"/>
      <c r="F117" s="174"/>
      <c r="G117" s="174"/>
      <c r="H117" s="174"/>
      <c r="I117" s="174"/>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row>
    <row r="118" spans="1:34" ht="18" customHeight="1">
      <c r="A118" s="174"/>
      <c r="B118" s="174"/>
      <c r="C118" s="174"/>
      <c r="D118" s="174"/>
      <c r="E118" s="174"/>
      <c r="F118" s="174"/>
      <c r="G118" s="174"/>
      <c r="H118" s="174"/>
      <c r="I118" s="174"/>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row>
    <row r="119" spans="1:34" ht="18" customHeight="1">
      <c r="A119" s="174"/>
      <c r="B119" s="174"/>
      <c r="C119" s="174"/>
      <c r="D119" s="174"/>
      <c r="E119" s="174"/>
      <c r="F119" s="174"/>
      <c r="G119" s="174"/>
      <c r="H119" s="174"/>
      <c r="I119" s="174"/>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row>
    <row r="120" spans="1:34" ht="18" customHeight="1">
      <c r="A120" s="174"/>
      <c r="B120" s="174"/>
      <c r="C120" s="174"/>
      <c r="D120" s="174"/>
      <c r="E120" s="174"/>
      <c r="F120" s="174"/>
      <c r="G120" s="174"/>
      <c r="H120" s="174"/>
      <c r="I120" s="174"/>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row>
    <row r="121" spans="1:34" ht="18" customHeight="1">
      <c r="A121" s="174"/>
      <c r="B121" s="174"/>
      <c r="C121" s="174"/>
      <c r="D121" s="174"/>
      <c r="E121" s="174"/>
      <c r="F121" s="174"/>
      <c r="G121" s="174"/>
      <c r="H121" s="174"/>
      <c r="I121" s="174"/>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row>
    <row r="122" spans="1:34" ht="18" customHeight="1">
      <c r="A122" s="174"/>
      <c r="B122" s="174"/>
      <c r="C122" s="174"/>
      <c r="D122" s="174"/>
      <c r="E122" s="174"/>
      <c r="F122" s="174"/>
      <c r="G122" s="174"/>
      <c r="H122" s="174"/>
      <c r="I122" s="174"/>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row>
    <row r="123" spans="1:34" ht="18" customHeight="1">
      <c r="A123" s="174"/>
      <c r="B123" s="174"/>
      <c r="C123" s="174"/>
      <c r="D123" s="174"/>
      <c r="E123" s="174"/>
      <c r="F123" s="174"/>
      <c r="G123" s="174"/>
      <c r="H123" s="174"/>
      <c r="I123" s="174"/>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row>
    <row r="124" spans="1:34" ht="18" customHeight="1">
      <c r="A124" s="174"/>
      <c r="B124" s="174"/>
      <c r="C124" s="174"/>
      <c r="D124" s="174"/>
      <c r="E124" s="174"/>
      <c r="F124" s="174"/>
      <c r="G124" s="174"/>
      <c r="H124" s="174"/>
      <c r="I124" s="174"/>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row>
    <row r="125" spans="1:34" ht="18" customHeight="1">
      <c r="A125" s="174"/>
      <c r="B125" s="174"/>
      <c r="C125" s="174"/>
      <c r="D125" s="174"/>
      <c r="E125" s="174"/>
      <c r="F125" s="174"/>
      <c r="G125" s="174"/>
      <c r="H125" s="174"/>
      <c r="I125" s="174"/>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row>
    <row r="126" spans="1:34" ht="18" customHeight="1">
      <c r="A126" s="174"/>
      <c r="B126" s="174"/>
      <c r="C126" s="174"/>
      <c r="D126" s="174"/>
      <c r="E126" s="174"/>
      <c r="F126" s="174"/>
      <c r="G126" s="174"/>
      <c r="H126" s="174"/>
      <c r="I126" s="174"/>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row>
    <row r="127" spans="1:34" ht="18" customHeight="1">
      <c r="A127" s="174"/>
      <c r="B127" s="174"/>
      <c r="C127" s="174"/>
      <c r="D127" s="174"/>
      <c r="E127" s="174"/>
      <c r="F127" s="174"/>
      <c r="G127" s="174"/>
      <c r="H127" s="174"/>
      <c r="I127" s="174"/>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row>
    <row r="128" spans="1:34" ht="18" customHeight="1">
      <c r="A128" s="174"/>
      <c r="B128" s="174"/>
      <c r="C128" s="174"/>
      <c r="D128" s="174"/>
      <c r="E128" s="174"/>
      <c r="F128" s="174"/>
      <c r="G128" s="174"/>
      <c r="H128" s="174"/>
      <c r="I128" s="174"/>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row>
    <row r="129" spans="1:34" ht="18" customHeight="1">
      <c r="A129" s="174"/>
      <c r="B129" s="174"/>
      <c r="C129" s="174"/>
      <c r="D129" s="174"/>
      <c r="E129" s="174"/>
      <c r="F129" s="174"/>
      <c r="G129" s="174"/>
      <c r="H129" s="174"/>
      <c r="I129" s="174"/>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row>
    <row r="130" spans="1:34" ht="18" customHeight="1">
      <c r="A130" s="174"/>
      <c r="B130" s="174"/>
      <c r="C130" s="174"/>
      <c r="D130" s="174"/>
      <c r="E130" s="174"/>
      <c r="F130" s="174"/>
      <c r="G130" s="174"/>
      <c r="H130" s="174"/>
      <c r="I130" s="174"/>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row>
    <row r="131" spans="1:34" ht="18" customHeight="1">
      <c r="A131" s="174"/>
      <c r="B131" s="174"/>
      <c r="C131" s="174"/>
      <c r="D131" s="174"/>
      <c r="E131" s="174"/>
      <c r="F131" s="174"/>
      <c r="G131" s="174"/>
      <c r="H131" s="174"/>
      <c r="I131" s="174"/>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row>
    <row r="132" spans="1:34" ht="18" customHeight="1">
      <c r="A132" s="174"/>
      <c r="B132" s="174"/>
      <c r="C132" s="174"/>
      <c r="D132" s="174"/>
      <c r="E132" s="174"/>
      <c r="F132" s="174"/>
      <c r="G132" s="174"/>
      <c r="H132" s="174"/>
      <c r="I132" s="174"/>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row>
    <row r="133" spans="1:34" ht="18" customHeight="1">
      <c r="A133" s="174"/>
      <c r="B133" s="174"/>
      <c r="C133" s="174"/>
      <c r="D133" s="174"/>
      <c r="E133" s="174"/>
      <c r="F133" s="174"/>
      <c r="G133" s="174"/>
      <c r="H133" s="174"/>
      <c r="I133" s="174"/>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row>
    <row r="134" spans="1:34" ht="18" customHeight="1">
      <c r="A134" s="174"/>
      <c r="B134" s="174"/>
      <c r="C134" s="174"/>
      <c r="D134" s="174"/>
      <c r="E134" s="174"/>
      <c r="F134" s="174"/>
      <c r="G134" s="174"/>
      <c r="H134" s="174"/>
      <c r="I134" s="174"/>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row>
    <row r="135" spans="1:34" ht="18" customHeight="1">
      <c r="A135" s="174"/>
      <c r="B135" s="174"/>
      <c r="C135" s="174"/>
      <c r="D135" s="174"/>
      <c r="E135" s="174"/>
      <c r="F135" s="174"/>
      <c r="G135" s="174"/>
      <c r="H135" s="174"/>
      <c r="I135" s="174"/>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row>
    <row r="136" spans="1:34" ht="18" customHeight="1">
      <c r="A136" s="174"/>
      <c r="B136" s="174"/>
      <c r="C136" s="174"/>
      <c r="D136" s="174"/>
      <c r="E136" s="174"/>
      <c r="F136" s="174"/>
      <c r="G136" s="174"/>
      <c r="H136" s="174"/>
      <c r="I136" s="174"/>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row>
    <row r="137" spans="1:34" ht="18" customHeight="1">
      <c r="A137" s="174"/>
      <c r="B137" s="174"/>
      <c r="C137" s="174"/>
      <c r="D137" s="174"/>
      <c r="E137" s="174"/>
      <c r="F137" s="174"/>
      <c r="G137" s="174"/>
      <c r="H137" s="174"/>
      <c r="I137" s="174"/>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row>
    <row r="138" spans="1:34" ht="18" customHeight="1">
      <c r="A138" s="174"/>
      <c r="B138" s="174"/>
      <c r="C138" s="174"/>
      <c r="D138" s="174"/>
      <c r="E138" s="174"/>
      <c r="F138" s="174"/>
      <c r="G138" s="174"/>
      <c r="H138" s="174"/>
      <c r="I138" s="174"/>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row>
    <row r="139" spans="1:34" ht="18" customHeight="1">
      <c r="A139" s="174"/>
      <c r="B139" s="174"/>
      <c r="C139" s="174"/>
      <c r="D139" s="174"/>
      <c r="E139" s="174"/>
      <c r="F139" s="174"/>
      <c r="G139" s="174"/>
      <c r="H139" s="174"/>
      <c r="I139" s="174"/>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row>
    <row r="140" spans="1:34" ht="18" customHeight="1">
      <c r="A140" s="174"/>
      <c r="B140" s="174"/>
      <c r="C140" s="174"/>
      <c r="D140" s="174"/>
      <c r="E140" s="174"/>
      <c r="F140" s="174"/>
      <c r="G140" s="174"/>
      <c r="H140" s="174"/>
      <c r="I140" s="174"/>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row>
    <row r="141" spans="1:34" ht="18" customHeight="1">
      <c r="A141" s="174"/>
      <c r="B141" s="174"/>
      <c r="C141" s="174"/>
      <c r="D141" s="174"/>
      <c r="E141" s="174"/>
      <c r="F141" s="174"/>
      <c r="G141" s="174"/>
      <c r="H141" s="174"/>
      <c r="I141" s="174"/>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row>
    <row r="142" spans="1:34" ht="18" customHeight="1">
      <c r="A142" s="174"/>
      <c r="B142" s="174"/>
      <c r="C142" s="174"/>
      <c r="D142" s="174"/>
      <c r="E142" s="174"/>
      <c r="F142" s="174"/>
      <c r="G142" s="174"/>
      <c r="H142" s="174"/>
      <c r="I142" s="174"/>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row>
    <row r="143" spans="1:34" ht="18" customHeight="1">
      <c r="A143" s="174"/>
      <c r="B143" s="174"/>
      <c r="C143" s="174"/>
      <c r="D143" s="174"/>
      <c r="E143" s="174"/>
      <c r="F143" s="174"/>
      <c r="G143" s="174"/>
      <c r="H143" s="174"/>
      <c r="I143" s="174"/>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row>
    <row r="144" spans="1:34" ht="18" customHeight="1">
      <c r="A144" s="174"/>
      <c r="B144" s="174"/>
      <c r="C144" s="174"/>
      <c r="D144" s="174"/>
      <c r="E144" s="174"/>
      <c r="F144" s="174"/>
      <c r="G144" s="174"/>
      <c r="H144" s="174"/>
      <c r="I144" s="174"/>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row>
    <row r="145" spans="1:34" ht="18" customHeight="1">
      <c r="A145" s="174"/>
      <c r="B145" s="174"/>
      <c r="C145" s="174"/>
      <c r="D145" s="174"/>
      <c r="E145" s="174"/>
      <c r="F145" s="174"/>
      <c r="G145" s="174"/>
      <c r="H145" s="174"/>
      <c r="I145" s="174"/>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row>
    <row r="146" spans="1:34" ht="18" customHeight="1">
      <c r="A146" s="174"/>
      <c r="B146" s="174"/>
      <c r="C146" s="174"/>
      <c r="D146" s="174"/>
      <c r="E146" s="174"/>
      <c r="F146" s="174"/>
      <c r="G146" s="174"/>
      <c r="H146" s="174"/>
      <c r="I146" s="174"/>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row>
    <row r="147" spans="1:34" ht="18" customHeight="1">
      <c r="A147" s="174"/>
      <c r="B147" s="174"/>
      <c r="C147" s="174"/>
      <c r="D147" s="174"/>
      <c r="E147" s="174"/>
      <c r="F147" s="174"/>
      <c r="G147" s="174"/>
      <c r="H147" s="174"/>
      <c r="I147" s="174"/>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row>
    <row r="148" spans="1:34" ht="18" customHeight="1">
      <c r="A148" s="174"/>
      <c r="B148" s="174"/>
      <c r="C148" s="174"/>
      <c r="D148" s="174"/>
      <c r="E148" s="174"/>
      <c r="F148" s="174"/>
      <c r="G148" s="174"/>
      <c r="H148" s="174"/>
      <c r="I148" s="174"/>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row>
    <row r="149" spans="1:34" ht="18" customHeight="1">
      <c r="A149" s="174"/>
      <c r="B149" s="174"/>
      <c r="C149" s="174"/>
      <c r="D149" s="174"/>
      <c r="E149" s="174"/>
      <c r="F149" s="174"/>
      <c r="G149" s="174"/>
      <c r="H149" s="174"/>
      <c r="I149" s="174"/>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row>
    <row r="150" spans="1:34" ht="18" customHeight="1">
      <c r="A150" s="174"/>
      <c r="B150" s="174"/>
      <c r="C150" s="174"/>
      <c r="D150" s="174"/>
      <c r="E150" s="174"/>
      <c r="F150" s="174"/>
      <c r="G150" s="174"/>
      <c r="H150" s="174"/>
      <c r="I150" s="174"/>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row>
    <row r="151" spans="1:34" ht="18" customHeight="1">
      <c r="A151" s="174"/>
      <c r="B151" s="174"/>
      <c r="C151" s="174"/>
      <c r="D151" s="174"/>
      <c r="E151" s="174"/>
      <c r="F151" s="174"/>
      <c r="G151" s="174"/>
      <c r="H151" s="174"/>
      <c r="I151" s="174"/>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row>
    <row r="152" spans="1:34" ht="18" customHeight="1">
      <c r="A152" s="174"/>
      <c r="B152" s="174"/>
      <c r="C152" s="174"/>
      <c r="D152" s="174"/>
      <c r="E152" s="174"/>
      <c r="F152" s="174"/>
      <c r="G152" s="174"/>
      <c r="H152" s="174"/>
      <c r="I152" s="174"/>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row>
    <row r="153" spans="1:34" ht="18" customHeight="1">
      <c r="A153" s="174"/>
      <c r="B153" s="174"/>
      <c r="C153" s="174"/>
      <c r="D153" s="174"/>
      <c r="E153" s="174"/>
      <c r="F153" s="174"/>
      <c r="G153" s="174"/>
      <c r="H153" s="174"/>
      <c r="I153" s="174"/>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row>
    <row r="154" spans="1:34" ht="18" customHeight="1">
      <c r="A154" s="174"/>
      <c r="B154" s="174"/>
      <c r="C154" s="174"/>
      <c r="D154" s="174"/>
      <c r="E154" s="174"/>
      <c r="F154" s="174"/>
      <c r="G154" s="174"/>
      <c r="H154" s="174"/>
      <c r="I154" s="174"/>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row>
    <row r="155" spans="1:34" ht="18" customHeight="1">
      <c r="A155" s="174"/>
      <c r="B155" s="174"/>
      <c r="C155" s="174"/>
      <c r="D155" s="174"/>
      <c r="E155" s="174"/>
      <c r="F155" s="174"/>
      <c r="G155" s="174"/>
      <c r="H155" s="174"/>
      <c r="I155" s="174"/>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row>
    <row r="156" spans="1:34" ht="18" customHeight="1">
      <c r="A156" s="174"/>
      <c r="B156" s="174"/>
      <c r="C156" s="174"/>
      <c r="D156" s="174"/>
      <c r="E156" s="174"/>
      <c r="F156" s="174"/>
      <c r="G156" s="174"/>
      <c r="H156" s="174"/>
      <c r="I156" s="174"/>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row>
    <row r="157" spans="1:34" ht="18" customHeight="1">
      <c r="A157" s="174"/>
      <c r="B157" s="174"/>
      <c r="C157" s="174"/>
      <c r="D157" s="174"/>
      <c r="E157" s="174"/>
      <c r="F157" s="174"/>
      <c r="G157" s="174"/>
      <c r="H157" s="174"/>
      <c r="I157" s="174"/>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row>
    <row r="158" spans="1:34" ht="18" customHeight="1">
      <c r="A158" s="174"/>
      <c r="B158" s="174"/>
      <c r="C158" s="174"/>
      <c r="D158" s="174"/>
      <c r="E158" s="174"/>
      <c r="F158" s="174"/>
      <c r="G158" s="174"/>
      <c r="H158" s="174"/>
      <c r="I158" s="174"/>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row>
    <row r="159" spans="1:34" ht="18" customHeight="1">
      <c r="A159" s="174"/>
      <c r="B159" s="174"/>
      <c r="C159" s="174"/>
      <c r="D159" s="174"/>
      <c r="E159" s="174"/>
      <c r="F159" s="174"/>
      <c r="G159" s="174"/>
      <c r="H159" s="174"/>
      <c r="I159" s="174"/>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row>
    <row r="160" spans="1:34" ht="18" customHeight="1">
      <c r="A160" s="174"/>
      <c r="B160" s="174"/>
      <c r="C160" s="174"/>
      <c r="D160" s="174"/>
      <c r="E160" s="174"/>
      <c r="F160" s="174"/>
      <c r="G160" s="174"/>
      <c r="H160" s="174"/>
      <c r="I160" s="174"/>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row>
    <row r="161" spans="1:34" ht="18" customHeight="1">
      <c r="A161" s="174"/>
      <c r="B161" s="174"/>
      <c r="C161" s="174"/>
      <c r="D161" s="174"/>
      <c r="E161" s="174"/>
      <c r="F161" s="174"/>
      <c r="G161" s="174"/>
      <c r="H161" s="174"/>
      <c r="I161" s="174"/>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row>
    <row r="162" spans="1:34" ht="18" customHeight="1">
      <c r="A162" s="174"/>
      <c r="B162" s="174"/>
      <c r="C162" s="174"/>
      <c r="D162" s="174"/>
      <c r="E162" s="174"/>
      <c r="F162" s="174"/>
      <c r="G162" s="174"/>
      <c r="H162" s="174"/>
      <c r="I162" s="174"/>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row>
    <row r="163" spans="1:34" ht="18" customHeight="1">
      <c r="A163" s="174"/>
      <c r="B163" s="174"/>
      <c r="C163" s="174"/>
      <c r="D163" s="174"/>
      <c r="E163" s="174"/>
      <c r="F163" s="174"/>
      <c r="G163" s="174"/>
      <c r="H163" s="174"/>
      <c r="I163" s="174"/>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row>
    <row r="164" spans="1:34" ht="18" customHeight="1">
      <c r="A164" s="174"/>
      <c r="B164" s="174"/>
      <c r="C164" s="174"/>
      <c r="D164" s="174"/>
      <c r="E164" s="174"/>
      <c r="F164" s="174"/>
      <c r="G164" s="174"/>
      <c r="H164" s="174"/>
      <c r="I164" s="174"/>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row>
    <row r="165" spans="1:34" ht="18" customHeight="1">
      <c r="A165" s="174"/>
      <c r="B165" s="174"/>
      <c r="C165" s="174"/>
      <c r="D165" s="174"/>
      <c r="E165" s="174"/>
      <c r="F165" s="174"/>
      <c r="G165" s="174"/>
      <c r="H165" s="174"/>
      <c r="I165" s="174"/>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row>
    <row r="166" spans="1:34" ht="18" customHeight="1">
      <c r="A166" s="174"/>
      <c r="B166" s="174"/>
      <c r="C166" s="174"/>
      <c r="D166" s="174"/>
      <c r="E166" s="174"/>
      <c r="F166" s="174"/>
      <c r="G166" s="174"/>
      <c r="H166" s="174"/>
      <c r="I166" s="174"/>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row>
    <row r="167" spans="1:34" ht="18" customHeight="1">
      <c r="A167" s="174"/>
      <c r="B167" s="174"/>
      <c r="C167" s="174"/>
      <c r="D167" s="174"/>
      <c r="E167" s="174"/>
      <c r="F167" s="174"/>
      <c r="G167" s="174"/>
      <c r="H167" s="174"/>
      <c r="I167" s="174"/>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row>
    <row r="168" spans="1:34" ht="18" customHeight="1">
      <c r="A168" s="174"/>
      <c r="B168" s="174"/>
      <c r="C168" s="174"/>
      <c r="D168" s="174"/>
      <c r="E168" s="174"/>
      <c r="F168" s="174"/>
      <c r="G168" s="174"/>
      <c r="H168" s="174"/>
      <c r="I168" s="174"/>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row>
    <row r="169" spans="1:34" ht="18" customHeight="1">
      <c r="A169" s="174"/>
      <c r="B169" s="174"/>
      <c r="C169" s="174"/>
      <c r="D169" s="174"/>
      <c r="E169" s="174"/>
      <c r="F169" s="174"/>
      <c r="G169" s="174"/>
      <c r="H169" s="174"/>
      <c r="I169" s="174"/>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row>
    <row r="170" spans="1:34" ht="18" customHeight="1">
      <c r="A170" s="174"/>
      <c r="B170" s="174"/>
      <c r="C170" s="174"/>
      <c r="D170" s="174"/>
      <c r="E170" s="174"/>
      <c r="F170" s="174"/>
      <c r="G170" s="174"/>
      <c r="H170" s="174"/>
      <c r="I170" s="174"/>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row>
    <row r="171" spans="1:34" ht="18" customHeight="1">
      <c r="A171" s="174"/>
      <c r="B171" s="174"/>
      <c r="C171" s="174"/>
      <c r="D171" s="174"/>
      <c r="E171" s="174"/>
      <c r="F171" s="174"/>
      <c r="G171" s="174"/>
      <c r="H171" s="174"/>
      <c r="I171" s="174"/>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row>
    <row r="172" spans="1:34" ht="18" customHeight="1">
      <c r="A172" s="174"/>
      <c r="B172" s="174"/>
      <c r="C172" s="174"/>
      <c r="D172" s="174"/>
      <c r="E172" s="174"/>
      <c r="F172" s="174"/>
      <c r="G172" s="174"/>
      <c r="H172" s="174"/>
      <c r="I172" s="174"/>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row>
    <row r="173" spans="1:34" ht="18" customHeight="1">
      <c r="A173" s="174"/>
      <c r="B173" s="174"/>
      <c r="C173" s="174"/>
      <c r="D173" s="174"/>
      <c r="E173" s="174"/>
      <c r="F173" s="174"/>
      <c r="G173" s="174"/>
      <c r="H173" s="174"/>
      <c r="I173" s="174"/>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row>
    <row r="174" spans="1:34" ht="18" customHeight="1">
      <c r="A174" s="174"/>
      <c r="B174" s="174"/>
      <c r="C174" s="174"/>
      <c r="D174" s="174"/>
      <c r="E174" s="174"/>
      <c r="F174" s="174"/>
      <c r="G174" s="174"/>
      <c r="H174" s="174"/>
      <c r="I174" s="174"/>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row>
    <row r="175" spans="1:34" ht="18" customHeight="1">
      <c r="A175" s="174"/>
      <c r="B175" s="174"/>
      <c r="C175" s="174"/>
      <c r="D175" s="174"/>
      <c r="E175" s="174"/>
      <c r="F175" s="174"/>
      <c r="G175" s="174"/>
      <c r="H175" s="174"/>
      <c r="I175" s="174"/>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row>
    <row r="176" spans="1:34" ht="18" customHeight="1">
      <c r="A176" s="174"/>
      <c r="B176" s="174"/>
      <c r="C176" s="174"/>
      <c r="D176" s="174"/>
      <c r="E176" s="174"/>
      <c r="F176" s="174"/>
      <c r="G176" s="174"/>
      <c r="H176" s="174"/>
      <c r="I176" s="174"/>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row>
    <row r="177" spans="1:34" ht="18" customHeight="1">
      <c r="A177" s="174"/>
      <c r="B177" s="174"/>
      <c r="C177" s="174"/>
      <c r="D177" s="174"/>
      <c r="E177" s="174"/>
      <c r="F177" s="174"/>
      <c r="G177" s="174"/>
      <c r="H177" s="174"/>
      <c r="I177" s="174"/>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row>
    <row r="178" spans="1:34" ht="18" customHeight="1">
      <c r="A178" s="174"/>
      <c r="B178" s="174"/>
      <c r="C178" s="174"/>
      <c r="D178" s="174"/>
      <c r="E178" s="174"/>
      <c r="F178" s="174"/>
      <c r="G178" s="174"/>
      <c r="H178" s="174"/>
      <c r="I178" s="174"/>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row>
    <row r="179" spans="1:34" ht="18" customHeight="1">
      <c r="A179" s="174"/>
      <c r="B179" s="174"/>
      <c r="C179" s="174"/>
      <c r="D179" s="174"/>
      <c r="E179" s="174"/>
      <c r="F179" s="174"/>
      <c r="G179" s="174"/>
      <c r="H179" s="174"/>
      <c r="I179" s="174"/>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row>
    <row r="180" spans="1:34" ht="18" customHeight="1">
      <c r="A180" s="174"/>
      <c r="B180" s="174"/>
      <c r="C180" s="174"/>
      <c r="D180" s="174"/>
      <c r="E180" s="174"/>
      <c r="F180" s="174"/>
      <c r="G180" s="174"/>
      <c r="H180" s="174"/>
      <c r="I180" s="174"/>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row>
    <row r="181" spans="1:34" ht="18" customHeight="1">
      <c r="A181" s="174"/>
      <c r="B181" s="174"/>
      <c r="C181" s="174"/>
      <c r="D181" s="174"/>
      <c r="E181" s="174"/>
      <c r="F181" s="174"/>
      <c r="G181" s="174"/>
      <c r="H181" s="174"/>
      <c r="I181" s="174"/>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row>
    <row r="182" spans="1:34" ht="18" customHeight="1">
      <c r="A182" s="174"/>
      <c r="B182" s="174"/>
      <c r="C182" s="174"/>
      <c r="D182" s="174"/>
      <c r="E182" s="174"/>
      <c r="F182" s="174"/>
      <c r="G182" s="174"/>
      <c r="H182" s="174"/>
      <c r="I182" s="174"/>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row>
    <row r="183" spans="1:34" ht="18" customHeight="1">
      <c r="A183" s="174"/>
      <c r="B183" s="174"/>
      <c r="C183" s="174"/>
      <c r="D183" s="174"/>
      <c r="E183" s="174"/>
      <c r="F183" s="174"/>
      <c r="G183" s="174"/>
      <c r="H183" s="174"/>
      <c r="I183" s="174"/>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row>
    <row r="184" spans="1:34" ht="18" customHeight="1">
      <c r="A184" s="174"/>
      <c r="B184" s="174"/>
      <c r="C184" s="174"/>
      <c r="D184" s="174"/>
      <c r="E184" s="174"/>
      <c r="F184" s="174"/>
      <c r="G184" s="174"/>
      <c r="H184" s="174"/>
      <c r="I184" s="174"/>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row>
    <row r="185" spans="1:34" ht="18" customHeight="1">
      <c r="A185" s="174"/>
      <c r="B185" s="174"/>
      <c r="C185" s="174"/>
      <c r="D185" s="174"/>
      <c r="E185" s="174"/>
      <c r="F185" s="174"/>
      <c r="G185" s="174"/>
      <c r="H185" s="174"/>
      <c r="I185" s="174"/>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row>
    <row r="186" spans="1:34" ht="18" customHeight="1">
      <c r="A186" s="174"/>
      <c r="B186" s="174"/>
      <c r="C186" s="174"/>
      <c r="D186" s="174"/>
      <c r="E186" s="174"/>
      <c r="F186" s="174"/>
      <c r="G186" s="174"/>
      <c r="H186" s="174"/>
      <c r="I186" s="174"/>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row>
    <row r="187" spans="1:34" ht="18" customHeight="1">
      <c r="A187" s="174"/>
      <c r="B187" s="174"/>
      <c r="C187" s="174"/>
      <c r="D187" s="174"/>
      <c r="E187" s="174"/>
      <c r="F187" s="174"/>
      <c r="G187" s="174"/>
      <c r="H187" s="174"/>
      <c r="I187" s="174"/>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row>
    <row r="188" spans="1:34" ht="18" customHeight="1">
      <c r="A188" s="174"/>
      <c r="B188" s="174"/>
      <c r="C188" s="174"/>
      <c r="D188" s="174"/>
      <c r="E188" s="174"/>
      <c r="F188" s="174"/>
      <c r="G188" s="174"/>
      <c r="H188" s="174"/>
      <c r="I188" s="174"/>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row>
    <row r="189" spans="1:34" ht="18" customHeight="1">
      <c r="A189" s="174"/>
      <c r="B189" s="174"/>
      <c r="C189" s="174"/>
      <c r="D189" s="174"/>
      <c r="E189" s="174"/>
      <c r="F189" s="174"/>
      <c r="G189" s="174"/>
      <c r="H189" s="174"/>
      <c r="I189" s="174"/>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row>
    <row r="190" spans="1:34" ht="18" customHeight="1">
      <c r="A190" s="174"/>
      <c r="B190" s="174"/>
      <c r="C190" s="174"/>
      <c r="D190" s="174"/>
      <c r="E190" s="174"/>
      <c r="F190" s="174"/>
      <c r="G190" s="174"/>
      <c r="H190" s="174"/>
      <c r="I190" s="174"/>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row>
    <row r="191" spans="1:34" ht="18" customHeight="1">
      <c r="A191" s="174"/>
      <c r="B191" s="174"/>
      <c r="C191" s="174"/>
      <c r="D191" s="174"/>
      <c r="E191" s="174"/>
      <c r="F191" s="174"/>
      <c r="G191" s="174"/>
      <c r="H191" s="174"/>
      <c r="I191" s="174"/>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row>
    <row r="192" spans="1:34" ht="18" customHeight="1">
      <c r="A192" s="174"/>
      <c r="B192" s="174"/>
      <c r="C192" s="174"/>
      <c r="D192" s="174"/>
      <c r="E192" s="174"/>
      <c r="F192" s="174"/>
      <c r="G192" s="174"/>
      <c r="H192" s="174"/>
      <c r="I192" s="174"/>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row>
    <row r="193" spans="1:34" ht="18" customHeight="1">
      <c r="A193" s="174"/>
      <c r="B193" s="174"/>
      <c r="C193" s="174"/>
      <c r="D193" s="174"/>
      <c r="E193" s="174"/>
      <c r="F193" s="174"/>
      <c r="G193" s="174"/>
      <c r="H193" s="174"/>
      <c r="I193" s="174"/>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row>
    <row r="194" spans="1:34" ht="18" customHeight="1">
      <c r="A194" s="174"/>
      <c r="B194" s="174"/>
      <c r="C194" s="174"/>
      <c r="D194" s="174"/>
      <c r="E194" s="174"/>
      <c r="F194" s="174"/>
      <c r="G194" s="174"/>
      <c r="H194" s="174"/>
      <c r="I194" s="174"/>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row>
    <row r="195" spans="1:34" ht="18" customHeight="1">
      <c r="A195" s="174"/>
      <c r="B195" s="174"/>
      <c r="C195" s="174"/>
      <c r="D195" s="174"/>
      <c r="E195" s="174"/>
      <c r="F195" s="174"/>
      <c r="G195" s="174"/>
      <c r="H195" s="174"/>
      <c r="I195" s="174"/>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row>
    <row r="196" spans="1:34" ht="18" customHeight="1">
      <c r="A196" s="174"/>
      <c r="B196" s="174"/>
      <c r="C196" s="174"/>
      <c r="D196" s="174"/>
      <c r="E196" s="174"/>
      <c r="F196" s="174"/>
      <c r="G196" s="174"/>
      <c r="H196" s="174"/>
      <c r="I196" s="174"/>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row>
    <row r="197" spans="1:34" ht="18" customHeight="1">
      <c r="A197" s="174"/>
      <c r="B197" s="174"/>
      <c r="C197" s="174"/>
      <c r="D197" s="174"/>
      <c r="E197" s="174"/>
      <c r="F197" s="174"/>
      <c r="G197" s="174"/>
      <c r="H197" s="174"/>
      <c r="I197" s="174"/>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row>
    <row r="198" spans="1:34" ht="18" customHeight="1">
      <c r="A198" s="174"/>
      <c r="B198" s="174"/>
      <c r="C198" s="174"/>
      <c r="D198" s="174"/>
      <c r="E198" s="174"/>
      <c r="F198" s="174"/>
      <c r="G198" s="174"/>
      <c r="H198" s="174"/>
      <c r="I198" s="174"/>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row>
    <row r="199" spans="1:34" ht="18" customHeight="1">
      <c r="A199" s="174"/>
      <c r="B199" s="174"/>
      <c r="C199" s="174"/>
      <c r="D199" s="174"/>
      <c r="E199" s="174"/>
      <c r="F199" s="174"/>
      <c r="G199" s="174"/>
      <c r="H199" s="174"/>
      <c r="I199" s="174"/>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row>
    <row r="200" spans="1:34" ht="18" customHeight="1">
      <c r="A200" s="174"/>
      <c r="B200" s="174"/>
      <c r="C200" s="174"/>
      <c r="D200" s="174"/>
      <c r="E200" s="174"/>
      <c r="F200" s="174"/>
      <c r="G200" s="174"/>
      <c r="H200" s="174"/>
      <c r="I200" s="174"/>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row>
    <row r="201" spans="1:34" ht="18" customHeight="1">
      <c r="A201" s="174"/>
      <c r="B201" s="174"/>
      <c r="C201" s="174"/>
      <c r="D201" s="174"/>
      <c r="E201" s="174"/>
      <c r="F201" s="174"/>
      <c r="G201" s="174"/>
      <c r="H201" s="174"/>
      <c r="I201" s="174"/>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row>
    <row r="202" spans="1:34" ht="18" customHeight="1">
      <c r="A202" s="174"/>
      <c r="B202" s="174"/>
      <c r="C202" s="174"/>
      <c r="D202" s="174"/>
      <c r="E202" s="174"/>
      <c r="F202" s="174"/>
      <c r="G202" s="174"/>
      <c r="H202" s="174"/>
      <c r="I202" s="174"/>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row>
    <row r="203" spans="1:34" ht="18" customHeight="1">
      <c r="A203" s="174"/>
      <c r="B203" s="174"/>
      <c r="C203" s="174"/>
      <c r="D203" s="174"/>
      <c r="E203" s="174"/>
      <c r="F203" s="174"/>
      <c r="G203" s="174"/>
      <c r="H203" s="174"/>
      <c r="I203" s="174"/>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row>
    <row r="204" spans="1:34" ht="18" customHeight="1">
      <c r="A204" s="174"/>
      <c r="B204" s="174"/>
      <c r="C204" s="174"/>
      <c r="D204" s="174"/>
      <c r="E204" s="174"/>
      <c r="F204" s="174"/>
      <c r="G204" s="174"/>
      <c r="H204" s="174"/>
      <c r="I204" s="174"/>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row>
    <row r="205" spans="1:34" ht="18" customHeight="1">
      <c r="A205" s="174"/>
      <c r="B205" s="174"/>
      <c r="C205" s="174"/>
      <c r="D205" s="174"/>
      <c r="E205" s="174"/>
      <c r="F205" s="174"/>
      <c r="G205" s="174"/>
      <c r="H205" s="174"/>
      <c r="I205" s="174"/>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row>
    <row r="206" spans="1:34" ht="18" customHeight="1">
      <c r="A206" s="174"/>
      <c r="B206" s="174"/>
      <c r="C206" s="174"/>
      <c r="D206" s="174"/>
      <c r="E206" s="174"/>
      <c r="F206" s="174"/>
      <c r="G206" s="174"/>
      <c r="H206" s="174"/>
      <c r="I206" s="174"/>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row>
    <row r="207" spans="1:34" ht="18" customHeight="1">
      <c r="A207" s="174"/>
      <c r="B207" s="174"/>
      <c r="C207" s="174"/>
      <c r="D207" s="174"/>
      <c r="E207" s="174"/>
      <c r="F207" s="174"/>
      <c r="G207" s="174"/>
      <c r="H207" s="174"/>
      <c r="I207" s="174"/>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row>
    <row r="208" spans="1:34" ht="18" customHeight="1">
      <c r="A208" s="174"/>
      <c r="B208" s="174"/>
      <c r="C208" s="174"/>
      <c r="D208" s="174"/>
      <c r="E208" s="174"/>
      <c r="F208" s="174"/>
      <c r="G208" s="174"/>
      <c r="H208" s="174"/>
      <c r="I208" s="174"/>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row>
    <row r="209" spans="1:34" ht="18" customHeight="1">
      <c r="A209" s="174"/>
      <c r="B209" s="174"/>
      <c r="C209" s="174"/>
      <c r="D209" s="174"/>
      <c r="E209" s="174"/>
      <c r="F209" s="174"/>
      <c r="G209" s="174"/>
      <c r="H209" s="174"/>
      <c r="I209" s="174"/>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row>
    <row r="210" spans="1:34" ht="18" customHeight="1">
      <c r="A210" s="174"/>
      <c r="B210" s="174"/>
      <c r="C210" s="174"/>
      <c r="D210" s="174"/>
      <c r="E210" s="174"/>
      <c r="F210" s="174"/>
      <c r="G210" s="174"/>
      <c r="H210" s="174"/>
      <c r="I210" s="174"/>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row>
    <row r="211" spans="1:34" ht="18" customHeight="1">
      <c r="A211" s="174"/>
      <c r="B211" s="174"/>
      <c r="C211" s="174"/>
      <c r="D211" s="174"/>
      <c r="E211" s="174"/>
      <c r="F211" s="174"/>
      <c r="G211" s="174"/>
      <c r="H211" s="174"/>
      <c r="I211" s="174"/>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row>
    <row r="212" spans="1:34" ht="18" customHeight="1">
      <c r="A212" s="174"/>
      <c r="B212" s="174"/>
      <c r="C212" s="174"/>
      <c r="D212" s="174"/>
      <c r="E212" s="174"/>
      <c r="F212" s="174"/>
      <c r="G212" s="174"/>
      <c r="H212" s="174"/>
      <c r="I212" s="174"/>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row>
    <row r="213" spans="1:34" ht="18" customHeight="1">
      <c r="A213" s="174"/>
      <c r="B213" s="174"/>
      <c r="C213" s="174"/>
      <c r="D213" s="174"/>
      <c r="E213" s="174"/>
      <c r="F213" s="174"/>
      <c r="G213" s="174"/>
      <c r="H213" s="174"/>
      <c r="I213" s="174"/>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row>
    <row r="214" spans="1:34" ht="18" customHeight="1">
      <c r="A214" s="174"/>
      <c r="B214" s="174"/>
      <c r="C214" s="174"/>
      <c r="D214" s="174"/>
      <c r="E214" s="174"/>
      <c r="F214" s="174"/>
      <c r="G214" s="174"/>
      <c r="H214" s="174"/>
      <c r="I214" s="174"/>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row>
    <row r="215" spans="1:34" ht="18" customHeight="1">
      <c r="A215" s="174"/>
      <c r="B215" s="174"/>
      <c r="C215" s="174"/>
      <c r="D215" s="174"/>
      <c r="E215" s="174"/>
      <c r="F215" s="174"/>
      <c r="G215" s="174"/>
      <c r="H215" s="174"/>
      <c r="I215" s="174"/>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row>
    <row r="216" spans="1:34" ht="18" customHeight="1">
      <c r="A216" s="174"/>
      <c r="B216" s="174"/>
      <c r="C216" s="174"/>
      <c r="D216" s="174"/>
      <c r="E216" s="174"/>
      <c r="F216" s="174"/>
      <c r="G216" s="174"/>
      <c r="H216" s="174"/>
      <c r="I216" s="174"/>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row>
    <row r="217" spans="1:34" ht="18" customHeight="1">
      <c r="A217" s="174"/>
      <c r="B217" s="174"/>
      <c r="C217" s="174"/>
      <c r="D217" s="174"/>
      <c r="E217" s="174"/>
      <c r="F217" s="174"/>
      <c r="G217" s="174"/>
      <c r="H217" s="174"/>
      <c r="I217" s="174"/>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row>
    <row r="218" spans="1:34" ht="18" customHeight="1">
      <c r="A218" s="174"/>
      <c r="B218" s="174"/>
      <c r="C218" s="174"/>
      <c r="D218" s="174"/>
      <c r="E218" s="174"/>
      <c r="F218" s="174"/>
      <c r="G218" s="174"/>
      <c r="H218" s="174"/>
      <c r="I218" s="174"/>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row>
    <row r="219" spans="1:34" ht="18" customHeight="1">
      <c r="A219" s="174"/>
      <c r="B219" s="174"/>
      <c r="C219" s="174"/>
      <c r="D219" s="174"/>
      <c r="E219" s="174"/>
      <c r="F219" s="174"/>
      <c r="G219" s="174"/>
      <c r="H219" s="174"/>
      <c r="I219" s="174"/>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row>
    <row r="220" spans="1:34" ht="18" customHeight="1">
      <c r="A220" s="174"/>
      <c r="B220" s="174"/>
      <c r="C220" s="174"/>
      <c r="D220" s="174"/>
      <c r="E220" s="174"/>
      <c r="F220" s="174"/>
      <c r="G220" s="174"/>
      <c r="H220" s="174"/>
      <c r="I220" s="174"/>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row>
    <row r="221" spans="1:34" ht="18" customHeight="1">
      <c r="A221" s="174"/>
      <c r="B221" s="174"/>
      <c r="C221" s="174"/>
      <c r="D221" s="174"/>
      <c r="E221" s="174"/>
      <c r="F221" s="174"/>
      <c r="G221" s="174"/>
      <c r="H221" s="174"/>
      <c r="I221" s="174"/>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row>
    <row r="222" spans="1:34" ht="18" customHeight="1">
      <c r="A222" s="174"/>
      <c r="B222" s="174"/>
      <c r="C222" s="174"/>
      <c r="D222" s="174"/>
      <c r="E222" s="174"/>
      <c r="F222" s="174"/>
      <c r="G222" s="174"/>
      <c r="H222" s="174"/>
      <c r="I222" s="174"/>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row>
    <row r="223" spans="1:34" ht="18" customHeight="1">
      <c r="A223" s="174"/>
      <c r="B223" s="174"/>
      <c r="C223" s="174"/>
      <c r="D223" s="174"/>
      <c r="E223" s="174"/>
      <c r="F223" s="174"/>
      <c r="G223" s="174"/>
      <c r="H223" s="174"/>
      <c r="I223" s="174"/>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row>
    <row r="224" spans="1:34" ht="18" customHeight="1">
      <c r="A224" s="174"/>
      <c r="B224" s="174"/>
      <c r="C224" s="174"/>
      <c r="D224" s="174"/>
      <c r="E224" s="174"/>
      <c r="F224" s="174"/>
      <c r="G224" s="174"/>
      <c r="H224" s="174"/>
      <c r="I224" s="174"/>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row>
    <row r="225" spans="1:34" ht="18" customHeight="1">
      <c r="A225" s="174"/>
      <c r="B225" s="174"/>
      <c r="C225" s="174"/>
      <c r="D225" s="174"/>
      <c r="E225" s="174"/>
      <c r="F225" s="174"/>
      <c r="G225" s="174"/>
      <c r="H225" s="174"/>
      <c r="I225" s="174"/>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row>
    <row r="226" spans="1:34" ht="18" customHeight="1">
      <c r="A226" s="174"/>
      <c r="B226" s="174"/>
      <c r="C226" s="174"/>
      <c r="D226" s="174"/>
      <c r="E226" s="174"/>
      <c r="F226" s="174"/>
      <c r="G226" s="174"/>
      <c r="H226" s="174"/>
      <c r="I226" s="174"/>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row>
    <row r="227" spans="1:34" ht="18" customHeight="1">
      <c r="A227" s="174"/>
      <c r="B227" s="174"/>
      <c r="C227" s="174"/>
      <c r="D227" s="174"/>
      <c r="E227" s="174"/>
      <c r="F227" s="174"/>
      <c r="G227" s="174"/>
      <c r="H227" s="174"/>
      <c r="I227" s="174"/>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row>
    <row r="228" spans="1:34" ht="18" customHeight="1">
      <c r="A228" s="174"/>
      <c r="B228" s="174"/>
      <c r="C228" s="174"/>
      <c r="D228" s="174"/>
      <c r="E228" s="174"/>
      <c r="F228" s="174"/>
      <c r="G228" s="174"/>
      <c r="H228" s="174"/>
      <c r="I228" s="174"/>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row>
    <row r="229" spans="1:34" ht="18" customHeight="1">
      <c r="A229" s="174"/>
      <c r="B229" s="174"/>
      <c r="C229" s="174"/>
      <c r="D229" s="174"/>
      <c r="E229" s="174"/>
      <c r="F229" s="174"/>
      <c r="G229" s="174"/>
      <c r="H229" s="174"/>
      <c r="I229" s="174"/>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row>
    <row r="230" spans="1:34" ht="18" customHeight="1">
      <c r="A230" s="174"/>
      <c r="B230" s="174"/>
      <c r="C230" s="174"/>
      <c r="D230" s="174"/>
      <c r="E230" s="174"/>
      <c r="F230" s="174"/>
      <c r="G230" s="174"/>
      <c r="H230" s="174"/>
      <c r="I230" s="174"/>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row>
    <row r="231" spans="1:34" ht="18" customHeight="1">
      <c r="A231" s="174"/>
      <c r="B231" s="174"/>
      <c r="C231" s="174"/>
      <c r="D231" s="174"/>
      <c r="E231" s="174"/>
      <c r="F231" s="174"/>
      <c r="G231" s="174"/>
      <c r="H231" s="174"/>
      <c r="I231" s="174"/>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row>
    <row r="232" spans="1:34" ht="18" customHeight="1">
      <c r="A232" s="174"/>
      <c r="B232" s="174"/>
      <c r="C232" s="174"/>
      <c r="D232" s="174"/>
      <c r="E232" s="174"/>
      <c r="F232" s="174"/>
      <c r="G232" s="174"/>
      <c r="H232" s="174"/>
      <c r="I232" s="174"/>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row>
    <row r="233" spans="1:34" ht="18" customHeight="1">
      <c r="A233" s="174"/>
      <c r="B233" s="174"/>
      <c r="C233" s="174"/>
      <c r="D233" s="174"/>
      <c r="E233" s="174"/>
      <c r="F233" s="174"/>
      <c r="G233" s="174"/>
      <c r="H233" s="174"/>
      <c r="I233" s="174"/>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row>
    <row r="234" spans="1:34" ht="18" customHeight="1">
      <c r="A234" s="174"/>
      <c r="B234" s="174"/>
      <c r="C234" s="174"/>
      <c r="D234" s="174"/>
      <c r="E234" s="174"/>
      <c r="F234" s="174"/>
      <c r="G234" s="174"/>
      <c r="H234" s="174"/>
      <c r="I234" s="174"/>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row>
    <row r="235" spans="1:34" ht="18" customHeight="1">
      <c r="A235" s="174"/>
      <c r="B235" s="174"/>
      <c r="C235" s="174"/>
      <c r="D235" s="174"/>
      <c r="E235" s="174"/>
      <c r="F235" s="174"/>
      <c r="G235" s="174"/>
      <c r="H235" s="174"/>
      <c r="I235" s="174"/>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row>
    <row r="236" spans="1:34" ht="18" customHeight="1">
      <c r="A236" s="174"/>
      <c r="B236" s="174"/>
      <c r="C236" s="174"/>
      <c r="D236" s="174"/>
      <c r="E236" s="174"/>
      <c r="F236" s="174"/>
      <c r="G236" s="174"/>
      <c r="H236" s="174"/>
      <c r="I236" s="174"/>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row>
    <row r="237" spans="1:34" ht="18" customHeight="1">
      <c r="A237" s="174"/>
      <c r="B237" s="174"/>
      <c r="C237" s="174"/>
      <c r="D237" s="174"/>
      <c r="E237" s="174"/>
      <c r="F237" s="174"/>
      <c r="G237" s="174"/>
      <c r="H237" s="174"/>
      <c r="I237" s="174"/>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row>
    <row r="238" spans="1:34" ht="18" customHeight="1">
      <c r="A238" s="174"/>
      <c r="B238" s="174"/>
      <c r="C238" s="174"/>
      <c r="D238" s="174"/>
      <c r="E238" s="174"/>
      <c r="F238" s="174"/>
      <c r="G238" s="174"/>
      <c r="H238" s="174"/>
      <c r="I238" s="174"/>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row>
    <row r="239" spans="1:34" ht="18" customHeight="1">
      <c r="A239" s="174"/>
      <c r="B239" s="174"/>
      <c r="C239" s="174"/>
      <c r="D239" s="174"/>
      <c r="E239" s="174"/>
      <c r="F239" s="174"/>
      <c r="G239" s="174"/>
      <c r="H239" s="174"/>
      <c r="I239" s="174"/>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row>
    <row r="240" spans="1:34" ht="18" customHeight="1">
      <c r="A240" s="174"/>
      <c r="B240" s="174"/>
      <c r="C240" s="174"/>
      <c r="D240" s="174"/>
      <c r="E240" s="174"/>
      <c r="F240" s="174"/>
      <c r="G240" s="174"/>
      <c r="H240" s="174"/>
      <c r="I240" s="174"/>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row>
    <row r="241" spans="1:34" ht="18" customHeight="1">
      <c r="A241" s="174"/>
      <c r="B241" s="174"/>
      <c r="C241" s="174"/>
      <c r="D241" s="174"/>
      <c r="E241" s="174"/>
      <c r="F241" s="174"/>
      <c r="G241" s="174"/>
      <c r="H241" s="174"/>
      <c r="I241" s="174"/>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row>
    <row r="242" spans="1:34" ht="18" customHeight="1">
      <c r="A242" s="174"/>
      <c r="B242" s="174"/>
      <c r="C242" s="174"/>
      <c r="D242" s="174"/>
      <c r="E242" s="174"/>
      <c r="F242" s="174"/>
      <c r="G242" s="174"/>
      <c r="H242" s="174"/>
      <c r="I242" s="174"/>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row>
    <row r="243" spans="1:34" ht="18" customHeight="1">
      <c r="A243" s="174"/>
      <c r="B243" s="174"/>
      <c r="C243" s="174"/>
      <c r="D243" s="174"/>
      <c r="E243" s="174"/>
      <c r="F243" s="174"/>
      <c r="G243" s="174"/>
      <c r="H243" s="174"/>
      <c r="I243" s="174"/>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row>
    <row r="244" spans="1:34" ht="18" customHeight="1">
      <c r="A244" s="174"/>
      <c r="B244" s="174"/>
      <c r="C244" s="174"/>
      <c r="D244" s="174"/>
      <c r="E244" s="174"/>
      <c r="F244" s="174"/>
      <c r="G244" s="174"/>
      <c r="H244" s="174"/>
      <c r="I244" s="174"/>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row>
    <row r="245" spans="1:34" ht="18" customHeight="1">
      <c r="A245" s="174"/>
      <c r="B245" s="174"/>
      <c r="C245" s="174"/>
      <c r="D245" s="174"/>
      <c r="E245" s="174"/>
      <c r="F245" s="174"/>
      <c r="G245" s="174"/>
      <c r="H245" s="174"/>
      <c r="I245" s="174"/>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row>
    <row r="246" spans="1:34" ht="18" customHeight="1">
      <c r="A246" s="174"/>
      <c r="B246" s="174"/>
      <c r="C246" s="174"/>
      <c r="D246" s="174"/>
      <c r="E246" s="174"/>
      <c r="F246" s="174"/>
      <c r="G246" s="174"/>
      <c r="H246" s="174"/>
      <c r="I246" s="174"/>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row>
    <row r="247" spans="1:34" ht="18" customHeight="1">
      <c r="A247" s="174"/>
      <c r="B247" s="174"/>
      <c r="C247" s="174"/>
      <c r="D247" s="174"/>
      <c r="E247" s="174"/>
      <c r="F247" s="174"/>
      <c r="G247" s="174"/>
      <c r="H247" s="174"/>
      <c r="I247" s="174"/>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row>
    <row r="248" spans="1:34" ht="18" customHeight="1">
      <c r="A248" s="174"/>
      <c r="B248" s="174"/>
      <c r="C248" s="174"/>
      <c r="D248" s="174"/>
      <c r="E248" s="174"/>
      <c r="F248" s="174"/>
      <c r="G248" s="174"/>
      <c r="H248" s="174"/>
      <c r="I248" s="174"/>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row>
    <row r="249" spans="1:34" ht="18" customHeight="1">
      <c r="A249" s="174"/>
      <c r="B249" s="174"/>
      <c r="C249" s="174"/>
      <c r="D249" s="174"/>
      <c r="E249" s="174"/>
      <c r="F249" s="174"/>
      <c r="G249" s="174"/>
      <c r="H249" s="174"/>
      <c r="I249" s="174"/>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row>
    <row r="250" spans="1:34" ht="18" customHeight="1">
      <c r="A250" s="174"/>
      <c r="B250" s="174"/>
      <c r="C250" s="174"/>
      <c r="D250" s="174"/>
      <c r="E250" s="174"/>
      <c r="F250" s="174"/>
      <c r="G250" s="174"/>
      <c r="H250" s="174"/>
      <c r="I250" s="174"/>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row>
    <row r="251" spans="1:34" ht="18" customHeight="1">
      <c r="A251" s="174"/>
      <c r="B251" s="174"/>
      <c r="C251" s="174"/>
      <c r="D251" s="174"/>
      <c r="E251" s="174"/>
      <c r="F251" s="174"/>
      <c r="G251" s="174"/>
      <c r="H251" s="174"/>
      <c r="I251" s="174"/>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row>
    <row r="252" spans="1:34" ht="18" customHeight="1">
      <c r="A252" s="174"/>
      <c r="B252" s="174"/>
      <c r="C252" s="174"/>
      <c r="D252" s="174"/>
      <c r="E252" s="174"/>
      <c r="F252" s="174"/>
      <c r="G252" s="174"/>
      <c r="H252" s="174"/>
      <c r="I252" s="174"/>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row>
    <row r="253" spans="1:34" ht="18" customHeight="1">
      <c r="A253" s="174"/>
      <c r="B253" s="174"/>
      <c r="C253" s="174"/>
      <c r="D253" s="174"/>
      <c r="E253" s="174"/>
      <c r="F253" s="174"/>
      <c r="G253" s="174"/>
      <c r="H253" s="174"/>
      <c r="I253" s="174"/>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row>
    <row r="254" spans="1:34" ht="18" customHeight="1">
      <c r="A254" s="174"/>
      <c r="B254" s="174"/>
      <c r="C254" s="174"/>
      <c r="D254" s="174"/>
      <c r="E254" s="174"/>
      <c r="F254" s="174"/>
      <c r="G254" s="174"/>
      <c r="H254" s="174"/>
      <c r="I254" s="174"/>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row>
    <row r="255" spans="1:34" ht="18" customHeight="1">
      <c r="A255" s="174"/>
      <c r="B255" s="174"/>
      <c r="C255" s="174"/>
      <c r="D255" s="174"/>
      <c r="E255" s="174"/>
      <c r="F255" s="174"/>
      <c r="G255" s="174"/>
      <c r="H255" s="174"/>
      <c r="I255" s="174"/>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row>
    <row r="256" spans="1:34" ht="18" customHeight="1">
      <c r="A256" s="174"/>
      <c r="B256" s="174"/>
      <c r="C256" s="174"/>
      <c r="D256" s="174"/>
      <c r="E256" s="174"/>
      <c r="F256" s="174"/>
      <c r="G256" s="174"/>
      <c r="H256" s="174"/>
      <c r="I256" s="174"/>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row>
    <row r="257" spans="1:34" ht="18" customHeight="1">
      <c r="A257" s="174"/>
      <c r="B257" s="174"/>
      <c r="C257" s="174"/>
      <c r="D257" s="174"/>
      <c r="E257" s="174"/>
      <c r="F257" s="174"/>
      <c r="G257" s="174"/>
      <c r="H257" s="174"/>
      <c r="I257" s="174"/>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row>
    <row r="258" spans="1:34" ht="18" customHeight="1">
      <c r="A258" s="174"/>
      <c r="B258" s="174"/>
      <c r="C258" s="174"/>
      <c r="D258" s="174"/>
      <c r="E258" s="174"/>
      <c r="F258" s="174"/>
      <c r="G258" s="174"/>
      <c r="H258" s="174"/>
      <c r="I258" s="174"/>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row>
    <row r="259" spans="1:34" ht="18" customHeight="1">
      <c r="A259" s="174"/>
      <c r="B259" s="174"/>
      <c r="C259" s="174"/>
      <c r="D259" s="174"/>
      <c r="E259" s="174"/>
      <c r="F259" s="174"/>
      <c r="G259" s="174"/>
      <c r="H259" s="174"/>
      <c r="I259" s="174"/>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row>
    <row r="260" spans="1:34" ht="18" customHeight="1">
      <c r="A260" s="174"/>
      <c r="B260" s="174"/>
      <c r="C260" s="174"/>
      <c r="D260" s="174"/>
      <c r="E260" s="174"/>
      <c r="F260" s="174"/>
      <c r="G260" s="174"/>
      <c r="H260" s="174"/>
      <c r="I260" s="174"/>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row>
    <row r="261" spans="1:34" ht="18" customHeight="1">
      <c r="A261" s="174"/>
      <c r="B261" s="174"/>
      <c r="C261" s="174"/>
      <c r="D261" s="174"/>
      <c r="E261" s="174"/>
      <c r="F261" s="174"/>
      <c r="G261" s="174"/>
      <c r="H261" s="174"/>
      <c r="I261" s="174"/>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row>
    <row r="262" spans="1:34" ht="18" customHeight="1">
      <c r="A262" s="174"/>
      <c r="B262" s="174"/>
      <c r="C262" s="174"/>
      <c r="D262" s="174"/>
      <c r="E262" s="174"/>
      <c r="F262" s="174"/>
      <c r="G262" s="174"/>
      <c r="H262" s="174"/>
      <c r="I262" s="174"/>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row>
    <row r="263" spans="1:34" ht="18" customHeight="1">
      <c r="A263" s="174"/>
      <c r="B263" s="174"/>
      <c r="C263" s="174"/>
      <c r="D263" s="174"/>
      <c r="E263" s="174"/>
      <c r="F263" s="174"/>
      <c r="G263" s="174"/>
      <c r="H263" s="174"/>
      <c r="I263" s="174"/>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row>
    <row r="264" spans="1:34" ht="18" customHeight="1">
      <c r="A264" s="174"/>
      <c r="B264" s="174"/>
      <c r="C264" s="174"/>
      <c r="D264" s="174"/>
      <c r="E264" s="174"/>
      <c r="F264" s="174"/>
      <c r="G264" s="174"/>
      <c r="H264" s="174"/>
      <c r="I264" s="174"/>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row>
    <row r="265" spans="1:34" ht="18" customHeight="1">
      <c r="A265" s="174"/>
      <c r="B265" s="174"/>
      <c r="C265" s="174"/>
      <c r="D265" s="174"/>
      <c r="E265" s="174"/>
      <c r="F265" s="174"/>
      <c r="G265" s="174"/>
      <c r="H265" s="174"/>
      <c r="I265" s="174"/>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row>
    <row r="266" spans="1:34" ht="18" customHeight="1">
      <c r="A266" s="174"/>
      <c r="B266" s="174"/>
      <c r="C266" s="174"/>
      <c r="D266" s="174"/>
      <c r="E266" s="174"/>
      <c r="F266" s="174"/>
      <c r="G266" s="174"/>
      <c r="H266" s="174"/>
      <c r="I266" s="174"/>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row>
    <row r="267" spans="1:34" ht="18" customHeight="1">
      <c r="A267" s="174"/>
      <c r="B267" s="174"/>
      <c r="C267" s="174"/>
      <c r="D267" s="174"/>
      <c r="E267" s="174"/>
      <c r="F267" s="174"/>
      <c r="G267" s="174"/>
      <c r="H267" s="174"/>
      <c r="I267" s="174"/>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row>
    <row r="268" spans="1:34" ht="18" customHeight="1">
      <c r="A268" s="174"/>
      <c r="B268" s="174"/>
      <c r="C268" s="174"/>
      <c r="D268" s="174"/>
      <c r="E268" s="174"/>
      <c r="F268" s="174"/>
      <c r="G268" s="174"/>
      <c r="H268" s="174"/>
      <c r="I268" s="174"/>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row>
    <row r="269" spans="1:34" ht="18" customHeight="1">
      <c r="A269" s="174"/>
      <c r="B269" s="174"/>
      <c r="C269" s="174"/>
      <c r="D269" s="174"/>
      <c r="E269" s="174"/>
      <c r="F269" s="174"/>
      <c r="G269" s="174"/>
      <c r="H269" s="174"/>
      <c r="I269" s="174"/>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row>
    <row r="270" spans="1:34" ht="18" customHeight="1">
      <c r="A270" s="174"/>
      <c r="B270" s="174"/>
      <c r="C270" s="174"/>
      <c r="D270" s="174"/>
      <c r="E270" s="174"/>
      <c r="F270" s="174"/>
      <c r="G270" s="174"/>
      <c r="H270" s="174"/>
      <c r="I270" s="174"/>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row>
    <row r="271" spans="1:34" ht="18" customHeight="1">
      <c r="A271" s="174"/>
      <c r="B271" s="174"/>
      <c r="C271" s="174"/>
      <c r="D271" s="174"/>
      <c r="E271" s="174"/>
      <c r="F271" s="174"/>
      <c r="G271" s="174"/>
      <c r="H271" s="174"/>
      <c r="I271" s="174"/>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row>
    <row r="272" spans="1:34" ht="18" customHeight="1">
      <c r="A272" s="174"/>
      <c r="B272" s="174"/>
      <c r="C272" s="174"/>
      <c r="D272" s="174"/>
      <c r="E272" s="174"/>
      <c r="F272" s="174"/>
      <c r="G272" s="174"/>
      <c r="H272" s="174"/>
      <c r="I272" s="174"/>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row>
    <row r="273" spans="1:34" ht="18" customHeight="1">
      <c r="A273" s="174"/>
      <c r="B273" s="174"/>
      <c r="C273" s="174"/>
      <c r="D273" s="174"/>
      <c r="E273" s="174"/>
      <c r="F273" s="174"/>
      <c r="G273" s="174"/>
      <c r="H273" s="174"/>
      <c r="I273" s="174"/>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row>
    <row r="274" spans="1:34" ht="18" customHeight="1">
      <c r="A274" s="174"/>
      <c r="B274" s="174"/>
      <c r="C274" s="174"/>
      <c r="D274" s="174"/>
      <c r="E274" s="174"/>
      <c r="F274" s="174"/>
      <c r="G274" s="174"/>
      <c r="H274" s="174"/>
      <c r="I274" s="174"/>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row>
    <row r="275" spans="1:34" ht="18" customHeight="1">
      <c r="A275" s="174"/>
      <c r="B275" s="174"/>
      <c r="C275" s="174"/>
      <c r="D275" s="174"/>
      <c r="E275" s="174"/>
      <c r="F275" s="174"/>
      <c r="G275" s="174"/>
      <c r="H275" s="174"/>
      <c r="I275" s="174"/>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row>
    <row r="276" spans="1:34" ht="18" customHeight="1">
      <c r="A276" s="174"/>
      <c r="B276" s="174"/>
      <c r="C276" s="174"/>
      <c r="D276" s="174"/>
      <c r="E276" s="174"/>
      <c r="F276" s="174"/>
      <c r="G276" s="174"/>
      <c r="H276" s="174"/>
      <c r="I276" s="174"/>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row>
    <row r="277" spans="1:34" ht="18" customHeight="1">
      <c r="A277" s="174"/>
      <c r="B277" s="174"/>
      <c r="C277" s="174"/>
      <c r="D277" s="174"/>
      <c r="E277" s="174"/>
      <c r="F277" s="174"/>
      <c r="G277" s="174"/>
      <c r="H277" s="174"/>
      <c r="I277" s="174"/>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row>
    <row r="278" spans="1:34" ht="18" customHeight="1">
      <c r="A278" s="174"/>
      <c r="B278" s="174"/>
      <c r="C278" s="174"/>
      <c r="D278" s="174"/>
      <c r="E278" s="174"/>
      <c r="F278" s="174"/>
      <c r="G278" s="174"/>
      <c r="H278" s="174"/>
      <c r="I278" s="174"/>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row>
    <row r="279" spans="1:34" ht="18" customHeight="1">
      <c r="A279" s="174"/>
      <c r="B279" s="174"/>
      <c r="C279" s="174"/>
      <c r="D279" s="174"/>
      <c r="E279" s="174"/>
      <c r="F279" s="174"/>
      <c r="G279" s="174"/>
      <c r="H279" s="174"/>
      <c r="I279" s="174"/>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row>
    <row r="280" spans="1:34" ht="18" customHeight="1">
      <c r="A280" s="174"/>
      <c r="B280" s="174"/>
      <c r="C280" s="174"/>
      <c r="D280" s="174"/>
      <c r="E280" s="174"/>
      <c r="F280" s="174"/>
      <c r="G280" s="174"/>
      <c r="H280" s="174"/>
      <c r="I280" s="174"/>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row>
    <row r="281" spans="1:34" ht="18" customHeight="1">
      <c r="A281" s="174"/>
      <c r="B281" s="174"/>
      <c r="C281" s="174"/>
      <c r="D281" s="174"/>
      <c r="E281" s="174"/>
      <c r="F281" s="174"/>
      <c r="G281" s="174"/>
      <c r="H281" s="174"/>
      <c r="I281" s="174"/>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row>
    <row r="282" spans="1:34" ht="18" customHeight="1">
      <c r="A282" s="174"/>
      <c r="B282" s="174"/>
      <c r="C282" s="174"/>
      <c r="D282" s="174"/>
      <c r="E282" s="174"/>
      <c r="F282" s="174"/>
      <c r="G282" s="174"/>
      <c r="H282" s="174"/>
      <c r="I282" s="174"/>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row>
    <row r="283" spans="1:34" ht="18" customHeight="1">
      <c r="A283" s="174"/>
      <c r="B283" s="174"/>
      <c r="C283" s="174"/>
      <c r="D283" s="174"/>
      <c r="E283" s="174"/>
      <c r="F283" s="174"/>
      <c r="G283" s="174"/>
      <c r="H283" s="174"/>
      <c r="I283" s="174"/>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row>
    <row r="284" spans="1:34" ht="18" customHeight="1">
      <c r="A284" s="174"/>
      <c r="B284" s="174"/>
      <c r="C284" s="174"/>
      <c r="D284" s="174"/>
      <c r="E284" s="174"/>
      <c r="F284" s="174"/>
      <c r="G284" s="174"/>
      <c r="H284" s="174"/>
      <c r="I284" s="174"/>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row>
    <row r="285" spans="1:34" ht="18" customHeight="1">
      <c r="A285" s="174"/>
      <c r="B285" s="174"/>
      <c r="C285" s="174"/>
      <c r="D285" s="174"/>
      <c r="E285" s="174"/>
      <c r="F285" s="174"/>
      <c r="G285" s="174"/>
      <c r="H285" s="174"/>
      <c r="I285" s="174"/>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row>
    <row r="286" spans="1:34" ht="18" customHeight="1">
      <c r="A286" s="174"/>
      <c r="B286" s="174"/>
      <c r="C286" s="174"/>
      <c r="D286" s="174"/>
      <c r="E286" s="174"/>
      <c r="F286" s="174"/>
      <c r="G286" s="174"/>
      <c r="H286" s="174"/>
      <c r="I286" s="174"/>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row>
    <row r="287" spans="1:34" ht="18" customHeight="1">
      <c r="A287" s="174"/>
      <c r="B287" s="174"/>
      <c r="C287" s="174"/>
      <c r="D287" s="174"/>
      <c r="E287" s="174"/>
      <c r="F287" s="174"/>
      <c r="G287" s="174"/>
      <c r="H287" s="174"/>
      <c r="I287" s="174"/>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row>
    <row r="288" spans="1:34" ht="18" customHeight="1">
      <c r="A288" s="174"/>
      <c r="B288" s="174"/>
      <c r="C288" s="174"/>
      <c r="D288" s="174"/>
      <c r="E288" s="174"/>
      <c r="F288" s="174"/>
      <c r="G288" s="174"/>
      <c r="H288" s="174"/>
      <c r="I288" s="174"/>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row>
    <row r="289" spans="1:34" ht="18" customHeight="1">
      <c r="A289" s="174"/>
      <c r="B289" s="174"/>
      <c r="C289" s="174"/>
      <c r="D289" s="174"/>
      <c r="E289" s="174"/>
      <c r="F289" s="174"/>
      <c r="G289" s="174"/>
      <c r="H289" s="174"/>
      <c r="I289" s="174"/>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row>
    <row r="290" spans="1:34" ht="18" customHeight="1">
      <c r="A290" s="174"/>
      <c r="B290" s="174"/>
      <c r="C290" s="174"/>
      <c r="D290" s="174"/>
      <c r="E290" s="174"/>
      <c r="F290" s="174"/>
      <c r="G290" s="174"/>
      <c r="H290" s="174"/>
      <c r="I290" s="174"/>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row>
    <row r="291" spans="1:34" ht="18" customHeight="1">
      <c r="A291" s="174"/>
      <c r="B291" s="174"/>
      <c r="C291" s="174"/>
      <c r="D291" s="174"/>
      <c r="E291" s="174"/>
      <c r="F291" s="174"/>
      <c r="G291" s="174"/>
      <c r="H291" s="174"/>
      <c r="I291" s="174"/>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row>
    <row r="292" spans="1:34" ht="18" customHeight="1">
      <c r="A292" s="174"/>
      <c r="B292" s="174"/>
      <c r="C292" s="174"/>
      <c r="D292" s="174"/>
      <c r="E292" s="174"/>
      <c r="F292" s="174"/>
      <c r="G292" s="174"/>
      <c r="H292" s="174"/>
      <c r="I292" s="174"/>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row>
    <row r="293" spans="1:34" ht="18" customHeight="1">
      <c r="A293" s="174"/>
      <c r="B293" s="174"/>
      <c r="C293" s="174"/>
      <c r="D293" s="174"/>
      <c r="E293" s="174"/>
      <c r="F293" s="174"/>
      <c r="G293" s="174"/>
      <c r="H293" s="174"/>
      <c r="I293" s="174"/>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row>
    <row r="294" spans="1:34" ht="18" customHeight="1">
      <c r="A294" s="174"/>
      <c r="B294" s="174"/>
      <c r="C294" s="174"/>
      <c r="D294" s="174"/>
      <c r="E294" s="174"/>
      <c r="F294" s="174"/>
      <c r="G294" s="174"/>
      <c r="H294" s="174"/>
      <c r="I294" s="174"/>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row>
    <row r="295" spans="1:34" ht="18" customHeight="1">
      <c r="A295" s="174"/>
      <c r="B295" s="174"/>
      <c r="C295" s="174"/>
      <c r="D295" s="174"/>
      <c r="E295" s="174"/>
      <c r="F295" s="174"/>
      <c r="G295" s="174"/>
      <c r="H295" s="174"/>
      <c r="I295" s="174"/>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row>
    <row r="296" spans="1:34" ht="18" customHeight="1">
      <c r="A296" s="174"/>
      <c r="B296" s="174"/>
      <c r="C296" s="174"/>
      <c r="D296" s="174"/>
      <c r="E296" s="174"/>
      <c r="F296" s="174"/>
      <c r="G296" s="174"/>
      <c r="H296" s="174"/>
      <c r="I296" s="174"/>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row>
    <row r="297" spans="1:34" ht="18" customHeight="1">
      <c r="A297" s="174"/>
      <c r="B297" s="174"/>
      <c r="C297" s="174"/>
      <c r="D297" s="174"/>
      <c r="E297" s="174"/>
      <c r="F297" s="174"/>
      <c r="G297" s="174"/>
      <c r="H297" s="174"/>
      <c r="I297" s="174"/>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row>
    <row r="298" spans="1:34" ht="18" customHeight="1">
      <c r="A298" s="174"/>
      <c r="B298" s="174"/>
      <c r="C298" s="174"/>
      <c r="D298" s="174"/>
      <c r="E298" s="174"/>
      <c r="F298" s="174"/>
      <c r="G298" s="174"/>
      <c r="H298" s="174"/>
      <c r="I298" s="174"/>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row>
    <row r="299" spans="1:34" ht="18" customHeight="1">
      <c r="A299" s="174"/>
      <c r="B299" s="174"/>
      <c r="C299" s="174"/>
      <c r="D299" s="174"/>
      <c r="E299" s="174"/>
      <c r="F299" s="174"/>
      <c r="G299" s="174"/>
      <c r="H299" s="174"/>
      <c r="I299" s="174"/>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row>
    <row r="300" spans="1:34" ht="18" customHeight="1">
      <c r="A300" s="174"/>
      <c r="B300" s="174"/>
      <c r="C300" s="174"/>
      <c r="D300" s="174"/>
      <c r="E300" s="174"/>
      <c r="F300" s="174"/>
      <c r="G300" s="174"/>
      <c r="H300" s="174"/>
      <c r="I300" s="174"/>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row>
    <row r="301" spans="1:34" ht="18" customHeight="1">
      <c r="A301" s="174"/>
      <c r="B301" s="174"/>
      <c r="C301" s="174"/>
      <c r="D301" s="174"/>
      <c r="E301" s="174"/>
      <c r="F301" s="174"/>
      <c r="G301" s="174"/>
      <c r="H301" s="174"/>
      <c r="I301" s="174"/>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row>
    <row r="302" spans="1:34" ht="18" customHeight="1">
      <c r="A302" s="174"/>
      <c r="B302" s="174"/>
      <c r="C302" s="174"/>
      <c r="D302" s="174"/>
      <c r="E302" s="174"/>
      <c r="F302" s="174"/>
      <c r="G302" s="174"/>
      <c r="H302" s="174"/>
      <c r="I302" s="174"/>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row>
    <row r="303" spans="1:34" ht="18" customHeight="1">
      <c r="A303" s="174"/>
      <c r="B303" s="174"/>
      <c r="C303" s="174"/>
      <c r="D303" s="174"/>
      <c r="E303" s="174"/>
      <c r="F303" s="174"/>
      <c r="G303" s="174"/>
      <c r="H303" s="174"/>
      <c r="I303" s="174"/>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row>
    <row r="304" spans="1:34" ht="18" customHeight="1">
      <c r="A304" s="174"/>
      <c r="B304" s="174"/>
      <c r="C304" s="174"/>
      <c r="D304" s="174"/>
      <c r="E304" s="174"/>
      <c r="F304" s="174"/>
      <c r="G304" s="174"/>
      <c r="H304" s="174"/>
      <c r="I304" s="174"/>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row>
    <row r="305" spans="1:34" ht="18" customHeight="1">
      <c r="A305" s="174"/>
      <c r="B305" s="174"/>
      <c r="C305" s="174"/>
      <c r="D305" s="174"/>
      <c r="E305" s="174"/>
      <c r="F305" s="174"/>
      <c r="G305" s="174"/>
      <c r="H305" s="174"/>
      <c r="I305" s="174"/>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row>
    <row r="306" spans="1:34" ht="18" customHeight="1">
      <c r="A306" s="174"/>
      <c r="B306" s="174"/>
      <c r="C306" s="174"/>
      <c r="D306" s="174"/>
      <c r="E306" s="174"/>
      <c r="F306" s="174"/>
      <c r="G306" s="174"/>
      <c r="H306" s="174"/>
      <c r="I306" s="174"/>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row>
    <row r="307" spans="1:34" ht="18" customHeight="1">
      <c r="A307" s="174"/>
      <c r="B307" s="174"/>
      <c r="C307" s="174"/>
      <c r="D307" s="174"/>
      <c r="E307" s="174"/>
      <c r="F307" s="174"/>
      <c r="G307" s="174"/>
      <c r="H307" s="174"/>
      <c r="I307" s="174"/>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row>
    <row r="308" spans="1:34" ht="18" customHeight="1">
      <c r="A308" s="174"/>
      <c r="B308" s="174"/>
      <c r="C308" s="174"/>
      <c r="D308" s="174"/>
      <c r="E308" s="174"/>
      <c r="F308" s="174"/>
      <c r="G308" s="174"/>
      <c r="H308" s="174"/>
      <c r="I308" s="174"/>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row>
    <row r="309" spans="1:34" ht="18" customHeight="1">
      <c r="A309" s="174"/>
      <c r="B309" s="174"/>
      <c r="C309" s="174"/>
      <c r="D309" s="174"/>
      <c r="E309" s="174"/>
      <c r="F309" s="174"/>
      <c r="G309" s="174"/>
      <c r="H309" s="174"/>
      <c r="I309" s="174"/>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row>
    <row r="310" spans="1:34" ht="18" customHeight="1">
      <c r="A310" s="174"/>
      <c r="B310" s="174"/>
      <c r="C310" s="174"/>
      <c r="D310" s="174"/>
      <c r="E310" s="174"/>
      <c r="F310" s="174"/>
      <c r="G310" s="174"/>
      <c r="H310" s="174"/>
      <c r="I310" s="174"/>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row>
    <row r="311" spans="1:34" ht="18" customHeight="1">
      <c r="A311" s="174"/>
      <c r="B311" s="174"/>
      <c r="C311" s="174"/>
      <c r="D311" s="174"/>
      <c r="E311" s="174"/>
      <c r="F311" s="174"/>
      <c r="G311" s="174"/>
      <c r="H311" s="174"/>
      <c r="I311" s="174"/>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row>
    <row r="312" spans="1:34" ht="18" customHeight="1">
      <c r="A312" s="174"/>
      <c r="B312" s="174"/>
      <c r="C312" s="174"/>
      <c r="D312" s="174"/>
      <c r="E312" s="174"/>
      <c r="F312" s="174"/>
      <c r="G312" s="174"/>
      <c r="H312" s="174"/>
      <c r="I312" s="174"/>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row>
    <row r="313" spans="1:34" ht="18" customHeight="1">
      <c r="A313" s="174"/>
      <c r="B313" s="174"/>
      <c r="C313" s="174"/>
      <c r="D313" s="174"/>
      <c r="E313" s="174"/>
      <c r="F313" s="174"/>
      <c r="G313" s="174"/>
      <c r="H313" s="174"/>
      <c r="I313" s="174"/>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row>
    <row r="314" spans="1:34" ht="18" customHeight="1">
      <c r="A314" s="174"/>
      <c r="B314" s="174"/>
      <c r="C314" s="174"/>
      <c r="D314" s="174"/>
      <c r="E314" s="174"/>
      <c r="F314" s="174"/>
      <c r="G314" s="174"/>
      <c r="H314" s="174"/>
      <c r="I314" s="174"/>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row>
    <row r="315" spans="1:34" ht="18" customHeight="1">
      <c r="A315" s="174"/>
      <c r="B315" s="174"/>
      <c r="C315" s="174"/>
      <c r="D315" s="174"/>
      <c r="E315" s="174"/>
      <c r="F315" s="174"/>
      <c r="G315" s="174"/>
      <c r="H315" s="174"/>
      <c r="I315" s="174"/>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row>
    <row r="316" spans="1:34" ht="18" customHeight="1">
      <c r="A316" s="174"/>
      <c r="B316" s="174"/>
      <c r="C316" s="174"/>
      <c r="D316" s="174"/>
      <c r="E316" s="174"/>
      <c r="F316" s="174"/>
      <c r="G316" s="174"/>
      <c r="H316" s="174"/>
      <c r="I316" s="174"/>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row>
    <row r="317" spans="1:34" ht="18" customHeight="1">
      <c r="A317" s="174"/>
      <c r="B317" s="174"/>
      <c r="C317" s="174"/>
      <c r="D317" s="174"/>
      <c r="E317" s="174"/>
      <c r="F317" s="174"/>
      <c r="G317" s="174"/>
      <c r="H317" s="174"/>
      <c r="I317" s="174"/>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row>
    <row r="318" spans="1:34" ht="18" customHeight="1">
      <c r="A318" s="174"/>
      <c r="B318" s="174"/>
      <c r="C318" s="174"/>
      <c r="D318" s="174"/>
      <c r="E318" s="174"/>
      <c r="F318" s="174"/>
      <c r="G318" s="174"/>
      <c r="H318" s="174"/>
      <c r="I318" s="174"/>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row>
    <row r="319" spans="1:34" ht="18" customHeight="1">
      <c r="A319" s="174"/>
      <c r="B319" s="174"/>
      <c r="C319" s="174"/>
      <c r="D319" s="174"/>
      <c r="E319" s="174"/>
      <c r="F319" s="174"/>
      <c r="G319" s="174"/>
      <c r="H319" s="174"/>
      <c r="I319" s="174"/>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row>
    <row r="320" spans="1:34" ht="18" customHeight="1">
      <c r="A320" s="174"/>
      <c r="B320" s="174"/>
      <c r="C320" s="174"/>
      <c r="D320" s="174"/>
      <c r="E320" s="174"/>
      <c r="F320" s="174"/>
      <c r="G320" s="174"/>
      <c r="H320" s="174"/>
      <c r="I320" s="174"/>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row>
    <row r="321" spans="1:34" ht="18" customHeight="1">
      <c r="A321" s="174"/>
      <c r="B321" s="174"/>
      <c r="C321" s="174"/>
      <c r="D321" s="174"/>
      <c r="E321" s="174"/>
      <c r="F321" s="174"/>
      <c r="G321" s="174"/>
      <c r="H321" s="174"/>
      <c r="I321" s="174"/>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row>
    <row r="322" spans="1:34" ht="18" customHeight="1">
      <c r="A322" s="174"/>
      <c r="B322" s="174"/>
      <c r="C322" s="174"/>
      <c r="D322" s="174"/>
      <c r="E322" s="174"/>
      <c r="F322" s="174"/>
      <c r="G322" s="174"/>
      <c r="H322" s="174"/>
      <c r="I322" s="174"/>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row>
    <row r="323" spans="1:34" ht="18" customHeight="1">
      <c r="A323" s="174"/>
      <c r="B323" s="174"/>
      <c r="C323" s="174"/>
      <c r="D323" s="174"/>
      <c r="E323" s="174"/>
      <c r="F323" s="174"/>
      <c r="G323" s="174"/>
      <c r="H323" s="174"/>
      <c r="I323" s="174"/>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row>
    <row r="324" spans="1:34" ht="18" customHeight="1">
      <c r="A324" s="174"/>
      <c r="B324" s="174"/>
      <c r="C324" s="174"/>
      <c r="D324" s="174"/>
      <c r="E324" s="174"/>
      <c r="F324" s="174"/>
      <c r="G324" s="174"/>
      <c r="H324" s="174"/>
      <c r="I324" s="174"/>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row>
    <row r="325" spans="1:34" ht="18" customHeight="1">
      <c r="A325" s="174"/>
      <c r="B325" s="174"/>
      <c r="C325" s="174"/>
      <c r="D325" s="174"/>
      <c r="E325" s="174"/>
      <c r="F325" s="174"/>
      <c r="G325" s="174"/>
      <c r="H325" s="174"/>
      <c r="I325" s="174"/>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61"/>
    </row>
    <row r="326" spans="1:34" ht="18" customHeight="1">
      <c r="A326" s="174"/>
      <c r="B326" s="174"/>
      <c r="C326" s="174"/>
      <c r="D326" s="174"/>
      <c r="E326" s="174"/>
      <c r="F326" s="174"/>
      <c r="G326" s="174"/>
      <c r="H326" s="174"/>
      <c r="I326" s="174"/>
      <c r="J326" s="61"/>
      <c r="K326" s="61"/>
      <c r="L326" s="61"/>
      <c r="M326" s="61"/>
      <c r="N326" s="61"/>
      <c r="O326" s="61"/>
      <c r="P326" s="61"/>
      <c r="Q326" s="61"/>
      <c r="R326" s="61"/>
      <c r="S326" s="61"/>
      <c r="T326" s="61"/>
      <c r="U326" s="61"/>
      <c r="V326" s="61"/>
      <c r="W326" s="61"/>
      <c r="X326" s="61"/>
      <c r="Y326" s="61"/>
      <c r="Z326" s="61"/>
      <c r="AA326" s="61"/>
      <c r="AB326" s="61"/>
      <c r="AC326" s="61"/>
      <c r="AD326" s="61"/>
      <c r="AE326" s="61"/>
      <c r="AF326" s="61"/>
      <c r="AG326" s="61"/>
      <c r="AH326" s="61"/>
    </row>
    <row r="327" spans="1:34" ht="18" customHeight="1">
      <c r="A327" s="174"/>
      <c r="B327" s="174"/>
      <c r="C327" s="174"/>
      <c r="D327" s="174"/>
      <c r="E327" s="174"/>
      <c r="F327" s="174"/>
      <c r="G327" s="174"/>
      <c r="H327" s="174"/>
      <c r="I327" s="174"/>
      <c r="J327" s="61"/>
      <c r="K327" s="61"/>
      <c r="L327" s="61"/>
      <c r="M327" s="61"/>
      <c r="N327" s="61"/>
      <c r="O327" s="61"/>
      <c r="P327" s="61"/>
      <c r="Q327" s="61"/>
      <c r="R327" s="61"/>
      <c r="S327" s="61"/>
      <c r="T327" s="61"/>
      <c r="U327" s="61"/>
      <c r="V327" s="61"/>
      <c r="W327" s="61"/>
      <c r="X327" s="61"/>
      <c r="Y327" s="61"/>
      <c r="Z327" s="61"/>
      <c r="AA327" s="61"/>
      <c r="AB327" s="61"/>
      <c r="AC327" s="61"/>
      <c r="AD327" s="61"/>
      <c r="AE327" s="61"/>
      <c r="AF327" s="61"/>
      <c r="AG327" s="61"/>
      <c r="AH327" s="61"/>
    </row>
    <row r="328" spans="1:34" ht="18" customHeight="1">
      <c r="A328" s="174"/>
      <c r="B328" s="174"/>
      <c r="C328" s="174"/>
      <c r="D328" s="174"/>
      <c r="E328" s="174"/>
      <c r="F328" s="174"/>
      <c r="G328" s="174"/>
      <c r="H328" s="174"/>
      <c r="I328" s="174"/>
      <c r="J328" s="61"/>
      <c r="K328" s="61"/>
      <c r="L328" s="61"/>
      <c r="M328" s="61"/>
      <c r="N328" s="61"/>
      <c r="O328" s="61"/>
      <c r="P328" s="61"/>
      <c r="Q328" s="61"/>
      <c r="R328" s="61"/>
      <c r="S328" s="61"/>
      <c r="T328" s="61"/>
      <c r="U328" s="61"/>
      <c r="V328" s="61"/>
      <c r="W328" s="61"/>
      <c r="X328" s="61"/>
      <c r="Y328" s="61"/>
      <c r="Z328" s="61"/>
      <c r="AA328" s="61"/>
      <c r="AB328" s="61"/>
      <c r="AC328" s="61"/>
      <c r="AD328" s="61"/>
      <c r="AE328" s="61"/>
      <c r="AF328" s="61"/>
      <c r="AG328" s="61"/>
      <c r="AH328" s="61"/>
    </row>
    <row r="329" spans="1:34" ht="18" customHeight="1">
      <c r="A329" s="174"/>
      <c r="B329" s="174"/>
      <c r="C329" s="174"/>
      <c r="D329" s="174"/>
      <c r="E329" s="174"/>
      <c r="F329" s="174"/>
      <c r="G329" s="174"/>
      <c r="H329" s="174"/>
      <c r="I329" s="174"/>
      <c r="J329" s="61"/>
      <c r="K329" s="61"/>
      <c r="L329" s="61"/>
      <c r="M329" s="61"/>
      <c r="N329" s="61"/>
      <c r="O329" s="61"/>
      <c r="P329" s="61"/>
      <c r="Q329" s="61"/>
      <c r="R329" s="61"/>
      <c r="S329" s="61"/>
      <c r="T329" s="61"/>
      <c r="U329" s="61"/>
      <c r="V329" s="61"/>
      <c r="W329" s="61"/>
      <c r="X329" s="61"/>
      <c r="Y329" s="61"/>
      <c r="Z329" s="61"/>
      <c r="AA329" s="61"/>
      <c r="AB329" s="61"/>
      <c r="AC329" s="61"/>
      <c r="AD329" s="61"/>
      <c r="AE329" s="61"/>
      <c r="AF329" s="61"/>
      <c r="AG329" s="61"/>
      <c r="AH329" s="61"/>
    </row>
    <row r="330" spans="1:34" ht="18" customHeight="1">
      <c r="A330" s="174"/>
      <c r="B330" s="174"/>
      <c r="C330" s="174"/>
      <c r="D330" s="174"/>
      <c r="E330" s="174"/>
      <c r="F330" s="174"/>
      <c r="G330" s="174"/>
      <c r="H330" s="174"/>
      <c r="I330" s="174"/>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row>
    <row r="331" spans="1:34" ht="18" customHeight="1">
      <c r="A331" s="174"/>
      <c r="B331" s="174"/>
      <c r="C331" s="174"/>
      <c r="D331" s="174"/>
      <c r="E331" s="174"/>
      <c r="F331" s="174"/>
      <c r="G331" s="174"/>
      <c r="H331" s="174"/>
      <c r="I331" s="174"/>
      <c r="J331" s="61"/>
      <c r="K331" s="61"/>
      <c r="L331" s="61"/>
      <c r="M331" s="61"/>
      <c r="N331" s="61"/>
      <c r="O331" s="61"/>
      <c r="P331" s="61"/>
      <c r="Q331" s="61"/>
      <c r="R331" s="61"/>
      <c r="S331" s="61"/>
      <c r="T331" s="61"/>
      <c r="U331" s="61"/>
      <c r="V331" s="61"/>
      <c r="W331" s="61"/>
      <c r="X331" s="61"/>
      <c r="Y331" s="61"/>
      <c r="Z331" s="61"/>
      <c r="AA331" s="61"/>
      <c r="AB331" s="61"/>
      <c r="AC331" s="61"/>
      <c r="AD331" s="61"/>
      <c r="AE331" s="61"/>
      <c r="AF331" s="61"/>
      <c r="AG331" s="61"/>
      <c r="AH331" s="61"/>
    </row>
    <row r="332" spans="1:34" ht="18" customHeight="1">
      <c r="A332" s="174"/>
      <c r="B332" s="174"/>
      <c r="C332" s="174"/>
      <c r="D332" s="174"/>
      <c r="E332" s="174"/>
      <c r="F332" s="174"/>
      <c r="G332" s="174"/>
      <c r="H332" s="174"/>
      <c r="I332" s="174"/>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61"/>
    </row>
    <row r="333" spans="1:34" ht="18" customHeight="1">
      <c r="A333" s="174"/>
      <c r="B333" s="174"/>
      <c r="C333" s="174"/>
      <c r="D333" s="174"/>
      <c r="E333" s="174"/>
      <c r="F333" s="174"/>
      <c r="G333" s="174"/>
      <c r="H333" s="174"/>
      <c r="I333" s="174"/>
      <c r="J333" s="61"/>
      <c r="K333" s="61"/>
      <c r="L333" s="61"/>
      <c r="M333" s="61"/>
      <c r="N333" s="61"/>
      <c r="O333" s="61"/>
      <c r="P333" s="61"/>
      <c r="Q333" s="61"/>
      <c r="R333" s="61"/>
      <c r="S333" s="61"/>
      <c r="T333" s="61"/>
      <c r="U333" s="61"/>
      <c r="V333" s="61"/>
      <c r="W333" s="61"/>
      <c r="X333" s="61"/>
      <c r="Y333" s="61"/>
      <c r="Z333" s="61"/>
      <c r="AA333" s="61"/>
      <c r="AB333" s="61"/>
      <c r="AC333" s="61"/>
      <c r="AD333" s="61"/>
      <c r="AE333" s="61"/>
      <c r="AF333" s="61"/>
      <c r="AG333" s="61"/>
      <c r="AH333" s="61"/>
    </row>
    <row r="334" spans="1:34" ht="18" customHeight="1">
      <c r="A334" s="174"/>
      <c r="B334" s="174"/>
      <c r="C334" s="174"/>
      <c r="D334" s="174"/>
      <c r="E334" s="174"/>
      <c r="F334" s="174"/>
      <c r="G334" s="174"/>
      <c r="H334" s="174"/>
      <c r="I334" s="174"/>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row>
    <row r="335" spans="1:34" ht="18" customHeight="1">
      <c r="A335" s="174"/>
      <c r="B335" s="174"/>
      <c r="C335" s="174"/>
      <c r="D335" s="174"/>
      <c r="E335" s="174"/>
      <c r="F335" s="174"/>
      <c r="G335" s="174"/>
      <c r="H335" s="174"/>
      <c r="I335" s="174"/>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row>
    <row r="336" spans="1:34" ht="18" customHeight="1">
      <c r="A336" s="174"/>
      <c r="B336" s="174"/>
      <c r="C336" s="174"/>
      <c r="D336" s="174"/>
      <c r="E336" s="174"/>
      <c r="F336" s="174"/>
      <c r="G336" s="174"/>
      <c r="H336" s="174"/>
      <c r="I336" s="174"/>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row>
    <row r="337" spans="1:34" ht="18" customHeight="1">
      <c r="A337" s="174"/>
      <c r="B337" s="174"/>
      <c r="C337" s="174"/>
      <c r="D337" s="174"/>
      <c r="E337" s="174"/>
      <c r="F337" s="174"/>
      <c r="G337" s="174"/>
      <c r="H337" s="174"/>
      <c r="I337" s="174"/>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row>
    <row r="338" spans="1:34" ht="18" customHeight="1">
      <c r="A338" s="174"/>
      <c r="B338" s="174"/>
      <c r="C338" s="174"/>
      <c r="D338" s="174"/>
      <c r="E338" s="174"/>
      <c r="F338" s="174"/>
      <c r="G338" s="174"/>
      <c r="H338" s="174"/>
      <c r="I338" s="174"/>
      <c r="J338" s="61"/>
      <c r="K338" s="61"/>
      <c r="L338" s="61"/>
      <c r="M338" s="61"/>
      <c r="N338" s="61"/>
      <c r="O338" s="61"/>
      <c r="P338" s="61"/>
      <c r="Q338" s="61"/>
      <c r="R338" s="61"/>
      <c r="S338" s="61"/>
      <c r="T338" s="61"/>
      <c r="U338" s="61"/>
      <c r="V338" s="61"/>
      <c r="W338" s="61"/>
      <c r="X338" s="61"/>
      <c r="Y338" s="61"/>
      <c r="Z338" s="61"/>
      <c r="AA338" s="61"/>
      <c r="AB338" s="61"/>
      <c r="AC338" s="61"/>
      <c r="AD338" s="61"/>
      <c r="AE338" s="61"/>
      <c r="AF338" s="61"/>
      <c r="AG338" s="61"/>
      <c r="AH338" s="61"/>
    </row>
    <row r="339" spans="1:34" ht="18" customHeight="1">
      <c r="A339" s="174"/>
      <c r="B339" s="174"/>
      <c r="C339" s="174"/>
      <c r="D339" s="174"/>
      <c r="E339" s="174"/>
      <c r="F339" s="174"/>
      <c r="G339" s="174"/>
      <c r="H339" s="174"/>
      <c r="I339" s="174"/>
      <c r="J339" s="61"/>
      <c r="K339" s="61"/>
      <c r="L339" s="61"/>
      <c r="M339" s="61"/>
      <c r="N339" s="61"/>
      <c r="O339" s="61"/>
      <c r="P339" s="61"/>
      <c r="Q339" s="61"/>
      <c r="R339" s="61"/>
      <c r="S339" s="61"/>
      <c r="T339" s="61"/>
      <c r="U339" s="61"/>
      <c r="V339" s="61"/>
      <c r="W339" s="61"/>
      <c r="X339" s="61"/>
      <c r="Y339" s="61"/>
      <c r="Z339" s="61"/>
      <c r="AA339" s="61"/>
      <c r="AB339" s="61"/>
      <c r="AC339" s="61"/>
      <c r="AD339" s="61"/>
      <c r="AE339" s="61"/>
      <c r="AF339" s="61"/>
      <c r="AG339" s="61"/>
      <c r="AH339" s="61"/>
    </row>
    <row r="340" spans="1:34" ht="18" customHeight="1">
      <c r="A340" s="174"/>
      <c r="B340" s="174"/>
      <c r="C340" s="174"/>
      <c r="D340" s="174"/>
      <c r="E340" s="174"/>
      <c r="F340" s="174"/>
      <c r="G340" s="174"/>
      <c r="H340" s="174"/>
      <c r="I340" s="174"/>
      <c r="J340" s="61"/>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row>
    <row r="341" spans="1:34" ht="18" customHeight="1">
      <c r="A341" s="174"/>
      <c r="B341" s="174"/>
      <c r="C341" s="174"/>
      <c r="D341" s="174"/>
      <c r="E341" s="174"/>
      <c r="F341" s="174"/>
      <c r="G341" s="174"/>
      <c r="H341" s="174"/>
      <c r="I341" s="174"/>
      <c r="J341" s="61"/>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row>
    <row r="342" spans="1:34" ht="18" customHeight="1">
      <c r="A342" s="174"/>
      <c r="B342" s="174"/>
      <c r="C342" s="174"/>
      <c r="D342" s="174"/>
      <c r="E342" s="174"/>
      <c r="F342" s="174"/>
      <c r="G342" s="174"/>
      <c r="H342" s="174"/>
      <c r="I342" s="174"/>
      <c r="J342" s="61"/>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row>
    <row r="343" spans="1:34" ht="18" customHeight="1">
      <c r="A343" s="174"/>
      <c r="B343" s="174"/>
      <c r="C343" s="174"/>
      <c r="D343" s="174"/>
      <c r="E343" s="174"/>
      <c r="F343" s="174"/>
      <c r="G343" s="174"/>
      <c r="H343" s="174"/>
      <c r="I343" s="174"/>
      <c r="J343" s="61"/>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row>
    <row r="344" spans="1:34" ht="18" customHeight="1">
      <c r="A344" s="174"/>
      <c r="B344" s="174"/>
      <c r="C344" s="174"/>
      <c r="D344" s="174"/>
      <c r="E344" s="174"/>
      <c r="F344" s="174"/>
      <c r="G344" s="174"/>
      <c r="H344" s="174"/>
      <c r="I344" s="174"/>
      <c r="J344" s="61"/>
      <c r="K344" s="61"/>
      <c r="L344" s="61"/>
      <c r="M344" s="61"/>
      <c r="N344" s="61"/>
      <c r="O344" s="61"/>
      <c r="P344" s="61"/>
      <c r="Q344" s="61"/>
      <c r="R344" s="61"/>
      <c r="S344" s="61"/>
      <c r="T344" s="61"/>
      <c r="U344" s="61"/>
      <c r="V344" s="61"/>
      <c r="W344" s="61"/>
      <c r="X344" s="61"/>
      <c r="Y344" s="61"/>
      <c r="Z344" s="61"/>
      <c r="AA344" s="61"/>
      <c r="AB344" s="61"/>
      <c r="AC344" s="61"/>
      <c r="AD344" s="61"/>
      <c r="AE344" s="61"/>
      <c r="AF344" s="61"/>
      <c r="AG344" s="61"/>
      <c r="AH344" s="61"/>
    </row>
    <row r="345" spans="1:34" ht="18" customHeight="1">
      <c r="A345" s="174"/>
      <c r="B345" s="174"/>
      <c r="C345" s="174"/>
      <c r="D345" s="174"/>
      <c r="E345" s="174"/>
      <c r="F345" s="174"/>
      <c r="G345" s="174"/>
      <c r="H345" s="174"/>
      <c r="I345" s="174"/>
      <c r="J345" s="61"/>
      <c r="K345" s="61"/>
      <c r="L345" s="61"/>
      <c r="M345" s="61"/>
      <c r="N345" s="61"/>
      <c r="O345" s="61"/>
      <c r="P345" s="61"/>
      <c r="Q345" s="61"/>
      <c r="R345" s="61"/>
      <c r="S345" s="61"/>
      <c r="T345" s="61"/>
      <c r="U345" s="61"/>
      <c r="V345" s="61"/>
      <c r="W345" s="61"/>
      <c r="X345" s="61"/>
      <c r="Y345" s="61"/>
      <c r="Z345" s="61"/>
      <c r="AA345" s="61"/>
      <c r="AB345" s="61"/>
      <c r="AC345" s="61"/>
      <c r="AD345" s="61"/>
      <c r="AE345" s="61"/>
      <c r="AF345" s="61"/>
      <c r="AG345" s="61"/>
      <c r="AH345" s="61"/>
    </row>
    <row r="346" spans="1:34" ht="18" customHeight="1">
      <c r="A346" s="174"/>
      <c r="B346" s="174"/>
      <c r="C346" s="174"/>
      <c r="D346" s="174"/>
      <c r="E346" s="174"/>
      <c r="F346" s="174"/>
      <c r="G346" s="174"/>
      <c r="H346" s="174"/>
      <c r="I346" s="174"/>
      <c r="J346" s="61"/>
      <c r="K346" s="61"/>
      <c r="L346" s="61"/>
      <c r="M346" s="61"/>
      <c r="N346" s="61"/>
      <c r="O346" s="61"/>
      <c r="P346" s="61"/>
      <c r="Q346" s="61"/>
      <c r="R346" s="61"/>
      <c r="S346" s="61"/>
      <c r="T346" s="61"/>
      <c r="U346" s="61"/>
      <c r="V346" s="61"/>
      <c r="W346" s="61"/>
      <c r="X346" s="61"/>
      <c r="Y346" s="61"/>
      <c r="Z346" s="61"/>
      <c r="AA346" s="61"/>
      <c r="AB346" s="61"/>
      <c r="AC346" s="61"/>
      <c r="AD346" s="61"/>
      <c r="AE346" s="61"/>
      <c r="AF346" s="61"/>
      <c r="AG346" s="61"/>
      <c r="AH346" s="61"/>
    </row>
    <row r="347" spans="1:34" ht="18" customHeight="1">
      <c r="A347" s="174"/>
      <c r="B347" s="174"/>
      <c r="C347" s="174"/>
      <c r="D347" s="174"/>
      <c r="E347" s="174"/>
      <c r="F347" s="174"/>
      <c r="G347" s="174"/>
      <c r="H347" s="174"/>
      <c r="I347" s="174"/>
      <c r="J347" s="61"/>
      <c r="K347" s="61"/>
      <c r="L347" s="61"/>
      <c r="M347" s="61"/>
      <c r="N347" s="61"/>
      <c r="O347" s="61"/>
      <c r="P347" s="61"/>
      <c r="Q347" s="61"/>
      <c r="R347" s="61"/>
      <c r="S347" s="61"/>
      <c r="T347" s="61"/>
      <c r="U347" s="61"/>
      <c r="V347" s="61"/>
      <c r="W347" s="61"/>
      <c r="X347" s="61"/>
      <c r="Y347" s="61"/>
      <c r="Z347" s="61"/>
      <c r="AA347" s="61"/>
      <c r="AB347" s="61"/>
      <c r="AC347" s="61"/>
      <c r="AD347" s="61"/>
      <c r="AE347" s="61"/>
      <c r="AF347" s="61"/>
      <c r="AG347" s="61"/>
      <c r="AH347" s="61"/>
    </row>
    <row r="348" spans="1:34" ht="18" customHeight="1">
      <c r="A348" s="174"/>
      <c r="B348" s="174"/>
      <c r="C348" s="174"/>
      <c r="D348" s="174"/>
      <c r="E348" s="174"/>
      <c r="F348" s="174"/>
      <c r="G348" s="174"/>
      <c r="H348" s="174"/>
      <c r="I348" s="174"/>
      <c r="J348" s="61"/>
      <c r="K348" s="61"/>
      <c r="L348" s="61"/>
      <c r="M348" s="61"/>
      <c r="N348" s="61"/>
      <c r="O348" s="61"/>
      <c r="P348" s="61"/>
      <c r="Q348" s="61"/>
      <c r="R348" s="61"/>
      <c r="S348" s="61"/>
      <c r="T348" s="61"/>
      <c r="U348" s="61"/>
      <c r="V348" s="61"/>
      <c r="W348" s="61"/>
      <c r="X348" s="61"/>
      <c r="Y348" s="61"/>
      <c r="Z348" s="61"/>
      <c r="AA348" s="61"/>
      <c r="AB348" s="61"/>
      <c r="AC348" s="61"/>
      <c r="AD348" s="61"/>
      <c r="AE348" s="61"/>
      <c r="AF348" s="61"/>
      <c r="AG348" s="61"/>
      <c r="AH348" s="61"/>
    </row>
    <row r="349" spans="1:34" ht="18" customHeight="1">
      <c r="A349" s="174"/>
      <c r="B349" s="174"/>
      <c r="C349" s="174"/>
      <c r="D349" s="174"/>
      <c r="E349" s="174"/>
      <c r="F349" s="174"/>
      <c r="G349" s="174"/>
      <c r="H349" s="174"/>
      <c r="I349" s="174"/>
      <c r="J349" s="61"/>
      <c r="K349" s="61"/>
      <c r="L349" s="61"/>
      <c r="M349" s="61"/>
      <c r="N349" s="61"/>
      <c r="O349" s="61"/>
      <c r="P349" s="61"/>
      <c r="Q349" s="61"/>
      <c r="R349" s="61"/>
      <c r="S349" s="61"/>
      <c r="T349" s="61"/>
      <c r="U349" s="61"/>
      <c r="V349" s="61"/>
      <c r="W349" s="61"/>
      <c r="X349" s="61"/>
      <c r="Y349" s="61"/>
      <c r="Z349" s="61"/>
      <c r="AA349" s="61"/>
      <c r="AB349" s="61"/>
      <c r="AC349" s="61"/>
      <c r="AD349" s="61"/>
      <c r="AE349" s="61"/>
      <c r="AF349" s="61"/>
      <c r="AG349" s="61"/>
      <c r="AH349" s="61"/>
    </row>
    <row r="350" spans="1:34" ht="18" customHeight="1">
      <c r="A350" s="174"/>
      <c r="B350" s="174"/>
      <c r="C350" s="174"/>
      <c r="D350" s="174"/>
      <c r="E350" s="174"/>
      <c r="F350" s="174"/>
      <c r="G350" s="174"/>
      <c r="H350" s="174"/>
      <c r="I350" s="174"/>
      <c r="J350" s="61"/>
      <c r="K350" s="61"/>
      <c r="L350" s="61"/>
      <c r="M350" s="61"/>
      <c r="N350" s="61"/>
      <c r="O350" s="61"/>
      <c r="P350" s="61"/>
      <c r="Q350" s="61"/>
      <c r="R350" s="61"/>
      <c r="S350" s="61"/>
      <c r="T350" s="61"/>
      <c r="U350" s="61"/>
      <c r="V350" s="61"/>
      <c r="W350" s="61"/>
      <c r="X350" s="61"/>
      <c r="Y350" s="61"/>
      <c r="Z350" s="61"/>
      <c r="AA350" s="61"/>
      <c r="AB350" s="61"/>
      <c r="AC350" s="61"/>
      <c r="AD350" s="61"/>
      <c r="AE350" s="61"/>
      <c r="AF350" s="61"/>
      <c r="AG350" s="61"/>
      <c r="AH350" s="61"/>
    </row>
    <row r="351" spans="1:34" ht="18" customHeight="1">
      <c r="A351" s="174"/>
      <c r="B351" s="174"/>
      <c r="C351" s="174"/>
      <c r="D351" s="174"/>
      <c r="E351" s="174"/>
      <c r="F351" s="174"/>
      <c r="G351" s="174"/>
      <c r="H351" s="174"/>
      <c r="I351" s="174"/>
      <c r="J351" s="61"/>
      <c r="K351" s="61"/>
      <c r="L351" s="61"/>
      <c r="M351" s="61"/>
      <c r="N351" s="61"/>
      <c r="O351" s="61"/>
      <c r="P351" s="61"/>
      <c r="Q351" s="61"/>
      <c r="R351" s="61"/>
      <c r="S351" s="61"/>
      <c r="T351" s="61"/>
      <c r="U351" s="61"/>
      <c r="V351" s="61"/>
      <c r="W351" s="61"/>
      <c r="X351" s="61"/>
      <c r="Y351" s="61"/>
      <c r="Z351" s="61"/>
      <c r="AA351" s="61"/>
      <c r="AB351" s="61"/>
      <c r="AC351" s="61"/>
      <c r="AD351" s="61"/>
      <c r="AE351" s="61"/>
      <c r="AF351" s="61"/>
      <c r="AG351" s="61"/>
      <c r="AH351" s="61"/>
    </row>
    <row r="352" spans="1:34" ht="18" customHeight="1">
      <c r="A352" s="174"/>
      <c r="B352" s="174"/>
      <c r="C352" s="174"/>
      <c r="D352" s="174"/>
      <c r="E352" s="174"/>
      <c r="F352" s="174"/>
      <c r="G352" s="174"/>
      <c r="H352" s="174"/>
      <c r="I352" s="174"/>
      <c r="J352" s="61"/>
      <c r="K352" s="61"/>
      <c r="L352" s="61"/>
      <c r="M352" s="61"/>
      <c r="N352" s="61"/>
      <c r="O352" s="61"/>
      <c r="P352" s="61"/>
      <c r="Q352" s="61"/>
      <c r="R352" s="61"/>
      <c r="S352" s="61"/>
      <c r="T352" s="61"/>
      <c r="U352" s="61"/>
      <c r="V352" s="61"/>
      <c r="W352" s="61"/>
      <c r="X352" s="61"/>
      <c r="Y352" s="61"/>
      <c r="Z352" s="61"/>
      <c r="AA352" s="61"/>
      <c r="AB352" s="61"/>
      <c r="AC352" s="61"/>
      <c r="AD352" s="61"/>
      <c r="AE352" s="61"/>
      <c r="AF352" s="61"/>
      <c r="AG352" s="61"/>
      <c r="AH352" s="61"/>
    </row>
    <row r="353" spans="1:34" ht="18" customHeight="1">
      <c r="A353" s="174"/>
      <c r="B353" s="174"/>
      <c r="C353" s="174"/>
      <c r="D353" s="174"/>
      <c r="E353" s="174"/>
      <c r="F353" s="174"/>
      <c r="G353" s="174"/>
      <c r="H353" s="174"/>
      <c r="I353" s="174"/>
      <c r="J353" s="61"/>
      <c r="K353" s="61"/>
      <c r="L353" s="61"/>
      <c r="M353" s="61"/>
      <c r="N353" s="61"/>
      <c r="O353" s="61"/>
      <c r="P353" s="61"/>
      <c r="Q353" s="61"/>
      <c r="R353" s="61"/>
      <c r="S353" s="61"/>
      <c r="T353" s="61"/>
      <c r="U353" s="61"/>
      <c r="V353" s="61"/>
      <c r="W353" s="61"/>
      <c r="X353" s="61"/>
      <c r="Y353" s="61"/>
      <c r="Z353" s="61"/>
      <c r="AA353" s="61"/>
      <c r="AB353" s="61"/>
      <c r="AC353" s="61"/>
      <c r="AD353" s="61"/>
      <c r="AE353" s="61"/>
      <c r="AF353" s="61"/>
      <c r="AG353" s="61"/>
      <c r="AH353" s="61"/>
    </row>
    <row r="354" spans="1:34" ht="18" customHeight="1">
      <c r="A354" s="174"/>
      <c r="B354" s="174"/>
      <c r="C354" s="174"/>
      <c r="D354" s="174"/>
      <c r="E354" s="174"/>
      <c r="F354" s="174"/>
      <c r="G354" s="174"/>
      <c r="H354" s="174"/>
      <c r="I354" s="174"/>
      <c r="J354" s="61"/>
      <c r="K354" s="61"/>
      <c r="L354" s="61"/>
      <c r="M354" s="61"/>
      <c r="N354" s="61"/>
      <c r="O354" s="61"/>
      <c r="P354" s="61"/>
      <c r="Q354" s="61"/>
      <c r="R354" s="61"/>
      <c r="S354" s="61"/>
      <c r="T354" s="61"/>
      <c r="U354" s="61"/>
      <c r="V354" s="61"/>
      <c r="W354" s="61"/>
      <c r="X354" s="61"/>
      <c r="Y354" s="61"/>
      <c r="Z354" s="61"/>
      <c r="AA354" s="61"/>
      <c r="AB354" s="61"/>
      <c r="AC354" s="61"/>
      <c r="AD354" s="61"/>
      <c r="AE354" s="61"/>
      <c r="AF354" s="61"/>
      <c r="AG354" s="61"/>
      <c r="AH354" s="61"/>
    </row>
    <row r="355" spans="1:34" ht="18" customHeight="1">
      <c r="A355" s="174"/>
      <c r="B355" s="174"/>
      <c r="C355" s="174"/>
      <c r="D355" s="174"/>
      <c r="E355" s="174"/>
      <c r="F355" s="174"/>
      <c r="G355" s="174"/>
      <c r="H355" s="174"/>
      <c r="I355" s="174"/>
      <c r="J355" s="61"/>
      <c r="K355" s="61"/>
      <c r="L355" s="61"/>
      <c r="M355" s="61"/>
      <c r="N355" s="61"/>
      <c r="O355" s="61"/>
      <c r="P355" s="61"/>
      <c r="Q355" s="61"/>
      <c r="R355" s="61"/>
      <c r="S355" s="61"/>
      <c r="T355" s="61"/>
      <c r="U355" s="61"/>
      <c r="V355" s="61"/>
      <c r="W355" s="61"/>
      <c r="X355" s="61"/>
      <c r="Y355" s="61"/>
      <c r="Z355" s="61"/>
      <c r="AA355" s="61"/>
      <c r="AB355" s="61"/>
      <c r="AC355" s="61"/>
      <c r="AD355" s="61"/>
      <c r="AE355" s="61"/>
      <c r="AF355" s="61"/>
      <c r="AG355" s="61"/>
      <c r="AH355" s="61"/>
    </row>
    <row r="356" spans="1:34" ht="18" customHeight="1">
      <c r="A356" s="174"/>
      <c r="B356" s="174"/>
      <c r="C356" s="174"/>
      <c r="D356" s="174"/>
      <c r="E356" s="174"/>
      <c r="F356" s="174"/>
      <c r="G356" s="174"/>
      <c r="H356" s="174"/>
      <c r="I356" s="174"/>
      <c r="J356" s="61"/>
      <c r="K356" s="61"/>
      <c r="L356" s="61"/>
      <c r="M356" s="61"/>
      <c r="N356" s="61"/>
      <c r="O356" s="61"/>
      <c r="P356" s="61"/>
      <c r="Q356" s="61"/>
      <c r="R356" s="61"/>
      <c r="S356" s="61"/>
      <c r="T356" s="61"/>
      <c r="U356" s="61"/>
      <c r="V356" s="61"/>
      <c r="W356" s="61"/>
      <c r="X356" s="61"/>
      <c r="Y356" s="61"/>
      <c r="Z356" s="61"/>
      <c r="AA356" s="61"/>
      <c r="AB356" s="61"/>
      <c r="AC356" s="61"/>
      <c r="AD356" s="61"/>
      <c r="AE356" s="61"/>
      <c r="AF356" s="61"/>
      <c r="AG356" s="61"/>
      <c r="AH356" s="61"/>
    </row>
    <row r="357" spans="1:34" ht="18" customHeight="1">
      <c r="A357" s="174"/>
      <c r="B357" s="174"/>
      <c r="C357" s="174"/>
      <c r="D357" s="174"/>
      <c r="E357" s="174"/>
      <c r="F357" s="174"/>
      <c r="G357" s="174"/>
      <c r="H357" s="174"/>
      <c r="I357" s="174"/>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1"/>
      <c r="AG357" s="61"/>
      <c r="AH357" s="61"/>
    </row>
    <row r="358" spans="1:34" ht="18" customHeight="1">
      <c r="A358" s="174"/>
      <c r="B358" s="174"/>
      <c r="C358" s="174"/>
      <c r="D358" s="174"/>
      <c r="E358" s="174"/>
      <c r="F358" s="174"/>
      <c r="G358" s="174"/>
      <c r="H358" s="174"/>
      <c r="I358" s="174"/>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c r="AG358" s="61"/>
      <c r="AH358" s="61"/>
    </row>
    <row r="359" spans="1:34" ht="18" customHeight="1">
      <c r="A359" s="174"/>
      <c r="B359" s="174"/>
      <c r="C359" s="174"/>
      <c r="D359" s="174"/>
      <c r="E359" s="174"/>
      <c r="F359" s="174"/>
      <c r="G359" s="174"/>
      <c r="H359" s="174"/>
      <c r="I359" s="174"/>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61"/>
    </row>
    <row r="360" spans="1:34" ht="18" customHeight="1">
      <c r="A360" s="174"/>
      <c r="B360" s="174"/>
      <c r="C360" s="174"/>
      <c r="D360" s="174"/>
      <c r="E360" s="174"/>
      <c r="F360" s="174"/>
      <c r="G360" s="174"/>
      <c r="H360" s="174"/>
      <c r="I360" s="174"/>
      <c r="J360" s="61"/>
      <c r="K360" s="61"/>
      <c r="L360" s="61"/>
      <c r="M360" s="61"/>
      <c r="N360" s="61"/>
      <c r="O360" s="61"/>
      <c r="P360" s="61"/>
      <c r="Q360" s="61"/>
      <c r="R360" s="61"/>
      <c r="S360" s="61"/>
      <c r="T360" s="61"/>
      <c r="U360" s="61"/>
      <c r="V360" s="61"/>
      <c r="W360" s="61"/>
      <c r="X360" s="61"/>
      <c r="Y360" s="61"/>
      <c r="Z360" s="61"/>
      <c r="AA360" s="61"/>
      <c r="AB360" s="61"/>
      <c r="AC360" s="61"/>
      <c r="AD360" s="61"/>
      <c r="AE360" s="61"/>
      <c r="AF360" s="61"/>
      <c r="AG360" s="61"/>
      <c r="AH360" s="61"/>
    </row>
    <row r="361" spans="1:34" ht="18" customHeight="1">
      <c r="A361" s="174"/>
      <c r="B361" s="174"/>
      <c r="C361" s="174"/>
      <c r="D361" s="174"/>
      <c r="E361" s="174"/>
      <c r="F361" s="174"/>
      <c r="G361" s="174"/>
      <c r="H361" s="174"/>
      <c r="I361" s="174"/>
      <c r="J361" s="61"/>
      <c r="K361" s="61"/>
      <c r="L361" s="61"/>
      <c r="M361" s="61"/>
      <c r="N361" s="61"/>
      <c r="O361" s="61"/>
      <c r="P361" s="61"/>
      <c r="Q361" s="61"/>
      <c r="R361" s="61"/>
      <c r="S361" s="61"/>
      <c r="T361" s="61"/>
      <c r="U361" s="61"/>
      <c r="V361" s="61"/>
      <c r="W361" s="61"/>
      <c r="X361" s="61"/>
      <c r="Y361" s="61"/>
      <c r="Z361" s="61"/>
      <c r="AA361" s="61"/>
      <c r="AB361" s="61"/>
      <c r="AC361" s="61"/>
      <c r="AD361" s="61"/>
      <c r="AE361" s="61"/>
      <c r="AF361" s="61"/>
      <c r="AG361" s="61"/>
      <c r="AH361" s="61"/>
    </row>
    <row r="362" spans="1:34" ht="18" customHeight="1">
      <c r="A362" s="174"/>
      <c r="B362" s="174"/>
      <c r="C362" s="174"/>
      <c r="D362" s="174"/>
      <c r="E362" s="174"/>
      <c r="F362" s="174"/>
      <c r="G362" s="174"/>
      <c r="H362" s="174"/>
      <c r="I362" s="174"/>
      <c r="J362" s="61"/>
      <c r="K362" s="61"/>
      <c r="L362" s="61"/>
      <c r="M362" s="61"/>
      <c r="N362" s="61"/>
      <c r="O362" s="61"/>
      <c r="P362" s="61"/>
      <c r="Q362" s="61"/>
      <c r="R362" s="61"/>
      <c r="S362" s="61"/>
      <c r="T362" s="61"/>
      <c r="U362" s="61"/>
      <c r="V362" s="61"/>
      <c r="W362" s="61"/>
      <c r="X362" s="61"/>
      <c r="Y362" s="61"/>
      <c r="Z362" s="61"/>
      <c r="AA362" s="61"/>
      <c r="AB362" s="61"/>
      <c r="AC362" s="61"/>
      <c r="AD362" s="61"/>
      <c r="AE362" s="61"/>
      <c r="AF362" s="61"/>
      <c r="AG362" s="61"/>
      <c r="AH362" s="61"/>
    </row>
    <row r="363" spans="1:34" ht="18" customHeight="1">
      <c r="A363" s="174"/>
      <c r="B363" s="174"/>
      <c r="C363" s="174"/>
      <c r="D363" s="174"/>
      <c r="E363" s="174"/>
      <c r="F363" s="174"/>
      <c r="G363" s="174"/>
      <c r="H363" s="174"/>
      <c r="I363" s="174"/>
      <c r="J363" s="61"/>
      <c r="K363" s="61"/>
      <c r="L363" s="61"/>
      <c r="M363" s="61"/>
      <c r="N363" s="61"/>
      <c r="O363" s="61"/>
      <c r="P363" s="61"/>
      <c r="Q363" s="61"/>
      <c r="R363" s="61"/>
      <c r="S363" s="61"/>
      <c r="T363" s="61"/>
      <c r="U363" s="61"/>
      <c r="V363" s="61"/>
      <c r="W363" s="61"/>
      <c r="X363" s="61"/>
      <c r="Y363" s="61"/>
      <c r="Z363" s="61"/>
      <c r="AA363" s="61"/>
      <c r="AB363" s="61"/>
      <c r="AC363" s="61"/>
      <c r="AD363" s="61"/>
      <c r="AE363" s="61"/>
      <c r="AF363" s="61"/>
      <c r="AG363" s="61"/>
      <c r="AH363" s="61"/>
    </row>
    <row r="364" spans="1:34" ht="18" customHeight="1">
      <c r="A364" s="174"/>
      <c r="B364" s="174"/>
      <c r="C364" s="174"/>
      <c r="D364" s="174"/>
      <c r="E364" s="174"/>
      <c r="F364" s="174"/>
      <c r="G364" s="174"/>
      <c r="H364" s="174"/>
      <c r="I364" s="174"/>
      <c r="J364" s="61"/>
      <c r="K364" s="61"/>
      <c r="L364" s="61"/>
      <c r="M364" s="61"/>
      <c r="N364" s="61"/>
      <c r="O364" s="61"/>
      <c r="P364" s="61"/>
      <c r="Q364" s="61"/>
      <c r="R364" s="61"/>
      <c r="S364" s="61"/>
      <c r="T364" s="61"/>
      <c r="U364" s="61"/>
      <c r="V364" s="61"/>
      <c r="W364" s="61"/>
      <c r="X364" s="61"/>
      <c r="Y364" s="61"/>
      <c r="Z364" s="61"/>
      <c r="AA364" s="61"/>
      <c r="AB364" s="61"/>
      <c r="AC364" s="61"/>
      <c r="AD364" s="61"/>
      <c r="AE364" s="61"/>
      <c r="AF364" s="61"/>
      <c r="AG364" s="61"/>
      <c r="AH364" s="61"/>
    </row>
    <row r="365" spans="1:34" ht="18" customHeight="1">
      <c r="A365" s="174"/>
      <c r="B365" s="174"/>
      <c r="C365" s="174"/>
      <c r="D365" s="174"/>
      <c r="E365" s="174"/>
      <c r="F365" s="174"/>
      <c r="G365" s="174"/>
      <c r="H365" s="174"/>
      <c r="I365" s="174"/>
      <c r="J365" s="61"/>
      <c r="K365" s="61"/>
      <c r="L365" s="61"/>
      <c r="M365" s="61"/>
      <c r="N365" s="61"/>
      <c r="O365" s="61"/>
      <c r="P365" s="61"/>
      <c r="Q365" s="61"/>
      <c r="R365" s="61"/>
      <c r="S365" s="61"/>
      <c r="T365" s="61"/>
      <c r="U365" s="61"/>
      <c r="V365" s="61"/>
      <c r="W365" s="61"/>
      <c r="X365" s="61"/>
      <c r="Y365" s="61"/>
      <c r="Z365" s="61"/>
      <c r="AA365" s="61"/>
      <c r="AB365" s="61"/>
      <c r="AC365" s="61"/>
      <c r="AD365" s="61"/>
      <c r="AE365" s="61"/>
      <c r="AF365" s="61"/>
      <c r="AG365" s="61"/>
      <c r="AH365" s="61"/>
    </row>
    <row r="366" spans="1:34" ht="18" customHeight="1">
      <c r="A366" s="174"/>
      <c r="B366" s="174"/>
      <c r="C366" s="174"/>
      <c r="D366" s="174"/>
      <c r="E366" s="174"/>
      <c r="F366" s="174"/>
      <c r="G366" s="174"/>
      <c r="H366" s="174"/>
      <c r="I366" s="174"/>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row>
    <row r="367" spans="1:34" ht="18" customHeight="1">
      <c r="A367" s="174"/>
      <c r="B367" s="174"/>
      <c r="C367" s="174"/>
      <c r="D367" s="174"/>
      <c r="E367" s="174"/>
      <c r="F367" s="174"/>
      <c r="G367" s="174"/>
      <c r="H367" s="174"/>
      <c r="I367" s="174"/>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row>
    <row r="368" spans="1:34" ht="18" customHeight="1">
      <c r="A368" s="174"/>
      <c r="B368" s="174"/>
      <c r="C368" s="174"/>
      <c r="D368" s="174"/>
      <c r="E368" s="174"/>
      <c r="F368" s="174"/>
      <c r="G368" s="174"/>
      <c r="H368" s="174"/>
      <c r="I368" s="174"/>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61"/>
    </row>
    <row r="369" spans="1:34" ht="18" customHeight="1">
      <c r="A369" s="174"/>
      <c r="B369" s="174"/>
      <c r="C369" s="174"/>
      <c r="D369" s="174"/>
      <c r="E369" s="174"/>
      <c r="F369" s="174"/>
      <c r="G369" s="174"/>
      <c r="H369" s="174"/>
      <c r="I369" s="174"/>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61"/>
    </row>
    <row r="370" spans="1:34" ht="18" customHeight="1">
      <c r="A370" s="174"/>
      <c r="B370" s="174"/>
      <c r="C370" s="174"/>
      <c r="D370" s="174"/>
      <c r="E370" s="174"/>
      <c r="F370" s="174"/>
      <c r="G370" s="174"/>
      <c r="H370" s="174"/>
      <c r="I370" s="174"/>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61"/>
    </row>
    <row r="371" spans="1:34" ht="18" customHeight="1">
      <c r="A371" s="174"/>
      <c r="B371" s="174"/>
      <c r="C371" s="174"/>
      <c r="D371" s="174"/>
      <c r="E371" s="174"/>
      <c r="F371" s="174"/>
      <c r="G371" s="174"/>
      <c r="H371" s="174"/>
      <c r="I371" s="174"/>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61"/>
    </row>
    <row r="372" spans="1:34" ht="18" customHeight="1">
      <c r="A372" s="174"/>
      <c r="B372" s="174"/>
      <c r="C372" s="174"/>
      <c r="D372" s="174"/>
      <c r="E372" s="174"/>
      <c r="F372" s="174"/>
      <c r="G372" s="174"/>
      <c r="H372" s="174"/>
      <c r="I372" s="174"/>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c r="AG372" s="61"/>
      <c r="AH372" s="61"/>
    </row>
    <row r="373" spans="1:34" ht="18" customHeight="1">
      <c r="A373" s="174"/>
      <c r="B373" s="174"/>
      <c r="C373" s="174"/>
      <c r="D373" s="174"/>
      <c r="E373" s="174"/>
      <c r="F373" s="174"/>
      <c r="G373" s="174"/>
      <c r="H373" s="174"/>
      <c r="I373" s="174"/>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61"/>
    </row>
    <row r="374" spans="1:34" ht="18" customHeight="1">
      <c r="A374" s="174"/>
      <c r="B374" s="174"/>
      <c r="C374" s="174"/>
      <c r="D374" s="174"/>
      <c r="E374" s="174"/>
      <c r="F374" s="174"/>
      <c r="G374" s="174"/>
      <c r="H374" s="174"/>
      <c r="I374" s="174"/>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61"/>
    </row>
    <row r="375" spans="1:34" ht="18" customHeight="1">
      <c r="A375" s="174"/>
      <c r="B375" s="174"/>
      <c r="C375" s="174"/>
      <c r="D375" s="174"/>
      <c r="E375" s="174"/>
      <c r="F375" s="174"/>
      <c r="G375" s="174"/>
      <c r="H375" s="174"/>
      <c r="I375" s="174"/>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61"/>
    </row>
    <row r="376" spans="1:34" ht="18" customHeight="1">
      <c r="A376" s="174"/>
      <c r="B376" s="174"/>
      <c r="C376" s="174"/>
      <c r="D376" s="174"/>
      <c r="E376" s="174"/>
      <c r="F376" s="174"/>
      <c r="G376" s="174"/>
      <c r="H376" s="174"/>
      <c r="I376" s="174"/>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61"/>
    </row>
    <row r="377" spans="1:34" ht="18" customHeight="1">
      <c r="A377" s="174"/>
      <c r="B377" s="174"/>
      <c r="C377" s="174"/>
      <c r="D377" s="174"/>
      <c r="E377" s="174"/>
      <c r="F377" s="174"/>
      <c r="G377" s="174"/>
      <c r="H377" s="174"/>
      <c r="I377" s="174"/>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row>
    <row r="378" spans="1:34" ht="18" customHeight="1">
      <c r="A378" s="174"/>
      <c r="B378" s="174"/>
      <c r="C378" s="174"/>
      <c r="D378" s="174"/>
      <c r="E378" s="174"/>
      <c r="F378" s="174"/>
      <c r="G378" s="174"/>
      <c r="H378" s="174"/>
      <c r="I378" s="174"/>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row>
    <row r="379" spans="1:34" ht="18" customHeight="1">
      <c r="A379" s="174"/>
      <c r="B379" s="174"/>
      <c r="C379" s="174"/>
      <c r="D379" s="174"/>
      <c r="E379" s="174"/>
      <c r="F379" s="174"/>
      <c r="G379" s="174"/>
      <c r="H379" s="174"/>
      <c r="I379" s="174"/>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row>
    <row r="380" spans="1:34" ht="18" customHeight="1">
      <c r="A380" s="174"/>
      <c r="B380" s="174"/>
      <c r="C380" s="174"/>
      <c r="D380" s="174"/>
      <c r="E380" s="174"/>
      <c r="F380" s="174"/>
      <c r="G380" s="174"/>
      <c r="H380" s="174"/>
      <c r="I380" s="174"/>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61"/>
    </row>
    <row r="381" spans="1:34" ht="18" customHeight="1">
      <c r="A381" s="174"/>
      <c r="B381" s="174"/>
      <c r="C381" s="174"/>
      <c r="D381" s="174"/>
      <c r="E381" s="174"/>
      <c r="F381" s="174"/>
      <c r="G381" s="174"/>
      <c r="H381" s="174"/>
      <c r="I381" s="174"/>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61"/>
    </row>
    <row r="382" spans="1:34" ht="18" customHeight="1">
      <c r="A382" s="174"/>
      <c r="B382" s="174"/>
      <c r="C382" s="174"/>
      <c r="D382" s="174"/>
      <c r="E382" s="174"/>
      <c r="F382" s="174"/>
      <c r="G382" s="174"/>
      <c r="H382" s="174"/>
      <c r="I382" s="174"/>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61"/>
    </row>
    <row r="383" spans="1:34" ht="18" customHeight="1">
      <c r="A383" s="174"/>
      <c r="B383" s="174"/>
      <c r="C383" s="174"/>
      <c r="D383" s="174"/>
      <c r="E383" s="174"/>
      <c r="F383" s="174"/>
      <c r="G383" s="174"/>
      <c r="H383" s="174"/>
      <c r="I383" s="174"/>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61"/>
    </row>
    <row r="384" spans="1:34" ht="18" customHeight="1">
      <c r="A384" s="174"/>
      <c r="B384" s="174"/>
      <c r="C384" s="174"/>
      <c r="D384" s="174"/>
      <c r="E384" s="174"/>
      <c r="F384" s="174"/>
      <c r="G384" s="174"/>
      <c r="H384" s="174"/>
      <c r="I384" s="174"/>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61"/>
    </row>
    <row r="385" spans="1:34" ht="18" customHeight="1">
      <c r="A385" s="174"/>
      <c r="B385" s="174"/>
      <c r="C385" s="174"/>
      <c r="D385" s="174"/>
      <c r="E385" s="174"/>
      <c r="F385" s="174"/>
      <c r="G385" s="174"/>
      <c r="H385" s="174"/>
      <c r="I385" s="174"/>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row>
    <row r="386" spans="1:34" ht="18" customHeight="1">
      <c r="A386" s="174"/>
      <c r="B386" s="174"/>
      <c r="C386" s="174"/>
      <c r="D386" s="174"/>
      <c r="E386" s="174"/>
      <c r="F386" s="174"/>
      <c r="G386" s="174"/>
      <c r="H386" s="174"/>
      <c r="I386" s="174"/>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row>
    <row r="387" spans="1:34" ht="18" customHeight="1">
      <c r="A387" s="174"/>
      <c r="B387" s="174"/>
      <c r="C387" s="174"/>
      <c r="D387" s="174"/>
      <c r="E387" s="174"/>
      <c r="F387" s="174"/>
      <c r="G387" s="174"/>
      <c r="H387" s="174"/>
      <c r="I387" s="174"/>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row>
    <row r="388" spans="1:34" ht="18" customHeight="1">
      <c r="A388" s="174"/>
      <c r="B388" s="174"/>
      <c r="C388" s="174"/>
      <c r="D388" s="174"/>
      <c r="E388" s="174"/>
      <c r="F388" s="174"/>
      <c r="G388" s="174"/>
      <c r="H388" s="174"/>
      <c r="I388" s="174"/>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row>
    <row r="389" spans="1:34" ht="18" customHeight="1">
      <c r="A389" s="174"/>
      <c r="B389" s="174"/>
      <c r="C389" s="174"/>
      <c r="D389" s="174"/>
      <c r="E389" s="174"/>
      <c r="F389" s="174"/>
      <c r="G389" s="174"/>
      <c r="H389" s="174"/>
      <c r="I389" s="174"/>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row>
    <row r="390" spans="1:34" ht="18" customHeight="1">
      <c r="A390" s="174"/>
      <c r="B390" s="174"/>
      <c r="C390" s="174"/>
      <c r="D390" s="174"/>
      <c r="E390" s="174"/>
      <c r="F390" s="174"/>
      <c r="G390" s="174"/>
      <c r="H390" s="174"/>
      <c r="I390" s="174"/>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row>
    <row r="391" spans="1:34" ht="18" customHeight="1">
      <c r="A391" s="174"/>
      <c r="B391" s="174"/>
      <c r="C391" s="174"/>
      <c r="D391" s="174"/>
      <c r="E391" s="174"/>
      <c r="F391" s="174"/>
      <c r="G391" s="174"/>
      <c r="H391" s="174"/>
      <c r="I391" s="174"/>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row>
    <row r="392" spans="1:34" ht="18" customHeight="1">
      <c r="A392" s="174"/>
      <c r="B392" s="174"/>
      <c r="C392" s="174"/>
      <c r="D392" s="174"/>
      <c r="E392" s="174"/>
      <c r="F392" s="174"/>
      <c r="G392" s="174"/>
      <c r="H392" s="174"/>
      <c r="I392" s="174"/>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row>
    <row r="393" spans="1:34" ht="18" customHeight="1">
      <c r="A393" s="174"/>
      <c r="B393" s="174"/>
      <c r="C393" s="174"/>
      <c r="D393" s="174"/>
      <c r="E393" s="174"/>
      <c r="F393" s="174"/>
      <c r="G393" s="174"/>
      <c r="H393" s="174"/>
      <c r="I393" s="174"/>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row>
    <row r="394" spans="1:34" ht="18" customHeight="1">
      <c r="A394" s="174"/>
      <c r="B394" s="174"/>
      <c r="C394" s="174"/>
      <c r="D394" s="174"/>
      <c r="E394" s="174"/>
      <c r="F394" s="174"/>
      <c r="G394" s="174"/>
      <c r="H394" s="174"/>
      <c r="I394" s="174"/>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row>
    <row r="395" spans="1:34" ht="18" customHeight="1">
      <c r="A395" s="174"/>
      <c r="B395" s="174"/>
      <c r="C395" s="174"/>
      <c r="D395" s="174"/>
      <c r="E395" s="174"/>
      <c r="F395" s="174"/>
      <c r="G395" s="174"/>
      <c r="H395" s="174"/>
      <c r="I395" s="174"/>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row>
    <row r="396" spans="1:34" ht="18" customHeight="1">
      <c r="A396" s="174"/>
      <c r="B396" s="174"/>
      <c r="C396" s="174"/>
      <c r="D396" s="174"/>
      <c r="E396" s="174"/>
      <c r="F396" s="174"/>
      <c r="G396" s="174"/>
      <c r="H396" s="174"/>
      <c r="I396" s="174"/>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row>
    <row r="397" spans="1:34" ht="18" customHeight="1">
      <c r="A397" s="174"/>
      <c r="B397" s="174"/>
      <c r="C397" s="174"/>
      <c r="D397" s="174"/>
      <c r="E397" s="174"/>
      <c r="F397" s="174"/>
      <c r="G397" s="174"/>
      <c r="H397" s="174"/>
      <c r="I397" s="174"/>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row>
    <row r="398" spans="1:34" ht="18" customHeight="1">
      <c r="A398" s="174"/>
      <c r="B398" s="174"/>
      <c r="C398" s="174"/>
      <c r="D398" s="174"/>
      <c r="E398" s="174"/>
      <c r="F398" s="174"/>
      <c r="G398" s="174"/>
      <c r="H398" s="174"/>
      <c r="I398" s="174"/>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row>
    <row r="399" spans="1:34" ht="18" customHeight="1">
      <c r="A399" s="174"/>
      <c r="B399" s="174"/>
      <c r="C399" s="174"/>
      <c r="D399" s="174"/>
      <c r="E399" s="174"/>
      <c r="F399" s="174"/>
      <c r="G399" s="174"/>
      <c r="H399" s="174"/>
      <c r="I399" s="174"/>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row>
    <row r="400" spans="1:34" ht="18" customHeight="1">
      <c r="A400" s="174"/>
      <c r="B400" s="174"/>
      <c r="C400" s="174"/>
      <c r="D400" s="174"/>
      <c r="E400" s="174"/>
      <c r="F400" s="174"/>
      <c r="G400" s="174"/>
      <c r="H400" s="174"/>
      <c r="I400" s="174"/>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row>
    <row r="401" spans="1:34" ht="18" customHeight="1">
      <c r="A401" s="174"/>
      <c r="B401" s="174"/>
      <c r="C401" s="174"/>
      <c r="D401" s="174"/>
      <c r="E401" s="174"/>
      <c r="F401" s="174"/>
      <c r="G401" s="174"/>
      <c r="H401" s="174"/>
      <c r="I401" s="174"/>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row>
    <row r="402" spans="1:34" ht="18" customHeight="1">
      <c r="A402" s="174"/>
      <c r="B402" s="174"/>
      <c r="C402" s="174"/>
      <c r="D402" s="174"/>
      <c r="E402" s="174"/>
      <c r="F402" s="174"/>
      <c r="G402" s="174"/>
      <c r="H402" s="174"/>
      <c r="I402" s="174"/>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row>
    <row r="403" spans="1:34" ht="18" customHeight="1">
      <c r="A403" s="174"/>
      <c r="B403" s="174"/>
      <c r="C403" s="174"/>
      <c r="D403" s="174"/>
      <c r="E403" s="174"/>
      <c r="F403" s="174"/>
      <c r="G403" s="174"/>
      <c r="H403" s="174"/>
      <c r="I403" s="174"/>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row>
    <row r="404" spans="1:34" ht="18" customHeight="1">
      <c r="A404" s="174"/>
      <c r="B404" s="174"/>
      <c r="C404" s="174"/>
      <c r="D404" s="174"/>
      <c r="E404" s="174"/>
      <c r="F404" s="174"/>
      <c r="G404" s="174"/>
      <c r="H404" s="174"/>
      <c r="I404" s="174"/>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row>
    <row r="405" spans="1:34" ht="18" customHeight="1">
      <c r="A405" s="174"/>
      <c r="B405" s="174"/>
      <c r="C405" s="174"/>
      <c r="D405" s="174"/>
      <c r="E405" s="174"/>
      <c r="F405" s="174"/>
      <c r="G405" s="174"/>
      <c r="H405" s="174"/>
      <c r="I405" s="174"/>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row>
    <row r="406" spans="1:34" ht="18" customHeight="1">
      <c r="A406" s="174"/>
      <c r="B406" s="174"/>
      <c r="C406" s="174"/>
      <c r="D406" s="174"/>
      <c r="E406" s="174"/>
      <c r="F406" s="174"/>
      <c r="G406" s="174"/>
      <c r="H406" s="174"/>
      <c r="I406" s="174"/>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row>
    <row r="407" spans="1:34" ht="18" customHeight="1">
      <c r="A407" s="174"/>
      <c r="B407" s="174"/>
      <c r="C407" s="174"/>
      <c r="D407" s="174"/>
      <c r="E407" s="174"/>
      <c r="F407" s="174"/>
      <c r="G407" s="174"/>
      <c r="H407" s="174"/>
      <c r="I407" s="174"/>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row>
    <row r="408" spans="1:34" ht="18" customHeight="1">
      <c r="A408" s="174"/>
      <c r="B408" s="174"/>
      <c r="C408" s="174"/>
      <c r="D408" s="174"/>
      <c r="E408" s="174"/>
      <c r="F408" s="174"/>
      <c r="G408" s="174"/>
      <c r="H408" s="174"/>
      <c r="I408" s="174"/>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row>
    <row r="409" spans="1:34" ht="18" customHeight="1">
      <c r="A409" s="174"/>
      <c r="B409" s="174"/>
      <c r="C409" s="174"/>
      <c r="D409" s="174"/>
      <c r="E409" s="174"/>
      <c r="F409" s="174"/>
      <c r="G409" s="174"/>
      <c r="H409" s="174"/>
      <c r="I409" s="174"/>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row>
    <row r="410" spans="1:34" ht="18" customHeight="1">
      <c r="A410" s="174"/>
      <c r="B410" s="174"/>
      <c r="C410" s="174"/>
      <c r="D410" s="174"/>
      <c r="E410" s="174"/>
      <c r="F410" s="174"/>
      <c r="G410" s="174"/>
      <c r="H410" s="174"/>
      <c r="I410" s="174"/>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row>
    <row r="411" spans="1:34" ht="18" customHeight="1">
      <c r="A411" s="174"/>
      <c r="B411" s="174"/>
      <c r="C411" s="174"/>
      <c r="D411" s="174"/>
      <c r="E411" s="174"/>
      <c r="F411" s="174"/>
      <c r="G411" s="174"/>
      <c r="H411" s="174"/>
      <c r="I411" s="174"/>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row>
    <row r="412" spans="1:34" ht="18" customHeight="1">
      <c r="A412" s="174"/>
      <c r="B412" s="174"/>
      <c r="C412" s="174"/>
      <c r="D412" s="174"/>
      <c r="E412" s="174"/>
      <c r="F412" s="174"/>
      <c r="G412" s="174"/>
      <c r="H412" s="174"/>
      <c r="I412" s="174"/>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row>
    <row r="413" spans="1:34" ht="18" customHeight="1">
      <c r="A413" s="174"/>
      <c r="B413" s="174"/>
      <c r="C413" s="174"/>
      <c r="D413" s="174"/>
      <c r="E413" s="174"/>
      <c r="F413" s="174"/>
      <c r="G413" s="174"/>
      <c r="H413" s="174"/>
      <c r="I413" s="174"/>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row>
    <row r="414" spans="1:34" ht="18" customHeight="1">
      <c r="A414" s="174"/>
      <c r="B414" s="174"/>
      <c r="C414" s="174"/>
      <c r="D414" s="174"/>
      <c r="E414" s="174"/>
      <c r="F414" s="174"/>
      <c r="G414" s="174"/>
      <c r="H414" s="174"/>
      <c r="I414" s="174"/>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row>
    <row r="415" spans="1:34" ht="18" customHeight="1">
      <c r="A415" s="174"/>
      <c r="B415" s="174"/>
      <c r="C415" s="174"/>
      <c r="D415" s="174"/>
      <c r="E415" s="174"/>
      <c r="F415" s="174"/>
      <c r="G415" s="174"/>
      <c r="H415" s="174"/>
      <c r="I415" s="174"/>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row>
    <row r="416" spans="1:34" ht="18" customHeight="1">
      <c r="A416" s="174"/>
      <c r="B416" s="174"/>
      <c r="C416" s="174"/>
      <c r="D416" s="174"/>
      <c r="E416" s="174"/>
      <c r="F416" s="174"/>
      <c r="G416" s="174"/>
      <c r="H416" s="174"/>
      <c r="I416" s="174"/>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row>
    <row r="417" spans="1:34" ht="18" customHeight="1">
      <c r="A417" s="174"/>
      <c r="B417" s="174"/>
      <c r="C417" s="174"/>
      <c r="D417" s="174"/>
      <c r="E417" s="174"/>
      <c r="F417" s="174"/>
      <c r="G417" s="174"/>
      <c r="H417" s="174"/>
      <c r="I417" s="174"/>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row>
    <row r="418" spans="1:34" ht="18" customHeight="1">
      <c r="A418" s="174"/>
      <c r="B418" s="174"/>
      <c r="C418" s="174"/>
      <c r="D418" s="174"/>
      <c r="E418" s="174"/>
      <c r="F418" s="174"/>
      <c r="G418" s="174"/>
      <c r="H418" s="174"/>
      <c r="I418" s="174"/>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row>
    <row r="419" spans="1:34" ht="18" customHeight="1">
      <c r="A419" s="174"/>
      <c r="B419" s="174"/>
      <c r="C419" s="174"/>
      <c r="D419" s="174"/>
      <c r="E419" s="174"/>
      <c r="F419" s="174"/>
      <c r="G419" s="174"/>
      <c r="H419" s="174"/>
      <c r="I419" s="174"/>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row>
    <row r="420" spans="1:34" ht="18" customHeight="1">
      <c r="A420" s="174"/>
      <c r="B420" s="174"/>
      <c r="C420" s="174"/>
      <c r="D420" s="174"/>
      <c r="E420" s="174"/>
      <c r="F420" s="174"/>
      <c r="G420" s="174"/>
      <c r="H420" s="174"/>
      <c r="I420" s="174"/>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row>
    <row r="421" spans="1:34" ht="18" customHeight="1">
      <c r="A421" s="174"/>
      <c r="B421" s="174"/>
      <c r="C421" s="174"/>
      <c r="D421" s="174"/>
      <c r="E421" s="174"/>
      <c r="F421" s="174"/>
      <c r="G421" s="174"/>
      <c r="H421" s="174"/>
      <c r="I421" s="174"/>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row>
    <row r="422" spans="1:34" ht="18" customHeight="1">
      <c r="A422" s="174"/>
      <c r="B422" s="174"/>
      <c r="C422" s="174"/>
      <c r="D422" s="174"/>
      <c r="E422" s="174"/>
      <c r="F422" s="174"/>
      <c r="G422" s="174"/>
      <c r="H422" s="174"/>
      <c r="I422" s="174"/>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row>
    <row r="423" spans="1:34" ht="18" customHeight="1">
      <c r="A423" s="174"/>
      <c r="B423" s="174"/>
      <c r="C423" s="174"/>
      <c r="D423" s="174"/>
      <c r="E423" s="174"/>
      <c r="F423" s="174"/>
      <c r="G423" s="174"/>
      <c r="H423" s="174"/>
      <c r="I423" s="174"/>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61"/>
    </row>
    <row r="424" spans="1:34" ht="18" customHeight="1">
      <c r="A424" s="174"/>
      <c r="B424" s="174"/>
      <c r="C424" s="174"/>
      <c r="D424" s="174"/>
      <c r="E424" s="174"/>
      <c r="F424" s="174"/>
      <c r="G424" s="174"/>
      <c r="H424" s="174"/>
      <c r="I424" s="174"/>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61"/>
    </row>
    <row r="425" spans="1:34" ht="18" customHeight="1">
      <c r="A425" s="174"/>
      <c r="B425" s="174"/>
      <c r="C425" s="174"/>
      <c r="D425" s="174"/>
      <c r="E425" s="174"/>
      <c r="F425" s="174"/>
      <c r="G425" s="174"/>
      <c r="H425" s="174"/>
      <c r="I425" s="174"/>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row>
    <row r="426" spans="1:34" ht="18" customHeight="1">
      <c r="A426" s="174"/>
      <c r="B426" s="174"/>
      <c r="C426" s="174"/>
      <c r="D426" s="174"/>
      <c r="E426" s="174"/>
      <c r="F426" s="174"/>
      <c r="G426" s="174"/>
      <c r="H426" s="174"/>
      <c r="I426" s="174"/>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61"/>
    </row>
    <row r="427" spans="1:34" ht="18" customHeight="1">
      <c r="A427" s="174"/>
      <c r="B427" s="174"/>
      <c r="C427" s="174"/>
      <c r="D427" s="174"/>
      <c r="E427" s="174"/>
      <c r="F427" s="174"/>
      <c r="G427" s="174"/>
      <c r="H427" s="174"/>
      <c r="I427" s="174"/>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row>
    <row r="428" spans="1:34" ht="18" customHeight="1">
      <c r="A428" s="174"/>
      <c r="B428" s="174"/>
      <c r="C428" s="174"/>
      <c r="D428" s="174"/>
      <c r="E428" s="174"/>
      <c r="F428" s="174"/>
      <c r="G428" s="174"/>
      <c r="H428" s="174"/>
      <c r="I428" s="174"/>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row>
    <row r="429" spans="1:34" ht="18" customHeight="1">
      <c r="A429" s="174"/>
      <c r="B429" s="174"/>
      <c r="C429" s="174"/>
      <c r="D429" s="174"/>
      <c r="E429" s="174"/>
      <c r="F429" s="174"/>
      <c r="G429" s="174"/>
      <c r="H429" s="174"/>
      <c r="I429" s="174"/>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row>
    <row r="430" spans="1:34" ht="18" customHeight="1">
      <c r="A430" s="174"/>
      <c r="B430" s="174"/>
      <c r="C430" s="174"/>
      <c r="D430" s="174"/>
      <c r="E430" s="174"/>
      <c r="F430" s="174"/>
      <c r="G430" s="174"/>
      <c r="H430" s="174"/>
      <c r="I430" s="174"/>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row>
    <row r="431" spans="1:34" ht="18" customHeight="1">
      <c r="A431" s="174"/>
      <c r="B431" s="174"/>
      <c r="C431" s="174"/>
      <c r="D431" s="174"/>
      <c r="E431" s="174"/>
      <c r="F431" s="174"/>
      <c r="G431" s="174"/>
      <c r="H431" s="174"/>
      <c r="I431" s="174"/>
      <c r="J431" s="61"/>
      <c r="K431" s="61"/>
      <c r="L431" s="61"/>
      <c r="M431" s="61"/>
      <c r="N431" s="61"/>
      <c r="O431" s="61"/>
      <c r="P431" s="61"/>
      <c r="Q431" s="61"/>
      <c r="R431" s="61"/>
      <c r="S431" s="61"/>
      <c r="T431" s="61"/>
      <c r="U431" s="61"/>
      <c r="V431" s="61"/>
      <c r="W431" s="61"/>
      <c r="X431" s="61"/>
      <c r="Y431" s="61"/>
      <c r="Z431" s="61"/>
      <c r="AA431" s="61"/>
      <c r="AB431" s="61"/>
      <c r="AC431" s="61"/>
      <c r="AD431" s="61"/>
      <c r="AE431" s="61"/>
      <c r="AF431" s="61"/>
      <c r="AG431" s="61"/>
      <c r="AH431" s="61"/>
    </row>
    <row r="432" spans="1:34" ht="18" customHeight="1">
      <c r="A432" s="174"/>
      <c r="B432" s="174"/>
      <c r="C432" s="174"/>
      <c r="D432" s="174"/>
      <c r="E432" s="174"/>
      <c r="F432" s="174"/>
      <c r="G432" s="174"/>
      <c r="H432" s="174"/>
      <c r="I432" s="174"/>
      <c r="J432" s="61"/>
      <c r="K432" s="61"/>
      <c r="L432" s="61"/>
      <c r="M432" s="61"/>
      <c r="N432" s="61"/>
      <c r="O432" s="61"/>
      <c r="P432" s="61"/>
      <c r="Q432" s="61"/>
      <c r="R432" s="61"/>
      <c r="S432" s="61"/>
      <c r="T432" s="61"/>
      <c r="U432" s="61"/>
      <c r="V432" s="61"/>
      <c r="W432" s="61"/>
      <c r="X432" s="61"/>
      <c r="Y432" s="61"/>
      <c r="Z432" s="61"/>
      <c r="AA432" s="61"/>
      <c r="AB432" s="61"/>
      <c r="AC432" s="61"/>
      <c r="AD432" s="61"/>
      <c r="AE432" s="61"/>
      <c r="AF432" s="61"/>
      <c r="AG432" s="61"/>
      <c r="AH432" s="61"/>
    </row>
    <row r="433" spans="1:34" ht="18" customHeight="1">
      <c r="A433" s="174"/>
      <c r="B433" s="174"/>
      <c r="C433" s="174"/>
      <c r="D433" s="174"/>
      <c r="E433" s="174"/>
      <c r="F433" s="174"/>
      <c r="G433" s="174"/>
      <c r="H433" s="174"/>
      <c r="I433" s="174"/>
      <c r="J433" s="61"/>
      <c r="K433" s="61"/>
      <c r="L433" s="61"/>
      <c r="M433" s="61"/>
      <c r="N433" s="61"/>
      <c r="O433" s="61"/>
      <c r="P433" s="61"/>
      <c r="Q433" s="61"/>
      <c r="R433" s="61"/>
      <c r="S433" s="61"/>
      <c r="T433" s="61"/>
      <c r="U433" s="61"/>
      <c r="V433" s="61"/>
      <c r="W433" s="61"/>
      <c r="X433" s="61"/>
      <c r="Y433" s="61"/>
      <c r="Z433" s="61"/>
      <c r="AA433" s="61"/>
      <c r="AB433" s="61"/>
      <c r="AC433" s="61"/>
      <c r="AD433" s="61"/>
      <c r="AE433" s="61"/>
      <c r="AF433" s="61"/>
      <c r="AG433" s="61"/>
      <c r="AH433" s="61"/>
    </row>
    <row r="434" spans="1:34" ht="18" customHeight="1">
      <c r="A434" s="174"/>
      <c r="B434" s="174"/>
      <c r="C434" s="174"/>
      <c r="D434" s="174"/>
      <c r="E434" s="174"/>
      <c r="F434" s="174"/>
      <c r="G434" s="174"/>
      <c r="H434" s="174"/>
      <c r="I434" s="174"/>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c r="AG434" s="61"/>
      <c r="AH434" s="61"/>
    </row>
    <row r="435" spans="1:34" ht="18" customHeight="1">
      <c r="A435" s="174"/>
      <c r="B435" s="174"/>
      <c r="C435" s="174"/>
      <c r="D435" s="174"/>
      <c r="E435" s="174"/>
      <c r="F435" s="174"/>
      <c r="G435" s="174"/>
      <c r="H435" s="174"/>
      <c r="I435" s="174"/>
      <c r="J435" s="61"/>
      <c r="K435" s="61"/>
      <c r="L435" s="61"/>
      <c r="M435" s="61"/>
      <c r="N435" s="61"/>
      <c r="O435" s="61"/>
      <c r="P435" s="61"/>
      <c r="Q435" s="61"/>
      <c r="R435" s="61"/>
      <c r="S435" s="61"/>
      <c r="T435" s="61"/>
      <c r="U435" s="61"/>
      <c r="V435" s="61"/>
      <c r="W435" s="61"/>
      <c r="X435" s="61"/>
      <c r="Y435" s="61"/>
      <c r="Z435" s="61"/>
      <c r="AA435" s="61"/>
      <c r="AB435" s="61"/>
      <c r="AC435" s="61"/>
      <c r="AD435" s="61"/>
      <c r="AE435" s="61"/>
      <c r="AF435" s="61"/>
      <c r="AG435" s="61"/>
      <c r="AH435" s="61"/>
    </row>
    <row r="436" spans="1:34" ht="18" customHeight="1">
      <c r="A436" s="174"/>
      <c r="B436" s="174"/>
      <c r="C436" s="174"/>
      <c r="D436" s="174"/>
      <c r="E436" s="174"/>
      <c r="F436" s="174"/>
      <c r="G436" s="174"/>
      <c r="H436" s="174"/>
      <c r="I436" s="174"/>
      <c r="J436" s="61"/>
      <c r="K436" s="61"/>
      <c r="L436" s="61"/>
      <c r="M436" s="61"/>
      <c r="N436" s="61"/>
      <c r="O436" s="61"/>
      <c r="P436" s="61"/>
      <c r="Q436" s="61"/>
      <c r="R436" s="61"/>
      <c r="S436" s="61"/>
      <c r="T436" s="61"/>
      <c r="U436" s="61"/>
      <c r="V436" s="61"/>
      <c r="W436" s="61"/>
      <c r="X436" s="61"/>
      <c r="Y436" s="61"/>
      <c r="Z436" s="61"/>
      <c r="AA436" s="61"/>
      <c r="AB436" s="61"/>
      <c r="AC436" s="61"/>
      <c r="AD436" s="61"/>
      <c r="AE436" s="61"/>
      <c r="AF436" s="61"/>
      <c r="AG436" s="61"/>
      <c r="AH436" s="61"/>
    </row>
    <row r="437" spans="1:34" ht="18" customHeight="1">
      <c r="A437" s="174"/>
      <c r="B437" s="174"/>
      <c r="C437" s="174"/>
      <c r="D437" s="174"/>
      <c r="E437" s="174"/>
      <c r="F437" s="174"/>
      <c r="G437" s="174"/>
      <c r="H437" s="174"/>
      <c r="I437" s="174"/>
      <c r="J437" s="61"/>
      <c r="K437" s="61"/>
      <c r="L437" s="61"/>
      <c r="M437" s="61"/>
      <c r="N437" s="61"/>
      <c r="O437" s="61"/>
      <c r="P437" s="61"/>
      <c r="Q437" s="61"/>
      <c r="R437" s="61"/>
      <c r="S437" s="61"/>
      <c r="T437" s="61"/>
      <c r="U437" s="61"/>
      <c r="V437" s="61"/>
      <c r="W437" s="61"/>
      <c r="X437" s="61"/>
      <c r="Y437" s="61"/>
      <c r="Z437" s="61"/>
      <c r="AA437" s="61"/>
      <c r="AB437" s="61"/>
      <c r="AC437" s="61"/>
      <c r="AD437" s="61"/>
      <c r="AE437" s="61"/>
      <c r="AF437" s="61"/>
      <c r="AG437" s="61"/>
      <c r="AH437" s="61"/>
    </row>
    <row r="438" spans="1:34" ht="18" customHeight="1">
      <c r="A438" s="174"/>
      <c r="B438" s="174"/>
      <c r="C438" s="174"/>
      <c r="D438" s="174"/>
      <c r="E438" s="174"/>
      <c r="F438" s="174"/>
      <c r="G438" s="174"/>
      <c r="H438" s="174"/>
      <c r="I438" s="174"/>
      <c r="J438" s="61"/>
      <c r="K438" s="61"/>
      <c r="L438" s="61"/>
      <c r="M438" s="61"/>
      <c r="N438" s="61"/>
      <c r="O438" s="61"/>
      <c r="P438" s="61"/>
      <c r="Q438" s="61"/>
      <c r="R438" s="61"/>
      <c r="S438" s="61"/>
      <c r="T438" s="61"/>
      <c r="U438" s="61"/>
      <c r="V438" s="61"/>
      <c r="W438" s="61"/>
      <c r="X438" s="61"/>
      <c r="Y438" s="61"/>
      <c r="Z438" s="61"/>
      <c r="AA438" s="61"/>
      <c r="AB438" s="61"/>
      <c r="AC438" s="61"/>
      <c r="AD438" s="61"/>
      <c r="AE438" s="61"/>
      <c r="AF438" s="61"/>
      <c r="AG438" s="61"/>
      <c r="AH438" s="61"/>
    </row>
    <row r="439" spans="1:34" ht="18" customHeight="1">
      <c r="A439" s="174"/>
      <c r="B439" s="174"/>
      <c r="C439" s="174"/>
      <c r="D439" s="174"/>
      <c r="E439" s="174"/>
      <c r="F439" s="174"/>
      <c r="G439" s="174"/>
      <c r="H439" s="174"/>
      <c r="I439" s="174"/>
      <c r="J439" s="61"/>
      <c r="K439" s="61"/>
      <c r="L439" s="61"/>
      <c r="M439" s="61"/>
      <c r="N439" s="61"/>
      <c r="O439" s="61"/>
      <c r="P439" s="61"/>
      <c r="Q439" s="61"/>
      <c r="R439" s="61"/>
      <c r="S439" s="61"/>
      <c r="T439" s="61"/>
      <c r="U439" s="61"/>
      <c r="V439" s="61"/>
      <c r="W439" s="61"/>
      <c r="X439" s="61"/>
      <c r="Y439" s="61"/>
      <c r="Z439" s="61"/>
      <c r="AA439" s="61"/>
      <c r="AB439" s="61"/>
      <c r="AC439" s="61"/>
      <c r="AD439" s="61"/>
      <c r="AE439" s="61"/>
      <c r="AF439" s="61"/>
      <c r="AG439" s="61"/>
      <c r="AH439" s="61"/>
    </row>
    <row r="440" spans="1:34" ht="18" customHeight="1">
      <c r="A440" s="174"/>
      <c r="B440" s="174"/>
      <c r="C440" s="174"/>
      <c r="D440" s="174"/>
      <c r="E440" s="174"/>
      <c r="F440" s="174"/>
      <c r="G440" s="174"/>
      <c r="H440" s="174"/>
      <c r="I440" s="174"/>
      <c r="J440" s="61"/>
      <c r="K440" s="61"/>
      <c r="L440" s="61"/>
      <c r="M440" s="61"/>
      <c r="N440" s="61"/>
      <c r="O440" s="61"/>
      <c r="P440" s="61"/>
      <c r="Q440" s="61"/>
      <c r="R440" s="61"/>
      <c r="S440" s="61"/>
      <c r="T440" s="61"/>
      <c r="U440" s="61"/>
      <c r="V440" s="61"/>
      <c r="W440" s="61"/>
      <c r="X440" s="61"/>
      <c r="Y440" s="61"/>
      <c r="Z440" s="61"/>
      <c r="AA440" s="61"/>
      <c r="AB440" s="61"/>
      <c r="AC440" s="61"/>
      <c r="AD440" s="61"/>
      <c r="AE440" s="61"/>
      <c r="AF440" s="61"/>
      <c r="AG440" s="61"/>
      <c r="AH440" s="61"/>
    </row>
    <row r="441" spans="1:34" ht="18" customHeight="1">
      <c r="A441" s="174"/>
      <c r="B441" s="174"/>
      <c r="C441" s="174"/>
      <c r="D441" s="174"/>
      <c r="E441" s="174"/>
      <c r="F441" s="174"/>
      <c r="G441" s="174"/>
      <c r="H441" s="174"/>
      <c r="I441" s="174"/>
      <c r="J441" s="61"/>
      <c r="K441" s="61"/>
      <c r="L441" s="61"/>
      <c r="M441" s="61"/>
      <c r="N441" s="61"/>
      <c r="O441" s="61"/>
      <c r="P441" s="61"/>
      <c r="Q441" s="61"/>
      <c r="R441" s="61"/>
      <c r="S441" s="61"/>
      <c r="T441" s="61"/>
      <c r="U441" s="61"/>
      <c r="V441" s="61"/>
      <c r="W441" s="61"/>
      <c r="X441" s="61"/>
      <c r="Y441" s="61"/>
      <c r="Z441" s="61"/>
      <c r="AA441" s="61"/>
      <c r="AB441" s="61"/>
      <c r="AC441" s="61"/>
      <c r="AD441" s="61"/>
      <c r="AE441" s="61"/>
      <c r="AF441" s="61"/>
      <c r="AG441" s="61"/>
      <c r="AH441" s="61"/>
    </row>
    <row r="442" spans="1:34" ht="18" customHeight="1">
      <c r="A442" s="174"/>
      <c r="B442" s="174"/>
      <c r="C442" s="174"/>
      <c r="D442" s="174"/>
      <c r="E442" s="174"/>
      <c r="F442" s="174"/>
      <c r="G442" s="174"/>
      <c r="H442" s="174"/>
      <c r="I442" s="174"/>
      <c r="J442" s="61"/>
      <c r="K442" s="61"/>
      <c r="L442" s="61"/>
      <c r="M442" s="61"/>
      <c r="N442" s="61"/>
      <c r="O442" s="61"/>
      <c r="P442" s="61"/>
      <c r="Q442" s="61"/>
      <c r="R442" s="61"/>
      <c r="S442" s="61"/>
      <c r="T442" s="61"/>
      <c r="U442" s="61"/>
      <c r="V442" s="61"/>
      <c r="W442" s="61"/>
      <c r="X442" s="61"/>
      <c r="Y442" s="61"/>
      <c r="Z442" s="61"/>
      <c r="AA442" s="61"/>
      <c r="AB442" s="61"/>
      <c r="AC442" s="61"/>
      <c r="AD442" s="61"/>
      <c r="AE442" s="61"/>
      <c r="AF442" s="61"/>
      <c r="AG442" s="61"/>
      <c r="AH442" s="61"/>
    </row>
    <row r="443" spans="1:34" ht="18" customHeight="1">
      <c r="A443" s="174"/>
      <c r="B443" s="174"/>
      <c r="C443" s="174"/>
      <c r="D443" s="174"/>
      <c r="E443" s="174"/>
      <c r="F443" s="174"/>
      <c r="G443" s="174"/>
      <c r="H443" s="174"/>
      <c r="I443" s="174"/>
      <c r="J443" s="61"/>
      <c r="K443" s="61"/>
      <c r="L443" s="61"/>
      <c r="M443" s="61"/>
      <c r="N443" s="61"/>
      <c r="O443" s="61"/>
      <c r="P443" s="61"/>
      <c r="Q443" s="61"/>
      <c r="R443" s="61"/>
      <c r="S443" s="61"/>
      <c r="T443" s="61"/>
      <c r="U443" s="61"/>
      <c r="V443" s="61"/>
      <c r="W443" s="61"/>
      <c r="X443" s="61"/>
      <c r="Y443" s="61"/>
      <c r="Z443" s="61"/>
      <c r="AA443" s="61"/>
      <c r="AB443" s="61"/>
      <c r="AC443" s="61"/>
      <c r="AD443" s="61"/>
      <c r="AE443" s="61"/>
      <c r="AF443" s="61"/>
      <c r="AG443" s="61"/>
      <c r="AH443" s="61"/>
    </row>
    <row r="444" spans="1:34" ht="18" customHeight="1">
      <c r="A444" s="174"/>
      <c r="B444" s="174"/>
      <c r="C444" s="174"/>
      <c r="D444" s="174"/>
      <c r="E444" s="174"/>
      <c r="F444" s="174"/>
      <c r="G444" s="174"/>
      <c r="H444" s="174"/>
      <c r="I444" s="174"/>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61"/>
    </row>
    <row r="445" spans="1:34" ht="18" customHeight="1">
      <c r="A445" s="174"/>
      <c r="B445" s="174"/>
      <c r="C445" s="174"/>
      <c r="D445" s="174"/>
      <c r="E445" s="174"/>
      <c r="F445" s="174"/>
      <c r="G445" s="174"/>
      <c r="H445" s="174"/>
      <c r="I445" s="174"/>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61"/>
    </row>
    <row r="446" spans="1:34" ht="18" customHeight="1">
      <c r="A446" s="174"/>
      <c r="B446" s="174"/>
      <c r="C446" s="174"/>
      <c r="D446" s="174"/>
      <c r="E446" s="174"/>
      <c r="F446" s="174"/>
      <c r="G446" s="174"/>
      <c r="H446" s="174"/>
      <c r="I446" s="174"/>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row>
    <row r="447" spans="1:34" ht="18" customHeight="1">
      <c r="A447" s="174"/>
      <c r="B447" s="174"/>
      <c r="C447" s="174"/>
      <c r="D447" s="174"/>
      <c r="E447" s="174"/>
      <c r="F447" s="174"/>
      <c r="G447" s="174"/>
      <c r="H447" s="174"/>
      <c r="I447" s="174"/>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row>
    <row r="448" spans="1:34" ht="18" customHeight="1">
      <c r="A448" s="174"/>
      <c r="B448" s="174"/>
      <c r="C448" s="174"/>
      <c r="D448" s="174"/>
      <c r="E448" s="174"/>
      <c r="F448" s="174"/>
      <c r="G448" s="174"/>
      <c r="H448" s="174"/>
      <c r="I448" s="174"/>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row>
    <row r="449" spans="1:34" ht="18" customHeight="1">
      <c r="A449" s="174"/>
      <c r="B449" s="174"/>
      <c r="C449" s="174"/>
      <c r="D449" s="174"/>
      <c r="E449" s="174"/>
      <c r="F449" s="174"/>
      <c r="G449" s="174"/>
      <c r="H449" s="174"/>
      <c r="I449" s="174"/>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61"/>
    </row>
    <row r="450" spans="1:34" ht="18" customHeight="1">
      <c r="A450" s="174"/>
      <c r="B450" s="174"/>
      <c r="C450" s="174"/>
      <c r="D450" s="174"/>
      <c r="E450" s="174"/>
      <c r="F450" s="174"/>
      <c r="G450" s="174"/>
      <c r="H450" s="174"/>
      <c r="I450" s="174"/>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row>
    <row r="451" spans="1:34" ht="18" customHeight="1">
      <c r="A451" s="174"/>
      <c r="B451" s="174"/>
      <c r="C451" s="174"/>
      <c r="D451" s="174"/>
      <c r="E451" s="174"/>
      <c r="F451" s="174"/>
      <c r="G451" s="174"/>
      <c r="H451" s="174"/>
      <c r="I451" s="174"/>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61"/>
    </row>
    <row r="452" spans="1:34" ht="18" customHeight="1">
      <c r="A452" s="174"/>
      <c r="B452" s="174"/>
      <c r="C452" s="174"/>
      <c r="D452" s="174"/>
      <c r="E452" s="174"/>
      <c r="F452" s="174"/>
      <c r="G452" s="174"/>
      <c r="H452" s="174"/>
      <c r="I452" s="174"/>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row>
    <row r="453" spans="1:34" ht="18" customHeight="1">
      <c r="A453" s="174"/>
      <c r="B453" s="174"/>
      <c r="C453" s="174"/>
      <c r="D453" s="174"/>
      <c r="E453" s="174"/>
      <c r="F453" s="174"/>
      <c r="G453" s="174"/>
      <c r="H453" s="174"/>
      <c r="I453" s="174"/>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61"/>
    </row>
    <row r="454" spans="1:34" ht="18" customHeight="1">
      <c r="A454" s="174"/>
      <c r="B454" s="174"/>
      <c r="C454" s="174"/>
      <c r="D454" s="174"/>
      <c r="E454" s="174"/>
      <c r="F454" s="174"/>
      <c r="G454" s="174"/>
      <c r="H454" s="174"/>
      <c r="I454" s="174"/>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61"/>
    </row>
    <row r="455" spans="1:34" ht="18" customHeight="1">
      <c r="A455" s="174"/>
      <c r="B455" s="174"/>
      <c r="C455" s="174"/>
      <c r="D455" s="174"/>
      <c r="E455" s="174"/>
      <c r="F455" s="174"/>
      <c r="G455" s="174"/>
      <c r="H455" s="174"/>
      <c r="I455" s="174"/>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61"/>
    </row>
    <row r="456" spans="1:34" ht="18" customHeight="1">
      <c r="A456" s="174"/>
      <c r="B456" s="174"/>
      <c r="C456" s="174"/>
      <c r="D456" s="174"/>
      <c r="E456" s="174"/>
      <c r="F456" s="174"/>
      <c r="G456" s="174"/>
      <c r="H456" s="174"/>
      <c r="I456" s="174"/>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row>
    <row r="457" spans="1:34" ht="18" customHeight="1">
      <c r="A457" s="174"/>
      <c r="B457" s="174"/>
      <c r="C457" s="174"/>
      <c r="D457" s="174"/>
      <c r="E457" s="174"/>
      <c r="F457" s="174"/>
      <c r="G457" s="174"/>
      <c r="H457" s="174"/>
      <c r="I457" s="174"/>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61"/>
    </row>
    <row r="458" spans="1:34" ht="18" customHeight="1">
      <c r="A458" s="174"/>
      <c r="B458" s="174"/>
      <c r="C458" s="174"/>
      <c r="D458" s="174"/>
      <c r="E458" s="174"/>
      <c r="F458" s="174"/>
      <c r="G458" s="174"/>
      <c r="H458" s="174"/>
      <c r="I458" s="174"/>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61"/>
    </row>
    <row r="459" spans="1:34" ht="18" customHeight="1">
      <c r="A459" s="174"/>
      <c r="B459" s="174"/>
      <c r="C459" s="174"/>
      <c r="D459" s="174"/>
      <c r="E459" s="174"/>
      <c r="F459" s="174"/>
      <c r="G459" s="174"/>
      <c r="H459" s="174"/>
      <c r="I459" s="174"/>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61"/>
    </row>
    <row r="460" spans="1:34" ht="18" customHeight="1">
      <c r="A460" s="174"/>
      <c r="B460" s="174"/>
      <c r="C460" s="174"/>
      <c r="D460" s="174"/>
      <c r="E460" s="174"/>
      <c r="F460" s="174"/>
      <c r="G460" s="174"/>
      <c r="H460" s="174"/>
      <c r="I460" s="174"/>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row>
    <row r="461" spans="1:34" ht="18" customHeight="1">
      <c r="A461" s="174"/>
      <c r="B461" s="174"/>
      <c r="C461" s="174"/>
      <c r="D461" s="174"/>
      <c r="E461" s="174"/>
      <c r="F461" s="174"/>
      <c r="G461" s="174"/>
      <c r="H461" s="174"/>
      <c r="I461" s="174"/>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61"/>
    </row>
    <row r="462" spans="1:34" ht="18" customHeight="1">
      <c r="A462" s="174"/>
      <c r="B462" s="174"/>
      <c r="C462" s="174"/>
      <c r="D462" s="174"/>
      <c r="E462" s="174"/>
      <c r="F462" s="174"/>
      <c r="G462" s="174"/>
      <c r="H462" s="174"/>
      <c r="I462" s="174"/>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61"/>
    </row>
    <row r="463" spans="1:34" ht="18" customHeight="1">
      <c r="A463" s="174"/>
      <c r="B463" s="174"/>
      <c r="C463" s="174"/>
      <c r="D463" s="174"/>
      <c r="E463" s="174"/>
      <c r="F463" s="174"/>
      <c r="G463" s="174"/>
      <c r="H463" s="174"/>
      <c r="I463" s="174"/>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61"/>
    </row>
    <row r="464" spans="1:34" ht="18" customHeight="1">
      <c r="A464" s="174"/>
      <c r="B464" s="174"/>
      <c r="C464" s="174"/>
      <c r="D464" s="174"/>
      <c r="E464" s="174"/>
      <c r="F464" s="174"/>
      <c r="G464" s="174"/>
      <c r="H464" s="174"/>
      <c r="I464" s="174"/>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61"/>
    </row>
    <row r="465" spans="1:34" ht="18" customHeight="1">
      <c r="A465" s="174"/>
      <c r="B465" s="174"/>
      <c r="C465" s="174"/>
      <c r="D465" s="174"/>
      <c r="E465" s="174"/>
      <c r="F465" s="174"/>
      <c r="G465" s="174"/>
      <c r="H465" s="174"/>
      <c r="I465" s="174"/>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61"/>
    </row>
    <row r="466" spans="1:34" ht="18" customHeight="1">
      <c r="A466" s="174"/>
      <c r="B466" s="174"/>
      <c r="C466" s="174"/>
      <c r="D466" s="174"/>
      <c r="E466" s="174"/>
      <c r="F466" s="174"/>
      <c r="G466" s="174"/>
      <c r="H466" s="174"/>
      <c r="I466" s="174"/>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61"/>
    </row>
    <row r="467" spans="1:34" ht="18" customHeight="1">
      <c r="A467" s="174"/>
      <c r="B467" s="174"/>
      <c r="C467" s="174"/>
      <c r="D467" s="174"/>
      <c r="E467" s="174"/>
      <c r="F467" s="174"/>
      <c r="G467" s="174"/>
      <c r="H467" s="174"/>
      <c r="I467" s="174"/>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row>
    <row r="468" spans="1:34" ht="18" customHeight="1">
      <c r="A468" s="174"/>
      <c r="B468" s="174"/>
      <c r="C468" s="174"/>
      <c r="D468" s="174"/>
      <c r="E468" s="174"/>
      <c r="F468" s="174"/>
      <c r="G468" s="174"/>
      <c r="H468" s="174"/>
      <c r="I468" s="174"/>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row>
    <row r="469" spans="1:34" ht="18" customHeight="1">
      <c r="A469" s="174"/>
      <c r="B469" s="174"/>
      <c r="C469" s="174"/>
      <c r="D469" s="174"/>
      <c r="E469" s="174"/>
      <c r="F469" s="174"/>
      <c r="G469" s="174"/>
      <c r="H469" s="174"/>
      <c r="I469" s="174"/>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row>
    <row r="470" spans="1:34" ht="18" customHeight="1">
      <c r="A470" s="174"/>
      <c r="B470" s="174"/>
      <c r="C470" s="174"/>
      <c r="D470" s="174"/>
      <c r="E470" s="174"/>
      <c r="F470" s="174"/>
      <c r="G470" s="174"/>
      <c r="H470" s="174"/>
      <c r="I470" s="174"/>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row>
    <row r="471" spans="1:34" ht="18" customHeight="1">
      <c r="A471" s="174"/>
      <c r="B471" s="174"/>
      <c r="C471" s="174"/>
      <c r="D471" s="174"/>
      <c r="E471" s="174"/>
      <c r="F471" s="174"/>
      <c r="G471" s="174"/>
      <c r="H471" s="174"/>
      <c r="I471" s="174"/>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row>
    <row r="472" spans="1:34" ht="18" customHeight="1">
      <c r="A472" s="174"/>
      <c r="B472" s="174"/>
      <c r="C472" s="174"/>
      <c r="D472" s="174"/>
      <c r="E472" s="174"/>
      <c r="F472" s="174"/>
      <c r="G472" s="174"/>
      <c r="H472" s="174"/>
      <c r="I472" s="174"/>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row>
    <row r="473" spans="1:34" ht="18" customHeight="1">
      <c r="A473" s="174"/>
      <c r="B473" s="174"/>
      <c r="C473" s="174"/>
      <c r="D473" s="174"/>
      <c r="E473" s="174"/>
      <c r="F473" s="174"/>
      <c r="G473" s="174"/>
      <c r="H473" s="174"/>
      <c r="I473" s="174"/>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row>
    <row r="474" spans="1:34" ht="18" customHeight="1">
      <c r="A474" s="174"/>
      <c r="B474" s="174"/>
      <c r="C474" s="174"/>
      <c r="D474" s="174"/>
      <c r="E474" s="174"/>
      <c r="F474" s="174"/>
      <c r="G474" s="174"/>
      <c r="H474" s="174"/>
      <c r="I474" s="174"/>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61"/>
    </row>
    <row r="475" spans="1:34" ht="18" customHeight="1">
      <c r="A475" s="174"/>
      <c r="B475" s="174"/>
      <c r="C475" s="174"/>
      <c r="D475" s="174"/>
      <c r="E475" s="174"/>
      <c r="F475" s="174"/>
      <c r="G475" s="174"/>
      <c r="H475" s="174"/>
      <c r="I475" s="174"/>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61"/>
    </row>
    <row r="476" spans="1:34" ht="18" customHeight="1">
      <c r="A476" s="174"/>
      <c r="B476" s="174"/>
      <c r="C476" s="174"/>
      <c r="D476" s="174"/>
      <c r="E476" s="174"/>
      <c r="F476" s="174"/>
      <c r="G476" s="174"/>
      <c r="H476" s="174"/>
      <c r="I476" s="174"/>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61"/>
    </row>
    <row r="477" spans="1:34" ht="18" customHeight="1">
      <c r="A477" s="174"/>
      <c r="B477" s="174"/>
      <c r="C477" s="174"/>
      <c r="D477" s="174"/>
      <c r="E477" s="174"/>
      <c r="F477" s="174"/>
      <c r="G477" s="174"/>
      <c r="H477" s="174"/>
      <c r="I477" s="174"/>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61"/>
    </row>
    <row r="478" spans="1:34" ht="18" customHeight="1">
      <c r="A478" s="174"/>
      <c r="B478" s="174"/>
      <c r="C478" s="174"/>
      <c r="D478" s="174"/>
      <c r="E478" s="174"/>
      <c r="F478" s="174"/>
      <c r="G478" s="174"/>
      <c r="H478" s="174"/>
      <c r="I478" s="174"/>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row>
    <row r="479" spans="1:34" ht="18" customHeight="1">
      <c r="A479" s="174"/>
      <c r="B479" s="174"/>
      <c r="C479" s="174"/>
      <c r="D479" s="174"/>
      <c r="E479" s="174"/>
      <c r="F479" s="174"/>
      <c r="G479" s="174"/>
      <c r="H479" s="174"/>
      <c r="I479" s="174"/>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61"/>
    </row>
    <row r="480" spans="1:34" ht="18" customHeight="1">
      <c r="A480" s="174"/>
      <c r="B480" s="174"/>
      <c r="C480" s="174"/>
      <c r="D480" s="174"/>
      <c r="E480" s="174"/>
      <c r="F480" s="174"/>
      <c r="G480" s="174"/>
      <c r="H480" s="174"/>
      <c r="I480" s="174"/>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row>
    <row r="481" spans="1:34" ht="18" customHeight="1">
      <c r="A481" s="174"/>
      <c r="B481" s="174"/>
      <c r="C481" s="174"/>
      <c r="D481" s="174"/>
      <c r="E481" s="174"/>
      <c r="F481" s="174"/>
      <c r="G481" s="174"/>
      <c r="H481" s="174"/>
      <c r="I481" s="174"/>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61"/>
    </row>
    <row r="482" spans="1:34" ht="18" customHeight="1">
      <c r="A482" s="174"/>
      <c r="B482" s="174"/>
      <c r="C482" s="174"/>
      <c r="D482" s="174"/>
      <c r="E482" s="174"/>
      <c r="F482" s="174"/>
      <c r="G482" s="174"/>
      <c r="H482" s="174"/>
      <c r="I482" s="174"/>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61"/>
    </row>
    <row r="483" spans="1:34" ht="18" customHeight="1">
      <c r="A483" s="174"/>
      <c r="B483" s="174"/>
      <c r="C483" s="174"/>
      <c r="D483" s="174"/>
      <c r="E483" s="174"/>
      <c r="F483" s="174"/>
      <c r="G483" s="174"/>
      <c r="H483" s="174"/>
      <c r="I483" s="174"/>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61"/>
    </row>
    <row r="484" spans="1:34" ht="18" customHeight="1">
      <c r="A484" s="174"/>
      <c r="B484" s="174"/>
      <c r="C484" s="174"/>
      <c r="D484" s="174"/>
      <c r="E484" s="174"/>
      <c r="F484" s="174"/>
      <c r="G484" s="174"/>
      <c r="H484" s="174"/>
      <c r="I484" s="174"/>
      <c r="J484" s="61"/>
      <c r="K484" s="61"/>
      <c r="L484" s="61"/>
      <c r="M484" s="61"/>
      <c r="N484" s="61"/>
      <c r="O484" s="61"/>
      <c r="P484" s="61"/>
      <c r="Q484" s="61"/>
      <c r="R484" s="61"/>
      <c r="S484" s="61"/>
      <c r="T484" s="61"/>
      <c r="U484" s="61"/>
      <c r="V484" s="61"/>
      <c r="W484" s="61"/>
      <c r="X484" s="61"/>
      <c r="Y484" s="61"/>
      <c r="Z484" s="61"/>
      <c r="AA484" s="61"/>
      <c r="AB484" s="61"/>
      <c r="AC484" s="61"/>
      <c r="AD484" s="61"/>
      <c r="AE484" s="61"/>
      <c r="AF484" s="61"/>
      <c r="AG484" s="61"/>
      <c r="AH484" s="61"/>
    </row>
    <row r="485" spans="1:34" ht="18" customHeight="1">
      <c r="A485" s="174"/>
      <c r="B485" s="174"/>
      <c r="C485" s="174"/>
      <c r="D485" s="174"/>
      <c r="E485" s="174"/>
      <c r="F485" s="174"/>
      <c r="G485" s="174"/>
      <c r="H485" s="174"/>
      <c r="I485" s="174"/>
      <c r="J485" s="61"/>
      <c r="K485" s="61"/>
      <c r="L485" s="61"/>
      <c r="M485" s="61"/>
      <c r="N485" s="61"/>
      <c r="O485" s="61"/>
      <c r="P485" s="61"/>
      <c r="Q485" s="61"/>
      <c r="R485" s="61"/>
      <c r="S485" s="61"/>
      <c r="T485" s="61"/>
      <c r="U485" s="61"/>
      <c r="V485" s="61"/>
      <c r="W485" s="61"/>
      <c r="X485" s="61"/>
      <c r="Y485" s="61"/>
      <c r="Z485" s="61"/>
      <c r="AA485" s="61"/>
      <c r="AB485" s="61"/>
      <c r="AC485" s="61"/>
      <c r="AD485" s="61"/>
      <c r="AE485" s="61"/>
      <c r="AF485" s="61"/>
      <c r="AG485" s="61"/>
      <c r="AH485" s="61"/>
    </row>
    <row r="486" spans="1:34" ht="18" customHeight="1">
      <c r="A486" s="174"/>
      <c r="B486" s="174"/>
      <c r="C486" s="174"/>
      <c r="D486" s="174"/>
      <c r="E486" s="174"/>
      <c r="F486" s="174"/>
      <c r="G486" s="174"/>
      <c r="H486" s="174"/>
      <c r="I486" s="174"/>
      <c r="J486" s="61"/>
      <c r="K486" s="61"/>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61"/>
    </row>
    <row r="487" spans="1:34" ht="18" customHeight="1">
      <c r="A487" s="174"/>
      <c r="B487" s="174"/>
      <c r="C487" s="174"/>
      <c r="D487" s="174"/>
      <c r="E487" s="174"/>
      <c r="F487" s="174"/>
      <c r="G487" s="174"/>
      <c r="H487" s="174"/>
      <c r="I487" s="174"/>
      <c r="J487" s="61"/>
      <c r="K487" s="61"/>
      <c r="L487" s="61"/>
      <c r="M487" s="61"/>
      <c r="N487" s="61"/>
      <c r="O487" s="61"/>
      <c r="P487" s="61"/>
      <c r="Q487" s="61"/>
      <c r="R487" s="61"/>
      <c r="S487" s="61"/>
      <c r="T487" s="61"/>
      <c r="U487" s="61"/>
      <c r="V487" s="61"/>
      <c r="W487" s="61"/>
      <c r="X487" s="61"/>
      <c r="Y487" s="61"/>
      <c r="Z487" s="61"/>
      <c r="AA487" s="61"/>
      <c r="AB487" s="61"/>
      <c r="AC487" s="61"/>
      <c r="AD487" s="61"/>
      <c r="AE487" s="61"/>
      <c r="AF487" s="61"/>
      <c r="AG487" s="61"/>
      <c r="AH487" s="61"/>
    </row>
    <row r="488" spans="1:34" ht="18" customHeight="1">
      <c r="A488" s="174"/>
      <c r="B488" s="174"/>
      <c r="C488" s="174"/>
      <c r="D488" s="174"/>
      <c r="E488" s="174"/>
      <c r="F488" s="174"/>
      <c r="G488" s="174"/>
      <c r="H488" s="174"/>
      <c r="I488" s="174"/>
      <c r="J488" s="61"/>
      <c r="K488" s="61"/>
      <c r="L488" s="61"/>
      <c r="M488" s="61"/>
      <c r="N488" s="61"/>
      <c r="O488" s="61"/>
      <c r="P488" s="61"/>
      <c r="Q488" s="61"/>
      <c r="R488" s="61"/>
      <c r="S488" s="61"/>
      <c r="T488" s="61"/>
      <c r="U488" s="61"/>
      <c r="V488" s="61"/>
      <c r="W488" s="61"/>
      <c r="X488" s="61"/>
      <c r="Y488" s="61"/>
      <c r="Z488" s="61"/>
      <c r="AA488" s="61"/>
      <c r="AB488" s="61"/>
      <c r="AC488" s="61"/>
      <c r="AD488" s="61"/>
      <c r="AE488" s="61"/>
      <c r="AF488" s="61"/>
      <c r="AG488" s="61"/>
      <c r="AH488" s="61"/>
    </row>
    <row r="489" spans="1:34" ht="18" customHeight="1">
      <c r="A489" s="174"/>
      <c r="B489" s="174"/>
      <c r="C489" s="174"/>
      <c r="D489" s="174"/>
      <c r="E489" s="174"/>
      <c r="F489" s="174"/>
      <c r="G489" s="174"/>
      <c r="H489" s="174"/>
      <c r="I489" s="174"/>
      <c r="J489" s="61"/>
      <c r="K489" s="61"/>
      <c r="L489" s="61"/>
      <c r="M489" s="61"/>
      <c r="N489" s="61"/>
      <c r="O489" s="61"/>
      <c r="P489" s="61"/>
      <c r="Q489" s="61"/>
      <c r="R489" s="61"/>
      <c r="S489" s="61"/>
      <c r="T489" s="61"/>
      <c r="U489" s="61"/>
      <c r="V489" s="61"/>
      <c r="W489" s="61"/>
      <c r="X489" s="61"/>
      <c r="Y489" s="61"/>
      <c r="Z489" s="61"/>
      <c r="AA489" s="61"/>
      <c r="AB489" s="61"/>
      <c r="AC489" s="61"/>
      <c r="AD489" s="61"/>
      <c r="AE489" s="61"/>
      <c r="AF489" s="61"/>
      <c r="AG489" s="61"/>
      <c r="AH489" s="61"/>
    </row>
    <row r="490" spans="1:34" ht="18" customHeight="1">
      <c r="A490" s="174"/>
      <c r="B490" s="174"/>
      <c r="C490" s="174"/>
      <c r="D490" s="174"/>
      <c r="E490" s="174"/>
      <c r="F490" s="174"/>
      <c r="G490" s="174"/>
      <c r="H490" s="174"/>
      <c r="I490" s="174"/>
      <c r="J490" s="61"/>
      <c r="K490" s="61"/>
      <c r="L490" s="61"/>
      <c r="M490" s="61"/>
      <c r="N490" s="61"/>
      <c r="O490" s="61"/>
      <c r="P490" s="61"/>
      <c r="Q490" s="61"/>
      <c r="R490" s="61"/>
      <c r="S490" s="61"/>
      <c r="T490" s="61"/>
      <c r="U490" s="61"/>
      <c r="V490" s="61"/>
      <c r="W490" s="61"/>
      <c r="X490" s="61"/>
      <c r="Y490" s="61"/>
      <c r="Z490" s="61"/>
      <c r="AA490" s="61"/>
      <c r="AB490" s="61"/>
      <c r="AC490" s="61"/>
      <c r="AD490" s="61"/>
      <c r="AE490" s="61"/>
      <c r="AF490" s="61"/>
      <c r="AG490" s="61"/>
      <c r="AH490" s="61"/>
    </row>
    <row r="491" spans="1:34" ht="18" customHeight="1">
      <c r="A491" s="174"/>
      <c r="B491" s="174"/>
      <c r="C491" s="174"/>
      <c r="D491" s="174"/>
      <c r="E491" s="174"/>
      <c r="F491" s="174"/>
      <c r="G491" s="174"/>
      <c r="H491" s="174"/>
      <c r="I491" s="174"/>
      <c r="J491" s="61"/>
      <c r="K491" s="61"/>
      <c r="L491" s="61"/>
      <c r="M491" s="61"/>
      <c r="N491" s="61"/>
      <c r="O491" s="61"/>
      <c r="P491" s="61"/>
      <c r="Q491" s="61"/>
      <c r="R491" s="61"/>
      <c r="S491" s="61"/>
      <c r="T491" s="61"/>
      <c r="U491" s="61"/>
      <c r="V491" s="61"/>
      <c r="W491" s="61"/>
      <c r="X491" s="61"/>
      <c r="Y491" s="61"/>
      <c r="Z491" s="61"/>
      <c r="AA491" s="61"/>
      <c r="AB491" s="61"/>
      <c r="AC491" s="61"/>
      <c r="AD491" s="61"/>
      <c r="AE491" s="61"/>
      <c r="AF491" s="61"/>
      <c r="AG491" s="61"/>
      <c r="AH491" s="61"/>
    </row>
    <row r="492" spans="1:34" ht="18" customHeight="1">
      <c r="A492" s="174"/>
      <c r="B492" s="174"/>
      <c r="C492" s="174"/>
      <c r="D492" s="174"/>
      <c r="E492" s="174"/>
      <c r="F492" s="174"/>
      <c r="G492" s="174"/>
      <c r="H492" s="174"/>
      <c r="I492" s="174"/>
      <c r="J492" s="61"/>
      <c r="K492" s="61"/>
      <c r="L492" s="61"/>
      <c r="M492" s="61"/>
      <c r="N492" s="61"/>
      <c r="O492" s="61"/>
      <c r="P492" s="61"/>
      <c r="Q492" s="61"/>
      <c r="R492" s="61"/>
      <c r="S492" s="61"/>
      <c r="T492" s="61"/>
      <c r="U492" s="61"/>
      <c r="V492" s="61"/>
      <c r="W492" s="61"/>
      <c r="X492" s="61"/>
      <c r="Y492" s="61"/>
      <c r="Z492" s="61"/>
      <c r="AA492" s="61"/>
      <c r="AB492" s="61"/>
      <c r="AC492" s="61"/>
      <c r="AD492" s="61"/>
      <c r="AE492" s="61"/>
      <c r="AF492" s="61"/>
      <c r="AG492" s="61"/>
      <c r="AH492" s="61"/>
    </row>
    <row r="493" spans="1:34" ht="18" customHeight="1">
      <c r="A493" s="174"/>
      <c r="B493" s="174"/>
      <c r="C493" s="174"/>
      <c r="D493" s="174"/>
      <c r="E493" s="174"/>
      <c r="F493" s="174"/>
      <c r="G493" s="174"/>
      <c r="H493" s="174"/>
      <c r="I493" s="174"/>
      <c r="J493" s="61"/>
      <c r="K493" s="61"/>
      <c r="L493" s="61"/>
      <c r="M493" s="61"/>
      <c r="N493" s="61"/>
      <c r="O493" s="61"/>
      <c r="P493" s="61"/>
      <c r="Q493" s="61"/>
      <c r="R493" s="61"/>
      <c r="S493" s="61"/>
      <c r="T493" s="61"/>
      <c r="U493" s="61"/>
      <c r="V493" s="61"/>
      <c r="W493" s="61"/>
      <c r="X493" s="61"/>
      <c r="Y493" s="61"/>
      <c r="Z493" s="61"/>
      <c r="AA493" s="61"/>
      <c r="AB493" s="61"/>
      <c r="AC493" s="61"/>
      <c r="AD493" s="61"/>
      <c r="AE493" s="61"/>
      <c r="AF493" s="61"/>
      <c r="AG493" s="61"/>
      <c r="AH493" s="61"/>
    </row>
    <row r="494" spans="1:34" ht="18" customHeight="1">
      <c r="A494" s="174"/>
      <c r="B494" s="174"/>
      <c r="C494" s="174"/>
      <c r="D494" s="174"/>
      <c r="E494" s="174"/>
      <c r="F494" s="174"/>
      <c r="G494" s="174"/>
      <c r="H494" s="174"/>
      <c r="I494" s="174"/>
      <c r="J494" s="61"/>
      <c r="K494" s="61"/>
      <c r="L494" s="61"/>
      <c r="M494" s="61"/>
      <c r="N494" s="61"/>
      <c r="O494" s="61"/>
      <c r="P494" s="61"/>
      <c r="Q494" s="61"/>
      <c r="R494" s="61"/>
      <c r="S494" s="61"/>
      <c r="T494" s="61"/>
      <c r="U494" s="61"/>
      <c r="V494" s="61"/>
      <c r="W494" s="61"/>
      <c r="X494" s="61"/>
      <c r="Y494" s="61"/>
      <c r="Z494" s="61"/>
      <c r="AA494" s="61"/>
      <c r="AB494" s="61"/>
      <c r="AC494" s="61"/>
      <c r="AD494" s="61"/>
      <c r="AE494" s="61"/>
      <c r="AF494" s="61"/>
      <c r="AG494" s="61"/>
      <c r="AH494" s="61"/>
    </row>
    <row r="495" spans="1:34" ht="18" customHeight="1">
      <c r="A495" s="174"/>
      <c r="B495" s="174"/>
      <c r="C495" s="174"/>
      <c r="D495" s="174"/>
      <c r="E495" s="174"/>
      <c r="F495" s="174"/>
      <c r="G495" s="174"/>
      <c r="H495" s="174"/>
      <c r="I495" s="174"/>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61"/>
    </row>
    <row r="496" spans="1:34" ht="18" customHeight="1">
      <c r="A496" s="174"/>
      <c r="B496" s="174"/>
      <c r="C496" s="174"/>
      <c r="D496" s="174"/>
      <c r="E496" s="174"/>
      <c r="F496" s="174"/>
      <c r="G496" s="174"/>
      <c r="H496" s="174"/>
      <c r="I496" s="174"/>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row>
    <row r="497" spans="1:34" ht="18" customHeight="1">
      <c r="A497" s="174"/>
      <c r="B497" s="174"/>
      <c r="C497" s="174"/>
      <c r="D497" s="174"/>
      <c r="E497" s="174"/>
      <c r="F497" s="174"/>
      <c r="G497" s="174"/>
      <c r="H497" s="174"/>
      <c r="I497" s="174"/>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c r="AG497" s="61"/>
      <c r="AH497" s="61"/>
    </row>
    <row r="498" spans="1:34" ht="18" customHeight="1">
      <c r="A498" s="174"/>
      <c r="B498" s="174"/>
      <c r="C498" s="174"/>
      <c r="D498" s="174"/>
      <c r="E498" s="174"/>
      <c r="F498" s="174"/>
      <c r="G498" s="174"/>
      <c r="H498" s="174"/>
      <c r="I498" s="174"/>
      <c r="J498" s="61"/>
      <c r="K498" s="61"/>
      <c r="L498" s="61"/>
      <c r="M498" s="61"/>
      <c r="N498" s="61"/>
      <c r="O498" s="61"/>
      <c r="P498" s="61"/>
      <c r="Q498" s="61"/>
      <c r="R498" s="61"/>
      <c r="S498" s="61"/>
      <c r="T498" s="61"/>
      <c r="U498" s="61"/>
      <c r="V498" s="61"/>
      <c r="W498" s="61"/>
      <c r="X498" s="61"/>
      <c r="Y498" s="61"/>
      <c r="Z498" s="61"/>
      <c r="AA498" s="61"/>
      <c r="AB498" s="61"/>
      <c r="AC498" s="61"/>
      <c r="AD498" s="61"/>
      <c r="AE498" s="61"/>
      <c r="AF498" s="61"/>
      <c r="AG498" s="61"/>
      <c r="AH498" s="61"/>
    </row>
    <row r="499" spans="1:34" ht="18" customHeight="1">
      <c r="A499" s="174"/>
      <c r="B499" s="174"/>
      <c r="C499" s="174"/>
      <c r="D499" s="174"/>
      <c r="E499" s="174"/>
      <c r="F499" s="174"/>
      <c r="G499" s="174"/>
      <c r="H499" s="174"/>
      <c r="I499" s="174"/>
      <c r="J499" s="61"/>
      <c r="K499" s="61"/>
      <c r="L499" s="61"/>
      <c r="M499" s="61"/>
      <c r="N499" s="61"/>
      <c r="O499" s="61"/>
      <c r="P499" s="61"/>
      <c r="Q499" s="61"/>
      <c r="R499" s="61"/>
      <c r="S499" s="61"/>
      <c r="T499" s="61"/>
      <c r="U499" s="61"/>
      <c r="V499" s="61"/>
      <c r="W499" s="61"/>
      <c r="X499" s="61"/>
      <c r="Y499" s="61"/>
      <c r="Z499" s="61"/>
      <c r="AA499" s="61"/>
      <c r="AB499" s="61"/>
      <c r="AC499" s="61"/>
      <c r="AD499" s="61"/>
      <c r="AE499" s="61"/>
      <c r="AF499" s="61"/>
      <c r="AG499" s="61"/>
      <c r="AH499" s="61"/>
    </row>
    <row r="500" spans="1:34" ht="18" customHeight="1">
      <c r="A500" s="174"/>
      <c r="B500" s="174"/>
      <c r="C500" s="174"/>
      <c r="D500" s="174"/>
      <c r="E500" s="174"/>
      <c r="F500" s="174"/>
      <c r="G500" s="174"/>
      <c r="H500" s="174"/>
      <c r="I500" s="174"/>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row>
    <row r="501" spans="1:34" ht="18" customHeight="1">
      <c r="A501" s="174"/>
      <c r="B501" s="174"/>
      <c r="C501" s="174"/>
      <c r="D501" s="174"/>
      <c r="E501" s="174"/>
      <c r="F501" s="174"/>
      <c r="G501" s="174"/>
      <c r="H501" s="174"/>
      <c r="I501" s="174"/>
      <c r="J501" s="61"/>
      <c r="K501" s="61"/>
      <c r="L501" s="61"/>
      <c r="M501" s="61"/>
      <c r="N501" s="61"/>
      <c r="O501" s="61"/>
      <c r="P501" s="61"/>
      <c r="Q501" s="61"/>
      <c r="R501" s="61"/>
      <c r="S501" s="61"/>
      <c r="T501" s="61"/>
      <c r="U501" s="61"/>
      <c r="V501" s="61"/>
      <c r="W501" s="61"/>
      <c r="X501" s="61"/>
      <c r="Y501" s="61"/>
      <c r="Z501" s="61"/>
      <c r="AA501" s="61"/>
      <c r="AB501" s="61"/>
      <c r="AC501" s="61"/>
      <c r="AD501" s="61"/>
      <c r="AE501" s="61"/>
      <c r="AF501" s="61"/>
      <c r="AG501" s="61"/>
      <c r="AH501" s="61"/>
    </row>
    <row r="502" spans="1:34" ht="18" customHeight="1">
      <c r="A502" s="174"/>
      <c r="B502" s="174"/>
      <c r="C502" s="174"/>
      <c r="D502" s="174"/>
      <c r="E502" s="174"/>
      <c r="F502" s="174"/>
      <c r="G502" s="174"/>
      <c r="H502" s="174"/>
      <c r="I502" s="174"/>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c r="AG502" s="61"/>
      <c r="AH502" s="61"/>
    </row>
    <row r="503" spans="1:34" ht="18" customHeight="1">
      <c r="A503" s="174"/>
      <c r="B503" s="174"/>
      <c r="C503" s="174"/>
      <c r="D503" s="174"/>
      <c r="E503" s="174"/>
      <c r="F503" s="174"/>
      <c r="G503" s="174"/>
      <c r="H503" s="174"/>
      <c r="I503" s="174"/>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61"/>
    </row>
    <row r="504" spans="1:34" ht="18" customHeight="1">
      <c r="A504" s="174"/>
      <c r="B504" s="174"/>
      <c r="C504" s="174"/>
      <c r="D504" s="174"/>
      <c r="E504" s="174"/>
      <c r="F504" s="174"/>
      <c r="G504" s="174"/>
      <c r="H504" s="174"/>
      <c r="I504" s="174"/>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c r="AG504" s="61"/>
      <c r="AH504" s="61"/>
    </row>
    <row r="505" spans="1:34" ht="18" customHeight="1">
      <c r="A505" s="174"/>
      <c r="B505" s="174"/>
      <c r="C505" s="174"/>
      <c r="D505" s="174"/>
      <c r="E505" s="174"/>
      <c r="F505" s="174"/>
      <c r="G505" s="174"/>
      <c r="H505" s="174"/>
      <c r="I505" s="174"/>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c r="AG505" s="61"/>
      <c r="AH505" s="61"/>
    </row>
    <row r="506" spans="1:34" ht="18" customHeight="1">
      <c r="A506" s="174"/>
      <c r="B506" s="174"/>
      <c r="C506" s="174"/>
      <c r="D506" s="174"/>
      <c r="E506" s="174"/>
      <c r="F506" s="174"/>
      <c r="G506" s="174"/>
      <c r="H506" s="174"/>
      <c r="I506" s="174"/>
      <c r="J506" s="61"/>
      <c r="K506" s="61"/>
      <c r="L506" s="61"/>
      <c r="M506" s="61"/>
      <c r="N506" s="61"/>
      <c r="O506" s="61"/>
      <c r="P506" s="61"/>
      <c r="Q506" s="61"/>
      <c r="R506" s="61"/>
      <c r="S506" s="61"/>
      <c r="T506" s="61"/>
      <c r="U506" s="61"/>
      <c r="V506" s="61"/>
      <c r="W506" s="61"/>
      <c r="X506" s="61"/>
      <c r="Y506" s="61"/>
      <c r="Z506" s="61"/>
      <c r="AA506" s="61"/>
      <c r="AB506" s="61"/>
      <c r="AC506" s="61"/>
      <c r="AD506" s="61"/>
      <c r="AE506" s="61"/>
      <c r="AF506" s="61"/>
      <c r="AG506" s="61"/>
      <c r="AH506" s="61"/>
    </row>
    <row r="507" spans="1:34" ht="18" customHeight="1">
      <c r="A507" s="174"/>
      <c r="B507" s="174"/>
      <c r="C507" s="174"/>
      <c r="D507" s="174"/>
      <c r="E507" s="174"/>
      <c r="F507" s="174"/>
      <c r="G507" s="174"/>
      <c r="H507" s="174"/>
      <c r="I507" s="174"/>
      <c r="J507" s="61"/>
      <c r="K507" s="61"/>
      <c r="L507" s="61"/>
      <c r="M507" s="61"/>
      <c r="N507" s="61"/>
      <c r="O507" s="61"/>
      <c r="P507" s="61"/>
      <c r="Q507" s="61"/>
      <c r="R507" s="61"/>
      <c r="S507" s="61"/>
      <c r="T507" s="61"/>
      <c r="U507" s="61"/>
      <c r="V507" s="61"/>
      <c r="W507" s="61"/>
      <c r="X507" s="61"/>
      <c r="Y507" s="61"/>
      <c r="Z507" s="61"/>
      <c r="AA507" s="61"/>
      <c r="AB507" s="61"/>
      <c r="AC507" s="61"/>
      <c r="AD507" s="61"/>
      <c r="AE507" s="61"/>
      <c r="AF507" s="61"/>
      <c r="AG507" s="61"/>
      <c r="AH507" s="61"/>
    </row>
    <row r="508" spans="1:34" ht="18" customHeight="1">
      <c r="A508" s="174"/>
      <c r="B508" s="174"/>
      <c r="C508" s="174"/>
      <c r="D508" s="174"/>
      <c r="E508" s="174"/>
      <c r="F508" s="174"/>
      <c r="G508" s="174"/>
      <c r="H508" s="174"/>
      <c r="I508" s="174"/>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c r="AG508" s="61"/>
      <c r="AH508" s="61"/>
    </row>
    <row r="509" spans="1:34" ht="18" customHeight="1">
      <c r="A509" s="174"/>
      <c r="B509" s="174"/>
      <c r="C509" s="174"/>
      <c r="D509" s="174"/>
      <c r="E509" s="174"/>
      <c r="F509" s="174"/>
      <c r="G509" s="174"/>
      <c r="H509" s="174"/>
      <c r="I509" s="174"/>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61"/>
    </row>
    <row r="510" spans="1:34" ht="18" customHeight="1">
      <c r="A510" s="174"/>
      <c r="B510" s="174"/>
      <c r="C510" s="174"/>
      <c r="D510" s="174"/>
      <c r="E510" s="174"/>
      <c r="F510" s="174"/>
      <c r="G510" s="174"/>
      <c r="H510" s="174"/>
      <c r="I510" s="174"/>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c r="AG510" s="61"/>
      <c r="AH510" s="61"/>
    </row>
    <row r="511" spans="1:34" ht="18" customHeight="1">
      <c r="A511" s="174"/>
      <c r="B511" s="174"/>
      <c r="C511" s="174"/>
      <c r="D511" s="174"/>
      <c r="E511" s="174"/>
      <c r="F511" s="174"/>
      <c r="G511" s="174"/>
      <c r="H511" s="174"/>
      <c r="I511" s="174"/>
      <c r="J511" s="61"/>
      <c r="K511" s="61"/>
      <c r="L511" s="61"/>
      <c r="M511" s="61"/>
      <c r="N511" s="61"/>
      <c r="O511" s="61"/>
      <c r="P511" s="61"/>
      <c r="Q511" s="61"/>
      <c r="R511" s="61"/>
      <c r="S511" s="61"/>
      <c r="T511" s="61"/>
      <c r="U511" s="61"/>
      <c r="V511" s="61"/>
      <c r="W511" s="61"/>
      <c r="X511" s="61"/>
      <c r="Y511" s="61"/>
      <c r="Z511" s="61"/>
      <c r="AA511" s="61"/>
      <c r="AB511" s="61"/>
      <c r="AC511" s="61"/>
      <c r="AD511" s="61"/>
      <c r="AE511" s="61"/>
      <c r="AF511" s="61"/>
      <c r="AG511" s="61"/>
      <c r="AH511" s="61"/>
    </row>
    <row r="512" spans="1:34" ht="18" customHeight="1">
      <c r="A512" s="174"/>
      <c r="B512" s="174"/>
      <c r="C512" s="174"/>
      <c r="D512" s="174"/>
      <c r="E512" s="174"/>
      <c r="F512" s="174"/>
      <c r="G512" s="174"/>
      <c r="H512" s="174"/>
      <c r="I512" s="174"/>
      <c r="J512" s="61"/>
      <c r="K512" s="61"/>
      <c r="L512" s="61"/>
      <c r="M512" s="61"/>
      <c r="N512" s="61"/>
      <c r="O512" s="61"/>
      <c r="P512" s="61"/>
      <c r="Q512" s="61"/>
      <c r="R512" s="61"/>
      <c r="S512" s="61"/>
      <c r="T512" s="61"/>
      <c r="U512" s="61"/>
      <c r="V512" s="61"/>
      <c r="W512" s="61"/>
      <c r="X512" s="61"/>
      <c r="Y512" s="61"/>
      <c r="Z512" s="61"/>
      <c r="AA512" s="61"/>
      <c r="AB512" s="61"/>
      <c r="AC512" s="61"/>
      <c r="AD512" s="61"/>
      <c r="AE512" s="61"/>
      <c r="AF512" s="61"/>
      <c r="AG512" s="61"/>
      <c r="AH512" s="61"/>
    </row>
    <row r="513" spans="1:34" ht="18" customHeight="1">
      <c r="A513" s="174"/>
      <c r="B513" s="174"/>
      <c r="C513" s="174"/>
      <c r="D513" s="174"/>
      <c r="E513" s="174"/>
      <c r="F513" s="174"/>
      <c r="G513" s="174"/>
      <c r="H513" s="174"/>
      <c r="I513" s="174"/>
      <c r="J513" s="61"/>
      <c r="K513" s="61"/>
      <c r="L513" s="61"/>
      <c r="M513" s="61"/>
      <c r="N513" s="61"/>
      <c r="O513" s="61"/>
      <c r="P513" s="61"/>
      <c r="Q513" s="61"/>
      <c r="R513" s="61"/>
      <c r="S513" s="61"/>
      <c r="T513" s="61"/>
      <c r="U513" s="61"/>
      <c r="V513" s="61"/>
      <c r="W513" s="61"/>
      <c r="X513" s="61"/>
      <c r="Y513" s="61"/>
      <c r="Z513" s="61"/>
      <c r="AA513" s="61"/>
      <c r="AB513" s="61"/>
      <c r="AC513" s="61"/>
      <c r="AD513" s="61"/>
      <c r="AE513" s="61"/>
      <c r="AF513" s="61"/>
      <c r="AG513" s="61"/>
      <c r="AH513" s="61"/>
    </row>
    <row r="514" spans="1:34" ht="18" customHeight="1">
      <c r="A514" s="174"/>
      <c r="B514" s="174"/>
      <c r="C514" s="174"/>
      <c r="D514" s="174"/>
      <c r="E514" s="174"/>
      <c r="F514" s="174"/>
      <c r="G514" s="174"/>
      <c r="H514" s="174"/>
      <c r="I514" s="174"/>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c r="AG514" s="61"/>
      <c r="AH514" s="61"/>
    </row>
    <row r="515" spans="1:34" ht="18" customHeight="1">
      <c r="A515" s="174"/>
      <c r="B515" s="174"/>
      <c r="C515" s="174"/>
      <c r="D515" s="174"/>
      <c r="E515" s="174"/>
      <c r="F515" s="174"/>
      <c r="G515" s="174"/>
      <c r="H515" s="174"/>
      <c r="I515" s="174"/>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61"/>
    </row>
    <row r="516" spans="1:34" ht="18" customHeight="1">
      <c r="A516" s="174"/>
      <c r="B516" s="174"/>
      <c r="C516" s="174"/>
      <c r="D516" s="174"/>
      <c r="E516" s="174"/>
      <c r="F516" s="174"/>
      <c r="G516" s="174"/>
      <c r="H516" s="174"/>
      <c r="I516" s="174"/>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61"/>
    </row>
    <row r="517" spans="1:34" ht="18" customHeight="1">
      <c r="A517" s="174"/>
      <c r="B517" s="174"/>
      <c r="C517" s="174"/>
      <c r="D517" s="174"/>
      <c r="E517" s="174"/>
      <c r="F517" s="174"/>
      <c r="G517" s="174"/>
      <c r="H517" s="174"/>
      <c r="I517" s="174"/>
      <c r="J517" s="61"/>
      <c r="K517" s="61"/>
      <c r="L517" s="61"/>
      <c r="M517" s="61"/>
      <c r="N517" s="61"/>
      <c r="O517" s="61"/>
      <c r="P517" s="61"/>
      <c r="Q517" s="61"/>
      <c r="R517" s="61"/>
      <c r="S517" s="61"/>
      <c r="T517" s="61"/>
      <c r="U517" s="61"/>
      <c r="V517" s="61"/>
      <c r="W517" s="61"/>
      <c r="X517" s="61"/>
      <c r="Y517" s="61"/>
      <c r="Z517" s="61"/>
      <c r="AA517" s="61"/>
      <c r="AB517" s="61"/>
      <c r="AC517" s="61"/>
      <c r="AD517" s="61"/>
      <c r="AE517" s="61"/>
      <c r="AF517" s="61"/>
      <c r="AG517" s="61"/>
      <c r="AH517" s="61"/>
    </row>
    <row r="518" spans="1:34" ht="18" customHeight="1">
      <c r="A518" s="174"/>
      <c r="B518" s="174"/>
      <c r="C518" s="174"/>
      <c r="D518" s="174"/>
      <c r="E518" s="174"/>
      <c r="F518" s="174"/>
      <c r="G518" s="174"/>
      <c r="H518" s="174"/>
      <c r="I518" s="174"/>
      <c r="J518" s="61"/>
      <c r="K518" s="61"/>
      <c r="L518" s="61"/>
      <c r="M518" s="61"/>
      <c r="N518" s="61"/>
      <c r="O518" s="61"/>
      <c r="P518" s="61"/>
      <c r="Q518" s="61"/>
      <c r="R518" s="61"/>
      <c r="S518" s="61"/>
      <c r="T518" s="61"/>
      <c r="U518" s="61"/>
      <c r="V518" s="61"/>
      <c r="W518" s="61"/>
      <c r="X518" s="61"/>
      <c r="Y518" s="61"/>
      <c r="Z518" s="61"/>
      <c r="AA518" s="61"/>
      <c r="AB518" s="61"/>
      <c r="AC518" s="61"/>
      <c r="AD518" s="61"/>
      <c r="AE518" s="61"/>
      <c r="AF518" s="61"/>
      <c r="AG518" s="61"/>
      <c r="AH518" s="61"/>
    </row>
    <row r="519" spans="1:34" ht="18" customHeight="1">
      <c r="A519" s="174"/>
      <c r="B519" s="174"/>
      <c r="C519" s="174"/>
      <c r="D519" s="174"/>
      <c r="E519" s="174"/>
      <c r="F519" s="174"/>
      <c r="G519" s="174"/>
      <c r="H519" s="174"/>
      <c r="I519" s="174"/>
      <c r="J519" s="61"/>
      <c r="K519" s="61"/>
      <c r="L519" s="61"/>
      <c r="M519" s="61"/>
      <c r="N519" s="61"/>
      <c r="O519" s="61"/>
      <c r="P519" s="61"/>
      <c r="Q519" s="61"/>
      <c r="R519" s="61"/>
      <c r="S519" s="61"/>
      <c r="T519" s="61"/>
      <c r="U519" s="61"/>
      <c r="V519" s="61"/>
      <c r="W519" s="61"/>
      <c r="X519" s="61"/>
      <c r="Y519" s="61"/>
      <c r="Z519" s="61"/>
      <c r="AA519" s="61"/>
      <c r="AB519" s="61"/>
      <c r="AC519" s="61"/>
      <c r="AD519" s="61"/>
      <c r="AE519" s="61"/>
      <c r="AF519" s="61"/>
      <c r="AG519" s="61"/>
      <c r="AH519" s="61"/>
    </row>
    <row r="520" spans="1:34" ht="18" customHeight="1">
      <c r="A520" s="174"/>
      <c r="B520" s="174"/>
      <c r="C520" s="174"/>
      <c r="D520" s="174"/>
      <c r="E520" s="174"/>
      <c r="F520" s="174"/>
      <c r="G520" s="174"/>
      <c r="H520" s="174"/>
      <c r="I520" s="174"/>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c r="AG520" s="61"/>
      <c r="AH520" s="61"/>
    </row>
    <row r="521" spans="1:34" ht="18" customHeight="1">
      <c r="A521" s="174"/>
      <c r="B521" s="174"/>
      <c r="C521" s="174"/>
      <c r="D521" s="174"/>
      <c r="E521" s="174"/>
      <c r="F521" s="174"/>
      <c r="G521" s="174"/>
      <c r="H521" s="174"/>
      <c r="I521" s="174"/>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c r="AG521" s="61"/>
      <c r="AH521" s="61"/>
    </row>
    <row r="522" spans="1:34" ht="18" customHeight="1">
      <c r="A522" s="174"/>
      <c r="B522" s="174"/>
      <c r="C522" s="174"/>
      <c r="D522" s="174"/>
      <c r="E522" s="174"/>
      <c r="F522" s="174"/>
      <c r="G522" s="174"/>
      <c r="H522" s="174"/>
      <c r="I522" s="174"/>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row>
    <row r="523" spans="1:34" ht="18" customHeight="1">
      <c r="A523" s="174"/>
      <c r="B523" s="174"/>
      <c r="C523" s="174"/>
      <c r="D523" s="174"/>
      <c r="E523" s="174"/>
      <c r="F523" s="174"/>
      <c r="G523" s="174"/>
      <c r="H523" s="174"/>
      <c r="I523" s="174"/>
      <c r="J523" s="61"/>
      <c r="K523" s="61"/>
      <c r="L523" s="61"/>
      <c r="M523" s="61"/>
      <c r="N523" s="61"/>
      <c r="O523" s="61"/>
      <c r="P523" s="61"/>
      <c r="Q523" s="61"/>
      <c r="R523" s="61"/>
      <c r="S523" s="61"/>
      <c r="T523" s="61"/>
      <c r="U523" s="61"/>
      <c r="V523" s="61"/>
      <c r="W523" s="61"/>
      <c r="X523" s="61"/>
      <c r="Y523" s="61"/>
      <c r="Z523" s="61"/>
      <c r="AA523" s="61"/>
      <c r="AB523" s="61"/>
      <c r="AC523" s="61"/>
      <c r="AD523" s="61"/>
      <c r="AE523" s="61"/>
      <c r="AF523" s="61"/>
      <c r="AG523" s="61"/>
      <c r="AH523" s="61"/>
    </row>
    <row r="524" spans="1:34" ht="18" customHeight="1">
      <c r="A524" s="174"/>
      <c r="B524" s="174"/>
      <c r="C524" s="174"/>
      <c r="D524" s="174"/>
      <c r="E524" s="174"/>
      <c r="F524" s="174"/>
      <c r="G524" s="174"/>
      <c r="H524" s="174"/>
      <c r="I524" s="174"/>
      <c r="J524" s="61"/>
      <c r="K524" s="61"/>
      <c r="L524" s="61"/>
      <c r="M524" s="61"/>
      <c r="N524" s="61"/>
      <c r="O524" s="61"/>
      <c r="P524" s="61"/>
      <c r="Q524" s="61"/>
      <c r="R524" s="61"/>
      <c r="S524" s="61"/>
      <c r="T524" s="61"/>
      <c r="U524" s="61"/>
      <c r="V524" s="61"/>
      <c r="W524" s="61"/>
      <c r="X524" s="61"/>
      <c r="Y524" s="61"/>
      <c r="Z524" s="61"/>
      <c r="AA524" s="61"/>
      <c r="AB524" s="61"/>
      <c r="AC524" s="61"/>
      <c r="AD524" s="61"/>
      <c r="AE524" s="61"/>
      <c r="AF524" s="61"/>
      <c r="AG524" s="61"/>
      <c r="AH524" s="61"/>
    </row>
    <row r="525" spans="1:34" ht="18" customHeight="1">
      <c r="A525" s="174"/>
      <c r="B525" s="174"/>
      <c r="C525" s="174"/>
      <c r="D525" s="174"/>
      <c r="E525" s="174"/>
      <c r="F525" s="174"/>
      <c r="G525" s="174"/>
      <c r="H525" s="174"/>
      <c r="I525" s="174"/>
      <c r="J525" s="61"/>
      <c r="K525" s="61"/>
      <c r="L525" s="61"/>
      <c r="M525" s="61"/>
      <c r="N525" s="61"/>
      <c r="O525" s="61"/>
      <c r="P525" s="61"/>
      <c r="Q525" s="61"/>
      <c r="R525" s="61"/>
      <c r="S525" s="61"/>
      <c r="T525" s="61"/>
      <c r="U525" s="61"/>
      <c r="V525" s="61"/>
      <c r="W525" s="61"/>
      <c r="X525" s="61"/>
      <c r="Y525" s="61"/>
      <c r="Z525" s="61"/>
      <c r="AA525" s="61"/>
      <c r="AB525" s="61"/>
      <c r="AC525" s="61"/>
      <c r="AD525" s="61"/>
      <c r="AE525" s="61"/>
      <c r="AF525" s="61"/>
      <c r="AG525" s="61"/>
      <c r="AH525" s="61"/>
    </row>
    <row r="526" spans="1:34" ht="18" customHeight="1">
      <c r="A526" s="174"/>
      <c r="B526" s="174"/>
      <c r="C526" s="174"/>
      <c r="D526" s="174"/>
      <c r="E526" s="174"/>
      <c r="F526" s="174"/>
      <c r="G526" s="174"/>
      <c r="H526" s="174"/>
      <c r="I526" s="174"/>
      <c r="J526" s="61"/>
      <c r="K526" s="61"/>
      <c r="L526" s="61"/>
      <c r="M526" s="61"/>
      <c r="N526" s="61"/>
      <c r="O526" s="61"/>
      <c r="P526" s="61"/>
      <c r="Q526" s="61"/>
      <c r="R526" s="61"/>
      <c r="S526" s="61"/>
      <c r="T526" s="61"/>
      <c r="U526" s="61"/>
      <c r="V526" s="61"/>
      <c r="W526" s="61"/>
      <c r="X526" s="61"/>
      <c r="Y526" s="61"/>
      <c r="Z526" s="61"/>
      <c r="AA526" s="61"/>
      <c r="AB526" s="61"/>
      <c r="AC526" s="61"/>
      <c r="AD526" s="61"/>
      <c r="AE526" s="61"/>
      <c r="AF526" s="61"/>
      <c r="AG526" s="61"/>
      <c r="AH526" s="61"/>
    </row>
    <row r="527" spans="1:34" ht="18" customHeight="1">
      <c r="A527" s="174"/>
      <c r="B527" s="174"/>
      <c r="C527" s="174"/>
      <c r="D527" s="174"/>
      <c r="E527" s="174"/>
      <c r="F527" s="174"/>
      <c r="G527" s="174"/>
      <c r="H527" s="174"/>
      <c r="I527" s="174"/>
      <c r="J527" s="61"/>
      <c r="K527" s="61"/>
      <c r="L527" s="61"/>
      <c r="M527" s="61"/>
      <c r="N527" s="61"/>
      <c r="O527" s="61"/>
      <c r="P527" s="61"/>
      <c r="Q527" s="61"/>
      <c r="R527" s="61"/>
      <c r="S527" s="61"/>
      <c r="T527" s="61"/>
      <c r="U527" s="61"/>
      <c r="V527" s="61"/>
      <c r="W527" s="61"/>
      <c r="X527" s="61"/>
      <c r="Y527" s="61"/>
      <c r="Z527" s="61"/>
      <c r="AA527" s="61"/>
      <c r="AB527" s="61"/>
      <c r="AC527" s="61"/>
      <c r="AD527" s="61"/>
      <c r="AE527" s="61"/>
      <c r="AF527" s="61"/>
      <c r="AG527" s="61"/>
      <c r="AH527" s="61"/>
    </row>
    <row r="528" spans="1:34" ht="18" customHeight="1">
      <c r="A528" s="174"/>
      <c r="B528" s="174"/>
      <c r="C528" s="174"/>
      <c r="D528" s="174"/>
      <c r="E528" s="174"/>
      <c r="F528" s="174"/>
      <c r="G528" s="174"/>
      <c r="H528" s="174"/>
      <c r="I528" s="174"/>
      <c r="J528" s="61"/>
      <c r="K528" s="61"/>
      <c r="L528" s="61"/>
      <c r="M528" s="61"/>
      <c r="N528" s="61"/>
      <c r="O528" s="61"/>
      <c r="P528" s="61"/>
      <c r="Q528" s="61"/>
      <c r="R528" s="61"/>
      <c r="S528" s="61"/>
      <c r="T528" s="61"/>
      <c r="U528" s="61"/>
      <c r="V528" s="61"/>
      <c r="W528" s="61"/>
      <c r="X528" s="61"/>
      <c r="Y528" s="61"/>
      <c r="Z528" s="61"/>
      <c r="AA528" s="61"/>
      <c r="AB528" s="61"/>
      <c r="AC528" s="61"/>
      <c r="AD528" s="61"/>
      <c r="AE528" s="61"/>
      <c r="AF528" s="61"/>
      <c r="AG528" s="61"/>
      <c r="AH528" s="61"/>
    </row>
    <row r="529" spans="1:34" ht="18" customHeight="1">
      <c r="A529" s="174"/>
      <c r="B529" s="174"/>
      <c r="C529" s="174"/>
      <c r="D529" s="174"/>
      <c r="E529" s="174"/>
      <c r="F529" s="174"/>
      <c r="G529" s="174"/>
      <c r="H529" s="174"/>
      <c r="I529" s="174"/>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c r="AG529" s="61"/>
      <c r="AH529" s="61"/>
    </row>
    <row r="530" spans="1:34" ht="18" customHeight="1">
      <c r="A530" s="174"/>
      <c r="B530" s="174"/>
      <c r="C530" s="174"/>
      <c r="D530" s="174"/>
      <c r="E530" s="174"/>
      <c r="F530" s="174"/>
      <c r="G530" s="174"/>
      <c r="H530" s="174"/>
      <c r="I530" s="174"/>
      <c r="J530" s="61"/>
      <c r="K530" s="61"/>
      <c r="L530" s="61"/>
      <c r="M530" s="61"/>
      <c r="N530" s="61"/>
      <c r="O530" s="61"/>
      <c r="P530" s="61"/>
      <c r="Q530" s="61"/>
      <c r="R530" s="61"/>
      <c r="S530" s="61"/>
      <c r="T530" s="61"/>
      <c r="U530" s="61"/>
      <c r="V530" s="61"/>
      <c r="W530" s="61"/>
      <c r="X530" s="61"/>
      <c r="Y530" s="61"/>
      <c r="Z530" s="61"/>
      <c r="AA530" s="61"/>
      <c r="AB530" s="61"/>
      <c r="AC530" s="61"/>
      <c r="AD530" s="61"/>
      <c r="AE530" s="61"/>
      <c r="AF530" s="61"/>
      <c r="AG530" s="61"/>
      <c r="AH530" s="61"/>
    </row>
    <row r="531" spans="1:34" ht="18" customHeight="1">
      <c r="A531" s="174"/>
      <c r="B531" s="174"/>
      <c r="C531" s="174"/>
      <c r="D531" s="174"/>
      <c r="E531" s="174"/>
      <c r="F531" s="174"/>
      <c r="G531" s="174"/>
      <c r="H531" s="174"/>
      <c r="I531" s="174"/>
      <c r="J531" s="61"/>
      <c r="K531" s="61"/>
      <c r="L531" s="61"/>
      <c r="M531" s="61"/>
      <c r="N531" s="61"/>
      <c r="O531" s="61"/>
      <c r="P531" s="61"/>
      <c r="Q531" s="61"/>
      <c r="R531" s="61"/>
      <c r="S531" s="61"/>
      <c r="T531" s="61"/>
      <c r="U531" s="61"/>
      <c r="V531" s="61"/>
      <c r="W531" s="61"/>
      <c r="X531" s="61"/>
      <c r="Y531" s="61"/>
      <c r="Z531" s="61"/>
      <c r="AA531" s="61"/>
      <c r="AB531" s="61"/>
      <c r="AC531" s="61"/>
      <c r="AD531" s="61"/>
      <c r="AE531" s="61"/>
      <c r="AF531" s="61"/>
      <c r="AG531" s="61"/>
      <c r="AH531" s="61"/>
    </row>
    <row r="532" spans="1:34" ht="18" customHeight="1">
      <c r="A532" s="174"/>
      <c r="B532" s="174"/>
      <c r="C532" s="174"/>
      <c r="D532" s="174"/>
      <c r="E532" s="174"/>
      <c r="F532" s="174"/>
      <c r="G532" s="174"/>
      <c r="H532" s="174"/>
      <c r="I532" s="174"/>
      <c r="J532" s="61"/>
      <c r="K532" s="61"/>
      <c r="L532" s="61"/>
      <c r="M532" s="61"/>
      <c r="N532" s="61"/>
      <c r="O532" s="61"/>
      <c r="P532" s="61"/>
      <c r="Q532" s="61"/>
      <c r="R532" s="61"/>
      <c r="S532" s="61"/>
      <c r="T532" s="61"/>
      <c r="U532" s="61"/>
      <c r="V532" s="61"/>
      <c r="W532" s="61"/>
      <c r="X532" s="61"/>
      <c r="Y532" s="61"/>
      <c r="Z532" s="61"/>
      <c r="AA532" s="61"/>
      <c r="AB532" s="61"/>
      <c r="AC532" s="61"/>
      <c r="AD532" s="61"/>
      <c r="AE532" s="61"/>
      <c r="AF532" s="61"/>
      <c r="AG532" s="61"/>
      <c r="AH532" s="61"/>
    </row>
    <row r="533" spans="1:34" ht="18" customHeight="1">
      <c r="A533" s="174"/>
      <c r="B533" s="174"/>
      <c r="C533" s="174"/>
      <c r="D533" s="174"/>
      <c r="E533" s="174"/>
      <c r="F533" s="174"/>
      <c r="G533" s="174"/>
      <c r="H533" s="174"/>
      <c r="I533" s="174"/>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c r="AG533" s="61"/>
      <c r="AH533" s="61"/>
    </row>
    <row r="534" spans="1:34" ht="18" customHeight="1">
      <c r="A534" s="174"/>
      <c r="B534" s="174"/>
      <c r="C534" s="174"/>
      <c r="D534" s="174"/>
      <c r="E534" s="174"/>
      <c r="F534" s="174"/>
      <c r="G534" s="174"/>
      <c r="H534" s="174"/>
      <c r="I534" s="174"/>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row>
    <row r="535" spans="1:34" ht="18" customHeight="1">
      <c r="A535" s="174"/>
      <c r="B535" s="174"/>
      <c r="C535" s="174"/>
      <c r="D535" s="174"/>
      <c r="E535" s="174"/>
      <c r="F535" s="174"/>
      <c r="G535" s="174"/>
      <c r="H535" s="174"/>
      <c r="I535" s="174"/>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61"/>
    </row>
    <row r="536" spans="1:34" ht="18" customHeight="1">
      <c r="A536" s="174"/>
      <c r="B536" s="174"/>
      <c r="C536" s="174"/>
      <c r="D536" s="174"/>
      <c r="E536" s="174"/>
      <c r="F536" s="174"/>
      <c r="G536" s="174"/>
      <c r="H536" s="174"/>
      <c r="I536" s="174"/>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c r="AG536" s="61"/>
      <c r="AH536" s="61"/>
    </row>
    <row r="537" spans="1:34" ht="18" customHeight="1">
      <c r="A537" s="174"/>
      <c r="B537" s="174"/>
      <c r="C537" s="174"/>
      <c r="D537" s="174"/>
      <c r="E537" s="174"/>
      <c r="F537" s="174"/>
      <c r="G537" s="174"/>
      <c r="H537" s="174"/>
      <c r="I537" s="174"/>
      <c r="J537" s="61"/>
      <c r="K537" s="61"/>
      <c r="L537" s="61"/>
      <c r="M537" s="61"/>
      <c r="N537" s="61"/>
      <c r="O537" s="61"/>
      <c r="P537" s="61"/>
      <c r="Q537" s="61"/>
      <c r="R537" s="61"/>
      <c r="S537" s="61"/>
      <c r="T537" s="61"/>
      <c r="U537" s="61"/>
      <c r="V537" s="61"/>
      <c r="W537" s="61"/>
      <c r="X537" s="61"/>
      <c r="Y537" s="61"/>
      <c r="Z537" s="61"/>
      <c r="AA537" s="61"/>
      <c r="AB537" s="61"/>
      <c r="AC537" s="61"/>
      <c r="AD537" s="61"/>
      <c r="AE537" s="61"/>
      <c r="AF537" s="61"/>
      <c r="AG537" s="61"/>
      <c r="AH537" s="61"/>
    </row>
    <row r="538" spans="1:34" ht="18" customHeight="1">
      <c r="A538" s="174"/>
      <c r="B538" s="174"/>
      <c r="C538" s="174"/>
      <c r="D538" s="174"/>
      <c r="E538" s="174"/>
      <c r="F538" s="174"/>
      <c r="G538" s="174"/>
      <c r="H538" s="174"/>
      <c r="I538" s="174"/>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61"/>
    </row>
    <row r="539" spans="1:34" ht="18" customHeight="1">
      <c r="A539" s="174"/>
      <c r="B539" s="174"/>
      <c r="C539" s="174"/>
      <c r="D539" s="174"/>
      <c r="E539" s="174"/>
      <c r="F539" s="174"/>
      <c r="G539" s="174"/>
      <c r="H539" s="174"/>
      <c r="I539" s="174"/>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row>
    <row r="540" spans="1:34" ht="18" customHeight="1">
      <c r="A540" s="174"/>
      <c r="B540" s="174"/>
      <c r="C540" s="174"/>
      <c r="D540" s="174"/>
      <c r="E540" s="174"/>
      <c r="F540" s="174"/>
      <c r="G540" s="174"/>
      <c r="H540" s="174"/>
      <c r="I540" s="174"/>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row>
    <row r="541" spans="1:34" ht="18" customHeight="1">
      <c r="A541" s="174"/>
      <c r="B541" s="174"/>
      <c r="C541" s="174"/>
      <c r="D541" s="174"/>
      <c r="E541" s="174"/>
      <c r="F541" s="174"/>
      <c r="G541" s="174"/>
      <c r="H541" s="174"/>
      <c r="I541" s="174"/>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61"/>
    </row>
    <row r="542" spans="1:34" ht="18" customHeight="1">
      <c r="A542" s="174"/>
      <c r="B542" s="174"/>
      <c r="C542" s="174"/>
      <c r="D542" s="174"/>
      <c r="E542" s="174"/>
      <c r="F542" s="174"/>
      <c r="G542" s="174"/>
      <c r="H542" s="174"/>
      <c r="I542" s="174"/>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row>
    <row r="543" spans="1:34" ht="18" customHeight="1">
      <c r="A543" s="174"/>
      <c r="B543" s="174"/>
      <c r="C543" s="174"/>
      <c r="D543" s="174"/>
      <c r="E543" s="174"/>
      <c r="F543" s="174"/>
      <c r="G543" s="174"/>
      <c r="H543" s="174"/>
      <c r="I543" s="174"/>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61"/>
    </row>
    <row r="544" spans="1:34" ht="18" customHeight="1">
      <c r="A544" s="174"/>
      <c r="B544" s="174"/>
      <c r="C544" s="174"/>
      <c r="D544" s="174"/>
      <c r="E544" s="174"/>
      <c r="F544" s="174"/>
      <c r="G544" s="174"/>
      <c r="H544" s="174"/>
      <c r="I544" s="174"/>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row>
    <row r="545" spans="1:34" ht="18" customHeight="1">
      <c r="A545" s="174"/>
      <c r="B545" s="174"/>
      <c r="C545" s="174"/>
      <c r="D545" s="174"/>
      <c r="E545" s="174"/>
      <c r="F545" s="174"/>
      <c r="G545" s="174"/>
      <c r="H545" s="174"/>
      <c r="I545" s="174"/>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row>
    <row r="546" spans="1:34" ht="18" customHeight="1">
      <c r="A546" s="174"/>
      <c r="B546" s="174"/>
      <c r="C546" s="174"/>
      <c r="D546" s="174"/>
      <c r="E546" s="174"/>
      <c r="F546" s="174"/>
      <c r="G546" s="174"/>
      <c r="H546" s="174"/>
      <c r="I546" s="174"/>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row>
    <row r="547" spans="1:34" ht="18" customHeight="1">
      <c r="A547" s="174"/>
      <c r="B547" s="174"/>
      <c r="C547" s="174"/>
      <c r="D547" s="174"/>
      <c r="E547" s="174"/>
      <c r="F547" s="174"/>
      <c r="G547" s="174"/>
      <c r="H547" s="174"/>
      <c r="I547" s="174"/>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row>
    <row r="548" spans="1:34" ht="18" customHeight="1">
      <c r="A548" s="174"/>
      <c r="B548" s="174"/>
      <c r="C548" s="174"/>
      <c r="D548" s="174"/>
      <c r="E548" s="174"/>
      <c r="F548" s="174"/>
      <c r="G548" s="174"/>
      <c r="H548" s="174"/>
      <c r="I548" s="174"/>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c r="AG548" s="61"/>
      <c r="AH548" s="61"/>
    </row>
    <row r="549" spans="1:34" ht="18" customHeight="1">
      <c r="A549" s="174"/>
      <c r="B549" s="174"/>
      <c r="C549" s="174"/>
      <c r="D549" s="174"/>
      <c r="E549" s="174"/>
      <c r="F549" s="174"/>
      <c r="G549" s="174"/>
      <c r="H549" s="174"/>
      <c r="I549" s="174"/>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row>
    <row r="550" spans="1:34" ht="18" customHeight="1">
      <c r="A550" s="174"/>
      <c r="B550" s="174"/>
      <c r="C550" s="174"/>
      <c r="D550" s="174"/>
      <c r="E550" s="174"/>
      <c r="F550" s="174"/>
      <c r="G550" s="174"/>
      <c r="H550" s="174"/>
      <c r="I550" s="174"/>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row>
    <row r="551" spans="1:34" ht="18" customHeight="1">
      <c r="A551" s="174"/>
      <c r="B551" s="174"/>
      <c r="C551" s="174"/>
      <c r="D551" s="174"/>
      <c r="E551" s="174"/>
      <c r="F551" s="174"/>
      <c r="G551" s="174"/>
      <c r="H551" s="174"/>
      <c r="I551" s="174"/>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row>
    <row r="552" spans="1:34" ht="18" customHeight="1">
      <c r="A552" s="174"/>
      <c r="B552" s="174"/>
      <c r="C552" s="174"/>
      <c r="D552" s="174"/>
      <c r="E552" s="174"/>
      <c r="F552" s="174"/>
      <c r="G552" s="174"/>
      <c r="H552" s="174"/>
      <c r="I552" s="174"/>
      <c r="J552" s="61"/>
      <c r="K552" s="61"/>
      <c r="L552" s="61"/>
      <c r="M552" s="61"/>
      <c r="N552" s="61"/>
      <c r="O552" s="61"/>
      <c r="P552" s="61"/>
      <c r="Q552" s="61"/>
      <c r="R552" s="61"/>
      <c r="S552" s="61"/>
      <c r="T552" s="61"/>
      <c r="U552" s="61"/>
      <c r="V552" s="61"/>
      <c r="W552" s="61"/>
      <c r="X552" s="61"/>
      <c r="Y552" s="61"/>
      <c r="Z552" s="61"/>
      <c r="AA552" s="61"/>
      <c r="AB552" s="61"/>
      <c r="AC552" s="61"/>
      <c r="AD552" s="61"/>
      <c r="AE552" s="61"/>
      <c r="AF552" s="61"/>
      <c r="AG552" s="61"/>
      <c r="AH552" s="61"/>
    </row>
    <row r="553" spans="1:34" ht="18" customHeight="1">
      <c r="A553" s="174"/>
      <c r="B553" s="174"/>
      <c r="C553" s="174"/>
      <c r="D553" s="174"/>
      <c r="E553" s="174"/>
      <c r="F553" s="174"/>
      <c r="G553" s="174"/>
      <c r="H553" s="174"/>
      <c r="I553" s="174"/>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61"/>
    </row>
    <row r="554" spans="1:34" ht="18" customHeight="1">
      <c r="A554" s="174"/>
      <c r="B554" s="174"/>
      <c r="C554" s="174"/>
      <c r="D554" s="174"/>
      <c r="E554" s="174"/>
      <c r="F554" s="174"/>
      <c r="G554" s="174"/>
      <c r="H554" s="174"/>
      <c r="I554" s="174"/>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61"/>
    </row>
    <row r="555" spans="1:34" ht="18" customHeight="1">
      <c r="A555" s="174"/>
      <c r="B555" s="174"/>
      <c r="C555" s="174"/>
      <c r="D555" s="174"/>
      <c r="E555" s="174"/>
      <c r="F555" s="174"/>
      <c r="G555" s="174"/>
      <c r="H555" s="174"/>
      <c r="I555" s="174"/>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c r="AG555" s="61"/>
      <c r="AH555" s="61"/>
    </row>
    <row r="556" spans="1:34" ht="18" customHeight="1">
      <c r="A556" s="174"/>
      <c r="B556" s="174"/>
      <c r="C556" s="174"/>
      <c r="D556" s="174"/>
      <c r="E556" s="174"/>
      <c r="F556" s="174"/>
      <c r="G556" s="174"/>
      <c r="H556" s="174"/>
      <c r="I556" s="174"/>
      <c r="J556" s="61"/>
      <c r="K556" s="61"/>
      <c r="L556" s="61"/>
      <c r="M556" s="61"/>
      <c r="N556" s="61"/>
      <c r="O556" s="61"/>
      <c r="P556" s="61"/>
      <c r="Q556" s="61"/>
      <c r="R556" s="61"/>
      <c r="S556" s="61"/>
      <c r="T556" s="61"/>
      <c r="U556" s="61"/>
      <c r="V556" s="61"/>
      <c r="W556" s="61"/>
      <c r="X556" s="61"/>
      <c r="Y556" s="61"/>
      <c r="Z556" s="61"/>
      <c r="AA556" s="61"/>
      <c r="AB556" s="61"/>
      <c r="AC556" s="61"/>
      <c r="AD556" s="61"/>
      <c r="AE556" s="61"/>
      <c r="AF556" s="61"/>
      <c r="AG556" s="61"/>
      <c r="AH556" s="61"/>
    </row>
    <row r="557" spans="1:34" ht="18" customHeight="1">
      <c r="A557" s="174"/>
      <c r="B557" s="174"/>
      <c r="C557" s="174"/>
      <c r="D557" s="174"/>
      <c r="E557" s="174"/>
      <c r="F557" s="174"/>
      <c r="G557" s="174"/>
      <c r="H557" s="174"/>
      <c r="I557" s="174"/>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c r="AG557" s="61"/>
      <c r="AH557" s="61"/>
    </row>
    <row r="558" spans="1:34" ht="18" customHeight="1">
      <c r="A558" s="174"/>
      <c r="B558" s="174"/>
      <c r="C558" s="174"/>
      <c r="D558" s="174"/>
      <c r="E558" s="174"/>
      <c r="F558" s="174"/>
      <c r="G558" s="174"/>
      <c r="H558" s="174"/>
      <c r="I558" s="174"/>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61"/>
    </row>
    <row r="559" spans="1:34" ht="18" customHeight="1">
      <c r="A559" s="174"/>
      <c r="B559" s="174"/>
      <c r="C559" s="174"/>
      <c r="D559" s="174"/>
      <c r="E559" s="174"/>
      <c r="F559" s="174"/>
      <c r="G559" s="174"/>
      <c r="H559" s="174"/>
      <c r="I559" s="174"/>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c r="AG559" s="61"/>
      <c r="AH559" s="61"/>
    </row>
    <row r="560" spans="1:34" ht="18" customHeight="1">
      <c r="A560" s="174"/>
      <c r="B560" s="174"/>
      <c r="C560" s="174"/>
      <c r="D560" s="174"/>
      <c r="E560" s="174"/>
      <c r="F560" s="174"/>
      <c r="G560" s="174"/>
      <c r="H560" s="174"/>
      <c r="I560" s="174"/>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61"/>
    </row>
    <row r="561" spans="1:34" ht="18" customHeight="1">
      <c r="A561" s="174"/>
      <c r="B561" s="174"/>
      <c r="C561" s="174"/>
      <c r="D561" s="174"/>
      <c r="E561" s="174"/>
      <c r="F561" s="174"/>
      <c r="G561" s="174"/>
      <c r="H561" s="174"/>
      <c r="I561" s="174"/>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61"/>
    </row>
    <row r="562" spans="1:34" ht="18" customHeight="1">
      <c r="A562" s="174"/>
      <c r="B562" s="174"/>
      <c r="C562" s="174"/>
      <c r="D562" s="174"/>
      <c r="E562" s="174"/>
      <c r="F562" s="174"/>
      <c r="G562" s="174"/>
      <c r="H562" s="174"/>
      <c r="I562" s="174"/>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c r="AG562" s="61"/>
      <c r="AH562" s="61"/>
    </row>
    <row r="563" spans="1:34" ht="18" customHeight="1">
      <c r="A563" s="174"/>
      <c r="B563" s="174"/>
      <c r="C563" s="174"/>
      <c r="D563" s="174"/>
      <c r="E563" s="174"/>
      <c r="F563" s="174"/>
      <c r="G563" s="174"/>
      <c r="H563" s="174"/>
      <c r="I563" s="174"/>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c r="AG563" s="61"/>
      <c r="AH563" s="61"/>
    </row>
    <row r="564" spans="1:34" ht="18" customHeight="1">
      <c r="A564" s="174"/>
      <c r="B564" s="174"/>
      <c r="C564" s="174"/>
      <c r="D564" s="174"/>
      <c r="E564" s="174"/>
      <c r="F564" s="174"/>
      <c r="G564" s="174"/>
      <c r="H564" s="174"/>
      <c r="I564" s="174"/>
      <c r="J564" s="61"/>
      <c r="K564" s="61"/>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row>
    <row r="565" spans="1:34" ht="18" customHeight="1">
      <c r="A565" s="174"/>
      <c r="B565" s="174"/>
      <c r="C565" s="174"/>
      <c r="D565" s="174"/>
      <c r="E565" s="174"/>
      <c r="F565" s="174"/>
      <c r="G565" s="174"/>
      <c r="H565" s="174"/>
      <c r="I565" s="174"/>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c r="AG565" s="61"/>
      <c r="AH565" s="61"/>
    </row>
    <row r="566" spans="1:34" ht="18" customHeight="1">
      <c r="A566" s="174"/>
      <c r="B566" s="174"/>
      <c r="C566" s="174"/>
      <c r="D566" s="174"/>
      <c r="E566" s="174"/>
      <c r="F566" s="174"/>
      <c r="G566" s="174"/>
      <c r="H566" s="174"/>
      <c r="I566" s="174"/>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61"/>
    </row>
    <row r="567" spans="1:34" ht="18" customHeight="1">
      <c r="A567" s="174"/>
      <c r="B567" s="174"/>
      <c r="C567" s="174"/>
      <c r="D567" s="174"/>
      <c r="E567" s="174"/>
      <c r="F567" s="174"/>
      <c r="G567" s="174"/>
      <c r="H567" s="174"/>
      <c r="I567" s="174"/>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61"/>
    </row>
    <row r="568" spans="1:34" ht="18" customHeight="1">
      <c r="A568" s="174"/>
      <c r="B568" s="174"/>
      <c r="C568" s="174"/>
      <c r="D568" s="174"/>
      <c r="E568" s="174"/>
      <c r="F568" s="174"/>
      <c r="G568" s="174"/>
      <c r="H568" s="174"/>
      <c r="I568" s="174"/>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61"/>
    </row>
    <row r="569" spans="1:34" ht="18" customHeight="1">
      <c r="A569" s="174"/>
      <c r="B569" s="174"/>
      <c r="C569" s="174"/>
      <c r="D569" s="174"/>
      <c r="E569" s="174"/>
      <c r="F569" s="174"/>
      <c r="G569" s="174"/>
      <c r="H569" s="174"/>
      <c r="I569" s="174"/>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61"/>
    </row>
    <row r="570" spans="1:34" ht="18" customHeight="1">
      <c r="A570" s="174"/>
      <c r="B570" s="174"/>
      <c r="C570" s="174"/>
      <c r="D570" s="174"/>
      <c r="E570" s="174"/>
      <c r="F570" s="174"/>
      <c r="G570" s="174"/>
      <c r="H570" s="174"/>
      <c r="I570" s="174"/>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c r="AG570" s="61"/>
      <c r="AH570" s="61"/>
    </row>
    <row r="571" spans="1:34" ht="18" customHeight="1">
      <c r="A571" s="174"/>
      <c r="B571" s="174"/>
      <c r="C571" s="174"/>
      <c r="D571" s="174"/>
      <c r="E571" s="174"/>
      <c r="F571" s="174"/>
      <c r="G571" s="174"/>
      <c r="H571" s="174"/>
      <c r="I571" s="174"/>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c r="AG571" s="61"/>
      <c r="AH571" s="61"/>
    </row>
    <row r="572" spans="1:34" ht="18" customHeight="1">
      <c r="A572" s="174"/>
      <c r="B572" s="174"/>
      <c r="C572" s="174"/>
      <c r="D572" s="174"/>
      <c r="E572" s="174"/>
      <c r="F572" s="174"/>
      <c r="G572" s="174"/>
      <c r="H572" s="174"/>
      <c r="I572" s="174"/>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61"/>
    </row>
    <row r="573" spans="1:34" ht="18" customHeight="1">
      <c r="A573" s="174"/>
      <c r="B573" s="174"/>
      <c r="C573" s="174"/>
      <c r="D573" s="174"/>
      <c r="E573" s="174"/>
      <c r="F573" s="174"/>
      <c r="G573" s="174"/>
      <c r="H573" s="174"/>
      <c r="I573" s="174"/>
      <c r="J573" s="61"/>
      <c r="K573" s="61"/>
      <c r="L573" s="61"/>
      <c r="M573" s="61"/>
      <c r="N573" s="61"/>
      <c r="O573" s="61"/>
      <c r="P573" s="61"/>
      <c r="Q573" s="61"/>
      <c r="R573" s="61"/>
      <c r="S573" s="61"/>
      <c r="T573" s="61"/>
      <c r="U573" s="61"/>
      <c r="V573" s="61"/>
      <c r="W573" s="61"/>
      <c r="X573" s="61"/>
      <c r="Y573" s="61"/>
      <c r="Z573" s="61"/>
      <c r="AA573" s="61"/>
      <c r="AB573" s="61"/>
      <c r="AC573" s="61"/>
      <c r="AD573" s="61"/>
      <c r="AE573" s="61"/>
      <c r="AF573" s="61"/>
      <c r="AG573" s="61"/>
      <c r="AH573" s="61"/>
    </row>
    <row r="574" spans="1:34" ht="18" customHeight="1">
      <c r="A574" s="174"/>
      <c r="B574" s="174"/>
      <c r="C574" s="174"/>
      <c r="D574" s="174"/>
      <c r="E574" s="174"/>
      <c r="F574" s="174"/>
      <c r="G574" s="174"/>
      <c r="H574" s="174"/>
      <c r="I574" s="174"/>
      <c r="J574" s="61"/>
      <c r="K574" s="61"/>
      <c r="L574" s="61"/>
      <c r="M574" s="61"/>
      <c r="N574" s="61"/>
      <c r="O574" s="61"/>
      <c r="P574" s="61"/>
      <c r="Q574" s="61"/>
      <c r="R574" s="61"/>
      <c r="S574" s="61"/>
      <c r="T574" s="61"/>
      <c r="U574" s="61"/>
      <c r="V574" s="61"/>
      <c r="W574" s="61"/>
      <c r="X574" s="61"/>
      <c r="Y574" s="61"/>
      <c r="Z574" s="61"/>
      <c r="AA574" s="61"/>
      <c r="AB574" s="61"/>
      <c r="AC574" s="61"/>
      <c r="AD574" s="61"/>
      <c r="AE574" s="61"/>
      <c r="AF574" s="61"/>
      <c r="AG574" s="61"/>
      <c r="AH574" s="61"/>
    </row>
    <row r="575" spans="1:34" ht="18" customHeight="1">
      <c r="A575" s="174"/>
      <c r="B575" s="174"/>
      <c r="C575" s="174"/>
      <c r="D575" s="174"/>
      <c r="E575" s="174"/>
      <c r="F575" s="174"/>
      <c r="G575" s="174"/>
      <c r="H575" s="174"/>
      <c r="I575" s="174"/>
      <c r="J575" s="61"/>
      <c r="K575" s="61"/>
      <c r="L575" s="61"/>
      <c r="M575" s="61"/>
      <c r="N575" s="61"/>
      <c r="O575" s="61"/>
      <c r="P575" s="61"/>
      <c r="Q575" s="61"/>
      <c r="R575" s="61"/>
      <c r="S575" s="61"/>
      <c r="T575" s="61"/>
      <c r="U575" s="61"/>
      <c r="V575" s="61"/>
      <c r="W575" s="61"/>
      <c r="X575" s="61"/>
      <c r="Y575" s="61"/>
      <c r="Z575" s="61"/>
      <c r="AA575" s="61"/>
      <c r="AB575" s="61"/>
      <c r="AC575" s="61"/>
      <c r="AD575" s="61"/>
      <c r="AE575" s="61"/>
      <c r="AF575" s="61"/>
      <c r="AG575" s="61"/>
      <c r="AH575" s="61"/>
    </row>
    <row r="576" spans="1:34" ht="18" customHeight="1">
      <c r="A576" s="174"/>
      <c r="B576" s="174"/>
      <c r="C576" s="174"/>
      <c r="D576" s="174"/>
      <c r="E576" s="174"/>
      <c r="F576" s="174"/>
      <c r="G576" s="174"/>
      <c r="H576" s="174"/>
      <c r="I576" s="174"/>
      <c r="J576" s="61"/>
      <c r="K576" s="61"/>
      <c r="L576" s="61"/>
      <c r="M576" s="61"/>
      <c r="N576" s="61"/>
      <c r="O576" s="61"/>
      <c r="P576" s="61"/>
      <c r="Q576" s="61"/>
      <c r="R576" s="61"/>
      <c r="S576" s="61"/>
      <c r="T576" s="61"/>
      <c r="U576" s="61"/>
      <c r="V576" s="61"/>
      <c r="W576" s="61"/>
      <c r="X576" s="61"/>
      <c r="Y576" s="61"/>
      <c r="Z576" s="61"/>
      <c r="AA576" s="61"/>
      <c r="AB576" s="61"/>
      <c r="AC576" s="61"/>
      <c r="AD576" s="61"/>
      <c r="AE576" s="61"/>
      <c r="AF576" s="61"/>
      <c r="AG576" s="61"/>
      <c r="AH576" s="61"/>
    </row>
    <row r="577" spans="1:34" ht="18" customHeight="1">
      <c r="A577" s="174"/>
      <c r="B577" s="174"/>
      <c r="C577" s="174"/>
      <c r="D577" s="174"/>
      <c r="E577" s="174"/>
      <c r="F577" s="174"/>
      <c r="G577" s="174"/>
      <c r="H577" s="174"/>
      <c r="I577" s="174"/>
      <c r="J577" s="61"/>
      <c r="K577" s="61"/>
      <c r="L577" s="61"/>
      <c r="M577" s="61"/>
      <c r="N577" s="61"/>
      <c r="O577" s="61"/>
      <c r="P577" s="61"/>
      <c r="Q577" s="61"/>
      <c r="R577" s="61"/>
      <c r="S577" s="61"/>
      <c r="T577" s="61"/>
      <c r="U577" s="61"/>
      <c r="V577" s="61"/>
      <c r="W577" s="61"/>
      <c r="X577" s="61"/>
      <c r="Y577" s="61"/>
      <c r="Z577" s="61"/>
      <c r="AA577" s="61"/>
      <c r="AB577" s="61"/>
      <c r="AC577" s="61"/>
      <c r="AD577" s="61"/>
      <c r="AE577" s="61"/>
      <c r="AF577" s="61"/>
      <c r="AG577" s="61"/>
      <c r="AH577" s="61"/>
    </row>
    <row r="578" spans="1:34" ht="18" customHeight="1">
      <c r="A578" s="174"/>
      <c r="B578" s="174"/>
      <c r="C578" s="174"/>
      <c r="D578" s="174"/>
      <c r="E578" s="174"/>
      <c r="F578" s="174"/>
      <c r="G578" s="174"/>
      <c r="H578" s="174"/>
      <c r="I578" s="174"/>
      <c r="J578" s="61"/>
      <c r="K578" s="61"/>
      <c r="L578" s="61"/>
      <c r="M578" s="61"/>
      <c r="N578" s="61"/>
      <c r="O578" s="61"/>
      <c r="P578" s="61"/>
      <c r="Q578" s="61"/>
      <c r="R578" s="61"/>
      <c r="S578" s="61"/>
      <c r="T578" s="61"/>
      <c r="U578" s="61"/>
      <c r="V578" s="61"/>
      <c r="W578" s="61"/>
      <c r="X578" s="61"/>
      <c r="Y578" s="61"/>
      <c r="Z578" s="61"/>
      <c r="AA578" s="61"/>
      <c r="AB578" s="61"/>
      <c r="AC578" s="61"/>
      <c r="AD578" s="61"/>
      <c r="AE578" s="61"/>
      <c r="AF578" s="61"/>
      <c r="AG578" s="61"/>
      <c r="AH578" s="61"/>
    </row>
    <row r="579" spans="1:34" ht="18" customHeight="1">
      <c r="A579" s="174"/>
      <c r="B579" s="174"/>
      <c r="C579" s="174"/>
      <c r="D579" s="174"/>
      <c r="E579" s="174"/>
      <c r="F579" s="174"/>
      <c r="G579" s="174"/>
      <c r="H579" s="174"/>
      <c r="I579" s="174"/>
      <c r="J579" s="61"/>
      <c r="K579" s="61"/>
      <c r="L579" s="61"/>
      <c r="M579" s="61"/>
      <c r="N579" s="61"/>
      <c r="O579" s="61"/>
      <c r="P579" s="61"/>
      <c r="Q579" s="61"/>
      <c r="R579" s="61"/>
      <c r="S579" s="61"/>
      <c r="T579" s="61"/>
      <c r="U579" s="61"/>
      <c r="V579" s="61"/>
      <c r="W579" s="61"/>
      <c r="X579" s="61"/>
      <c r="Y579" s="61"/>
      <c r="Z579" s="61"/>
      <c r="AA579" s="61"/>
      <c r="AB579" s="61"/>
      <c r="AC579" s="61"/>
      <c r="AD579" s="61"/>
      <c r="AE579" s="61"/>
      <c r="AF579" s="61"/>
      <c r="AG579" s="61"/>
      <c r="AH579" s="61"/>
    </row>
    <row r="580" spans="1:34" ht="18" customHeight="1">
      <c r="A580" s="174"/>
      <c r="B580" s="174"/>
      <c r="C580" s="174"/>
      <c r="D580" s="174"/>
      <c r="E580" s="174"/>
      <c r="F580" s="174"/>
      <c r="G580" s="174"/>
      <c r="H580" s="174"/>
      <c r="I580" s="174"/>
      <c r="J580" s="61"/>
      <c r="K580" s="61"/>
      <c r="L580" s="61"/>
      <c r="M580" s="61"/>
      <c r="N580" s="61"/>
      <c r="O580" s="61"/>
      <c r="P580" s="61"/>
      <c r="Q580" s="61"/>
      <c r="R580" s="61"/>
      <c r="S580" s="61"/>
      <c r="T580" s="61"/>
      <c r="U580" s="61"/>
      <c r="V580" s="61"/>
      <c r="W580" s="61"/>
      <c r="X580" s="61"/>
      <c r="Y580" s="61"/>
      <c r="Z580" s="61"/>
      <c r="AA580" s="61"/>
      <c r="AB580" s="61"/>
      <c r="AC580" s="61"/>
      <c r="AD580" s="61"/>
      <c r="AE580" s="61"/>
      <c r="AF580" s="61"/>
      <c r="AG580" s="61"/>
      <c r="AH580" s="61"/>
    </row>
    <row r="581" spans="1:34" ht="18" customHeight="1">
      <c r="A581" s="174"/>
      <c r="B581" s="174"/>
      <c r="C581" s="174"/>
      <c r="D581" s="174"/>
      <c r="E581" s="174"/>
      <c r="F581" s="174"/>
      <c r="G581" s="174"/>
      <c r="H581" s="174"/>
      <c r="I581" s="174"/>
      <c r="J581" s="61"/>
      <c r="K581" s="61"/>
      <c r="L581" s="61"/>
      <c r="M581" s="61"/>
      <c r="N581" s="61"/>
      <c r="O581" s="61"/>
      <c r="P581" s="61"/>
      <c r="Q581" s="61"/>
      <c r="R581" s="61"/>
      <c r="S581" s="61"/>
      <c r="T581" s="61"/>
      <c r="U581" s="61"/>
      <c r="V581" s="61"/>
      <c r="W581" s="61"/>
      <c r="X581" s="61"/>
      <c r="Y581" s="61"/>
      <c r="Z581" s="61"/>
      <c r="AA581" s="61"/>
      <c r="AB581" s="61"/>
      <c r="AC581" s="61"/>
      <c r="AD581" s="61"/>
      <c r="AE581" s="61"/>
      <c r="AF581" s="61"/>
      <c r="AG581" s="61"/>
      <c r="AH581" s="61"/>
    </row>
    <row r="582" spans="1:34" ht="18" customHeight="1">
      <c r="A582" s="174"/>
      <c r="B582" s="174"/>
      <c r="C582" s="174"/>
      <c r="D582" s="174"/>
      <c r="E582" s="174"/>
      <c r="F582" s="174"/>
      <c r="G582" s="174"/>
      <c r="H582" s="174"/>
      <c r="I582" s="174"/>
      <c r="J582" s="61"/>
      <c r="K582" s="61"/>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row>
    <row r="583" spans="1:34" ht="18" customHeight="1">
      <c r="A583" s="174"/>
      <c r="B583" s="174"/>
      <c r="C583" s="174"/>
      <c r="D583" s="174"/>
      <c r="E583" s="174"/>
      <c r="F583" s="174"/>
      <c r="G583" s="174"/>
      <c r="H583" s="174"/>
      <c r="I583" s="174"/>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c r="AG583" s="61"/>
      <c r="AH583" s="61"/>
    </row>
    <row r="584" spans="1:34" ht="18" customHeight="1">
      <c r="A584" s="174"/>
      <c r="B584" s="174"/>
      <c r="C584" s="174"/>
      <c r="D584" s="174"/>
      <c r="E584" s="174"/>
      <c r="F584" s="174"/>
      <c r="G584" s="174"/>
      <c r="H584" s="174"/>
      <c r="I584" s="174"/>
      <c r="J584" s="61"/>
      <c r="K584" s="61"/>
      <c r="L584" s="61"/>
      <c r="M584" s="61"/>
      <c r="N584" s="61"/>
      <c r="O584" s="61"/>
      <c r="P584" s="61"/>
      <c r="Q584" s="61"/>
      <c r="R584" s="61"/>
      <c r="S584" s="61"/>
      <c r="T584" s="61"/>
      <c r="U584" s="61"/>
      <c r="V584" s="61"/>
      <c r="W584" s="61"/>
      <c r="X584" s="61"/>
      <c r="Y584" s="61"/>
      <c r="Z584" s="61"/>
      <c r="AA584" s="61"/>
      <c r="AB584" s="61"/>
      <c r="AC584" s="61"/>
      <c r="AD584" s="61"/>
      <c r="AE584" s="61"/>
      <c r="AF584" s="61"/>
      <c r="AG584" s="61"/>
      <c r="AH584" s="61"/>
    </row>
    <row r="585" spans="1:34" ht="18" customHeight="1">
      <c r="A585" s="174"/>
      <c r="B585" s="174"/>
      <c r="C585" s="174"/>
      <c r="D585" s="174"/>
      <c r="E585" s="174"/>
      <c r="F585" s="174"/>
      <c r="G585" s="174"/>
      <c r="H585" s="174"/>
      <c r="I585" s="174"/>
      <c r="J585" s="61"/>
      <c r="K585" s="61"/>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61"/>
    </row>
    <row r="586" spans="1:34" ht="18" customHeight="1">
      <c r="A586" s="174"/>
      <c r="B586" s="174"/>
      <c r="C586" s="174"/>
      <c r="D586" s="174"/>
      <c r="E586" s="174"/>
      <c r="F586" s="174"/>
      <c r="G586" s="174"/>
      <c r="H586" s="174"/>
      <c r="I586" s="174"/>
      <c r="J586" s="61"/>
      <c r="K586" s="61"/>
      <c r="L586" s="61"/>
      <c r="M586" s="61"/>
      <c r="N586" s="61"/>
      <c r="O586" s="61"/>
      <c r="P586" s="61"/>
      <c r="Q586" s="61"/>
      <c r="R586" s="61"/>
      <c r="S586" s="61"/>
      <c r="T586" s="61"/>
      <c r="U586" s="61"/>
      <c r="V586" s="61"/>
      <c r="W586" s="61"/>
      <c r="X586" s="61"/>
      <c r="Y586" s="61"/>
      <c r="Z586" s="61"/>
      <c r="AA586" s="61"/>
      <c r="AB586" s="61"/>
      <c r="AC586" s="61"/>
      <c r="AD586" s="61"/>
      <c r="AE586" s="61"/>
      <c r="AF586" s="61"/>
      <c r="AG586" s="61"/>
      <c r="AH586" s="61"/>
    </row>
    <row r="587" spans="1:34" ht="18" customHeight="1">
      <c r="A587" s="174"/>
      <c r="B587" s="174"/>
      <c r="C587" s="174"/>
      <c r="D587" s="174"/>
      <c r="E587" s="174"/>
      <c r="F587" s="174"/>
      <c r="G587" s="174"/>
      <c r="H587" s="174"/>
      <c r="I587" s="174"/>
      <c r="J587" s="61"/>
      <c r="K587" s="61"/>
      <c r="L587" s="61"/>
      <c r="M587" s="61"/>
      <c r="N587" s="61"/>
      <c r="O587" s="61"/>
      <c r="P587" s="61"/>
      <c r="Q587" s="61"/>
      <c r="R587" s="61"/>
      <c r="S587" s="61"/>
      <c r="T587" s="61"/>
      <c r="U587" s="61"/>
      <c r="V587" s="61"/>
      <c r="W587" s="61"/>
      <c r="X587" s="61"/>
      <c r="Y587" s="61"/>
      <c r="Z587" s="61"/>
      <c r="AA587" s="61"/>
      <c r="AB587" s="61"/>
      <c r="AC587" s="61"/>
      <c r="AD587" s="61"/>
      <c r="AE587" s="61"/>
      <c r="AF587" s="61"/>
      <c r="AG587" s="61"/>
      <c r="AH587" s="61"/>
    </row>
    <row r="588" spans="1:34" ht="18" customHeight="1">
      <c r="A588" s="174"/>
      <c r="B588" s="174"/>
      <c r="C588" s="174"/>
      <c r="D588" s="174"/>
      <c r="E588" s="174"/>
      <c r="F588" s="174"/>
      <c r="G588" s="174"/>
      <c r="H588" s="174"/>
      <c r="I588" s="174"/>
      <c r="J588" s="61"/>
      <c r="K588" s="61"/>
      <c r="L588" s="61"/>
      <c r="M588" s="61"/>
      <c r="N588" s="61"/>
      <c r="O588" s="61"/>
      <c r="P588" s="61"/>
      <c r="Q588" s="61"/>
      <c r="R588" s="61"/>
      <c r="S588" s="61"/>
      <c r="T588" s="61"/>
      <c r="U588" s="61"/>
      <c r="V588" s="61"/>
      <c r="W588" s="61"/>
      <c r="X588" s="61"/>
      <c r="Y588" s="61"/>
      <c r="Z588" s="61"/>
      <c r="AA588" s="61"/>
      <c r="AB588" s="61"/>
      <c r="AC588" s="61"/>
      <c r="AD588" s="61"/>
      <c r="AE588" s="61"/>
      <c r="AF588" s="61"/>
      <c r="AG588" s="61"/>
      <c r="AH588" s="61"/>
    </row>
    <row r="589" spans="1:34" ht="18" customHeight="1">
      <c r="A589" s="174"/>
      <c r="B589" s="174"/>
      <c r="C589" s="174"/>
      <c r="D589" s="174"/>
      <c r="E589" s="174"/>
      <c r="F589" s="174"/>
      <c r="G589" s="174"/>
      <c r="H589" s="174"/>
      <c r="I589" s="174"/>
      <c r="J589" s="61"/>
      <c r="K589" s="61"/>
      <c r="L589" s="61"/>
      <c r="M589" s="61"/>
      <c r="N589" s="61"/>
      <c r="O589" s="61"/>
      <c r="P589" s="61"/>
      <c r="Q589" s="61"/>
      <c r="R589" s="61"/>
      <c r="S589" s="61"/>
      <c r="T589" s="61"/>
      <c r="U589" s="61"/>
      <c r="V589" s="61"/>
      <c r="W589" s="61"/>
      <c r="X589" s="61"/>
      <c r="Y589" s="61"/>
      <c r="Z589" s="61"/>
      <c r="AA589" s="61"/>
      <c r="AB589" s="61"/>
      <c r="AC589" s="61"/>
      <c r="AD589" s="61"/>
      <c r="AE589" s="61"/>
      <c r="AF589" s="61"/>
      <c r="AG589" s="61"/>
      <c r="AH589" s="61"/>
    </row>
    <row r="590" spans="1:34" ht="18" customHeight="1">
      <c r="A590" s="174"/>
      <c r="B590" s="174"/>
      <c r="C590" s="174"/>
      <c r="D590" s="174"/>
      <c r="E590" s="174"/>
      <c r="F590" s="174"/>
      <c r="G590" s="174"/>
      <c r="H590" s="174"/>
      <c r="I590" s="174"/>
      <c r="J590" s="61"/>
      <c r="K590" s="61"/>
      <c r="L590" s="61"/>
      <c r="M590" s="61"/>
      <c r="N590" s="61"/>
      <c r="O590" s="61"/>
      <c r="P590" s="61"/>
      <c r="Q590" s="61"/>
      <c r="R590" s="61"/>
      <c r="S590" s="61"/>
      <c r="T590" s="61"/>
      <c r="U590" s="61"/>
      <c r="V590" s="61"/>
      <c r="W590" s="61"/>
      <c r="X590" s="61"/>
      <c r="Y590" s="61"/>
      <c r="Z590" s="61"/>
      <c r="AA590" s="61"/>
      <c r="AB590" s="61"/>
      <c r="AC590" s="61"/>
      <c r="AD590" s="61"/>
      <c r="AE590" s="61"/>
      <c r="AF590" s="61"/>
      <c r="AG590" s="61"/>
      <c r="AH590" s="61"/>
    </row>
    <row r="591" spans="1:34" ht="18" customHeight="1">
      <c r="A591" s="174"/>
      <c r="B591" s="174"/>
      <c r="C591" s="174"/>
      <c r="D591" s="174"/>
      <c r="E591" s="174"/>
      <c r="F591" s="174"/>
      <c r="G591" s="174"/>
      <c r="H591" s="174"/>
      <c r="I591" s="174"/>
      <c r="J591" s="61"/>
      <c r="K591" s="61"/>
      <c r="L591" s="61"/>
      <c r="M591" s="61"/>
      <c r="N591" s="61"/>
      <c r="O591" s="61"/>
      <c r="P591" s="61"/>
      <c r="Q591" s="61"/>
      <c r="R591" s="61"/>
      <c r="S591" s="61"/>
      <c r="T591" s="61"/>
      <c r="U591" s="61"/>
      <c r="V591" s="61"/>
      <c r="W591" s="61"/>
      <c r="X591" s="61"/>
      <c r="Y591" s="61"/>
      <c r="Z591" s="61"/>
      <c r="AA591" s="61"/>
      <c r="AB591" s="61"/>
      <c r="AC591" s="61"/>
      <c r="AD591" s="61"/>
      <c r="AE591" s="61"/>
      <c r="AF591" s="61"/>
      <c r="AG591" s="61"/>
      <c r="AH591" s="61"/>
    </row>
    <row r="592" spans="1:34" ht="18" customHeight="1">
      <c r="A592" s="174"/>
      <c r="B592" s="174"/>
      <c r="C592" s="174"/>
      <c r="D592" s="174"/>
      <c r="E592" s="174"/>
      <c r="F592" s="174"/>
      <c r="G592" s="174"/>
      <c r="H592" s="174"/>
      <c r="I592" s="174"/>
      <c r="J592" s="61"/>
      <c r="K592" s="61"/>
      <c r="L592" s="61"/>
      <c r="M592" s="61"/>
      <c r="N592" s="61"/>
      <c r="O592" s="61"/>
      <c r="P592" s="61"/>
      <c r="Q592" s="61"/>
      <c r="R592" s="61"/>
      <c r="S592" s="61"/>
      <c r="T592" s="61"/>
      <c r="U592" s="61"/>
      <c r="V592" s="61"/>
      <c r="W592" s="61"/>
      <c r="X592" s="61"/>
      <c r="Y592" s="61"/>
      <c r="Z592" s="61"/>
      <c r="AA592" s="61"/>
      <c r="AB592" s="61"/>
      <c r="AC592" s="61"/>
      <c r="AD592" s="61"/>
      <c r="AE592" s="61"/>
      <c r="AF592" s="61"/>
      <c r="AG592" s="61"/>
      <c r="AH592" s="61"/>
    </row>
    <row r="593" spans="1:34" ht="18" customHeight="1">
      <c r="A593" s="174"/>
      <c r="B593" s="174"/>
      <c r="C593" s="174"/>
      <c r="D593" s="174"/>
      <c r="E593" s="174"/>
      <c r="F593" s="174"/>
      <c r="G593" s="174"/>
      <c r="H593" s="174"/>
      <c r="I593" s="174"/>
      <c r="J593" s="61"/>
      <c r="K593" s="61"/>
      <c r="L593" s="61"/>
      <c r="M593" s="61"/>
      <c r="N593" s="61"/>
      <c r="O593" s="61"/>
      <c r="P593" s="61"/>
      <c r="Q593" s="61"/>
      <c r="R593" s="61"/>
      <c r="S593" s="61"/>
      <c r="T593" s="61"/>
      <c r="U593" s="61"/>
      <c r="V593" s="61"/>
      <c r="W593" s="61"/>
      <c r="X593" s="61"/>
      <c r="Y593" s="61"/>
      <c r="Z593" s="61"/>
      <c r="AA593" s="61"/>
      <c r="AB593" s="61"/>
      <c r="AC593" s="61"/>
      <c r="AD593" s="61"/>
      <c r="AE593" s="61"/>
      <c r="AF593" s="61"/>
      <c r="AG593" s="61"/>
      <c r="AH593" s="61"/>
    </row>
    <row r="594" spans="1:34" ht="18" customHeight="1">
      <c r="A594" s="174"/>
      <c r="B594" s="174"/>
      <c r="C594" s="174"/>
      <c r="D594" s="174"/>
      <c r="E594" s="174"/>
      <c r="F594" s="174"/>
      <c r="G594" s="174"/>
      <c r="H594" s="174"/>
      <c r="I594" s="174"/>
      <c r="J594" s="61"/>
      <c r="K594" s="61"/>
      <c r="L594" s="61"/>
      <c r="M594" s="61"/>
      <c r="N594" s="61"/>
      <c r="O594" s="61"/>
      <c r="P594" s="61"/>
      <c r="Q594" s="61"/>
      <c r="R594" s="61"/>
      <c r="S594" s="61"/>
      <c r="T594" s="61"/>
      <c r="U594" s="61"/>
      <c r="V594" s="61"/>
      <c r="W594" s="61"/>
      <c r="X594" s="61"/>
      <c r="Y594" s="61"/>
      <c r="Z594" s="61"/>
      <c r="AA594" s="61"/>
      <c r="AB594" s="61"/>
      <c r="AC594" s="61"/>
      <c r="AD594" s="61"/>
      <c r="AE594" s="61"/>
      <c r="AF594" s="61"/>
      <c r="AG594" s="61"/>
      <c r="AH594" s="61"/>
    </row>
    <row r="595" spans="1:34" ht="18" customHeight="1">
      <c r="A595" s="174"/>
      <c r="B595" s="174"/>
      <c r="C595" s="174"/>
      <c r="D595" s="174"/>
      <c r="E595" s="174"/>
      <c r="F595" s="174"/>
      <c r="G595" s="174"/>
      <c r="H595" s="174"/>
      <c r="I595" s="174"/>
      <c r="J595" s="61"/>
      <c r="K595" s="61"/>
      <c r="L595" s="61"/>
      <c r="M595" s="61"/>
      <c r="N595" s="61"/>
      <c r="O595" s="61"/>
      <c r="P595" s="61"/>
      <c r="Q595" s="61"/>
      <c r="R595" s="61"/>
      <c r="S595" s="61"/>
      <c r="T595" s="61"/>
      <c r="U595" s="61"/>
      <c r="V595" s="61"/>
      <c r="W595" s="61"/>
      <c r="X595" s="61"/>
      <c r="Y595" s="61"/>
      <c r="Z595" s="61"/>
      <c r="AA595" s="61"/>
      <c r="AB595" s="61"/>
      <c r="AC595" s="61"/>
      <c r="AD595" s="61"/>
      <c r="AE595" s="61"/>
      <c r="AF595" s="61"/>
      <c r="AG595" s="61"/>
      <c r="AH595" s="61"/>
    </row>
    <row r="596" spans="1:34" ht="18" customHeight="1">
      <c r="A596" s="174"/>
      <c r="B596" s="174"/>
      <c r="C596" s="174"/>
      <c r="D596" s="174"/>
      <c r="E596" s="174"/>
      <c r="F596" s="174"/>
      <c r="G596" s="174"/>
      <c r="H596" s="174"/>
      <c r="I596" s="174"/>
      <c r="J596" s="61"/>
      <c r="K596" s="61"/>
      <c r="L596" s="61"/>
      <c r="M596" s="61"/>
      <c r="N596" s="61"/>
      <c r="O596" s="61"/>
      <c r="P596" s="61"/>
      <c r="Q596" s="61"/>
      <c r="R596" s="61"/>
      <c r="S596" s="61"/>
      <c r="T596" s="61"/>
      <c r="U596" s="61"/>
      <c r="V596" s="61"/>
      <c r="W596" s="61"/>
      <c r="X596" s="61"/>
      <c r="Y596" s="61"/>
      <c r="Z596" s="61"/>
      <c r="AA596" s="61"/>
      <c r="AB596" s="61"/>
      <c r="AC596" s="61"/>
      <c r="AD596" s="61"/>
      <c r="AE596" s="61"/>
      <c r="AF596" s="61"/>
      <c r="AG596" s="61"/>
      <c r="AH596" s="61"/>
    </row>
    <row r="597" spans="1:34" ht="18" customHeight="1">
      <c r="A597" s="174"/>
      <c r="B597" s="174"/>
      <c r="C597" s="174"/>
      <c r="D597" s="174"/>
      <c r="E597" s="174"/>
      <c r="F597" s="174"/>
      <c r="G597" s="174"/>
      <c r="H597" s="174"/>
      <c r="I597" s="174"/>
      <c r="J597" s="61"/>
      <c r="K597" s="61"/>
      <c r="L597" s="61"/>
      <c r="M597" s="61"/>
      <c r="N597" s="61"/>
      <c r="O597" s="61"/>
      <c r="P597" s="61"/>
      <c r="Q597" s="61"/>
      <c r="R597" s="61"/>
      <c r="S597" s="61"/>
      <c r="T597" s="61"/>
      <c r="U597" s="61"/>
      <c r="V597" s="61"/>
      <c r="W597" s="61"/>
      <c r="X597" s="61"/>
      <c r="Y597" s="61"/>
      <c r="Z597" s="61"/>
      <c r="AA597" s="61"/>
      <c r="AB597" s="61"/>
      <c r="AC597" s="61"/>
      <c r="AD597" s="61"/>
      <c r="AE597" s="61"/>
      <c r="AF597" s="61"/>
      <c r="AG597" s="61"/>
      <c r="AH597" s="61"/>
    </row>
    <row r="598" spans="1:34" ht="18" customHeight="1">
      <c r="A598" s="174"/>
      <c r="B598" s="174"/>
      <c r="C598" s="174"/>
      <c r="D598" s="174"/>
      <c r="E598" s="174"/>
      <c r="F598" s="174"/>
      <c r="G598" s="174"/>
      <c r="H598" s="174"/>
      <c r="I598" s="174"/>
      <c r="J598" s="61"/>
      <c r="K598" s="61"/>
      <c r="L598" s="61"/>
      <c r="M598" s="61"/>
      <c r="N598" s="61"/>
      <c r="O598" s="61"/>
      <c r="P598" s="61"/>
      <c r="Q598" s="61"/>
      <c r="R598" s="61"/>
      <c r="S598" s="61"/>
      <c r="T598" s="61"/>
      <c r="U598" s="61"/>
      <c r="V598" s="61"/>
      <c r="W598" s="61"/>
      <c r="X598" s="61"/>
      <c r="Y598" s="61"/>
      <c r="Z598" s="61"/>
      <c r="AA598" s="61"/>
      <c r="AB598" s="61"/>
      <c r="AC598" s="61"/>
      <c r="AD598" s="61"/>
      <c r="AE598" s="61"/>
      <c r="AF598" s="61"/>
      <c r="AG598" s="61"/>
      <c r="AH598" s="61"/>
    </row>
    <row r="599" spans="1:34" ht="18" customHeight="1">
      <c r="A599" s="174"/>
      <c r="B599" s="174"/>
      <c r="C599" s="174"/>
      <c r="D599" s="174"/>
      <c r="E599" s="174"/>
      <c r="F599" s="174"/>
      <c r="G599" s="174"/>
      <c r="H599" s="174"/>
      <c r="I599" s="174"/>
      <c r="J599" s="61"/>
      <c r="K599" s="61"/>
      <c r="L599" s="61"/>
      <c r="M599" s="61"/>
      <c r="N599" s="61"/>
      <c r="O599" s="61"/>
      <c r="P599" s="61"/>
      <c r="Q599" s="61"/>
      <c r="R599" s="61"/>
      <c r="S599" s="61"/>
      <c r="T599" s="61"/>
      <c r="U599" s="61"/>
      <c r="V599" s="61"/>
      <c r="W599" s="61"/>
      <c r="X599" s="61"/>
      <c r="Y599" s="61"/>
      <c r="Z599" s="61"/>
      <c r="AA599" s="61"/>
      <c r="AB599" s="61"/>
      <c r="AC599" s="61"/>
      <c r="AD599" s="61"/>
      <c r="AE599" s="61"/>
      <c r="AF599" s="61"/>
      <c r="AG599" s="61"/>
      <c r="AH599" s="61"/>
    </row>
    <row r="600" spans="1:34" ht="18" customHeight="1">
      <c r="A600" s="174"/>
      <c r="B600" s="174"/>
      <c r="C600" s="174"/>
      <c r="D600" s="174"/>
      <c r="E600" s="174"/>
      <c r="F600" s="174"/>
      <c r="G600" s="174"/>
      <c r="H600" s="174"/>
      <c r="I600" s="174"/>
      <c r="J600" s="61"/>
      <c r="K600" s="61"/>
      <c r="L600" s="61"/>
      <c r="M600" s="61"/>
      <c r="N600" s="61"/>
      <c r="O600" s="61"/>
      <c r="P600" s="61"/>
      <c r="Q600" s="61"/>
      <c r="R600" s="61"/>
      <c r="S600" s="61"/>
      <c r="T600" s="61"/>
      <c r="U600" s="61"/>
      <c r="V600" s="61"/>
      <c r="W600" s="61"/>
      <c r="X600" s="61"/>
      <c r="Y600" s="61"/>
      <c r="Z600" s="61"/>
      <c r="AA600" s="61"/>
      <c r="AB600" s="61"/>
      <c r="AC600" s="61"/>
      <c r="AD600" s="61"/>
      <c r="AE600" s="61"/>
      <c r="AF600" s="61"/>
      <c r="AG600" s="61"/>
      <c r="AH600" s="61"/>
    </row>
    <row r="601" spans="1:34" ht="18" customHeight="1">
      <c r="A601" s="174"/>
      <c r="B601" s="174"/>
      <c r="C601" s="174"/>
      <c r="D601" s="174"/>
      <c r="E601" s="174"/>
      <c r="F601" s="174"/>
      <c r="G601" s="174"/>
      <c r="H601" s="174"/>
      <c r="I601" s="174"/>
      <c r="J601" s="61"/>
      <c r="K601" s="61"/>
      <c r="L601" s="61"/>
      <c r="M601" s="61"/>
      <c r="N601" s="61"/>
      <c r="O601" s="61"/>
      <c r="P601" s="61"/>
      <c r="Q601" s="61"/>
      <c r="R601" s="61"/>
      <c r="S601" s="61"/>
      <c r="T601" s="61"/>
      <c r="U601" s="61"/>
      <c r="V601" s="61"/>
      <c r="W601" s="61"/>
      <c r="X601" s="61"/>
      <c r="Y601" s="61"/>
      <c r="Z601" s="61"/>
      <c r="AA601" s="61"/>
      <c r="AB601" s="61"/>
      <c r="AC601" s="61"/>
      <c r="AD601" s="61"/>
      <c r="AE601" s="61"/>
      <c r="AF601" s="61"/>
      <c r="AG601" s="61"/>
      <c r="AH601" s="61"/>
    </row>
    <row r="602" spans="1:34" ht="18" customHeight="1">
      <c r="A602" s="174"/>
      <c r="B602" s="174"/>
      <c r="C602" s="174"/>
      <c r="D602" s="174"/>
      <c r="E602" s="174"/>
      <c r="F602" s="174"/>
      <c r="G602" s="174"/>
      <c r="H602" s="174"/>
      <c r="I602" s="174"/>
      <c r="J602" s="61"/>
      <c r="K602" s="61"/>
      <c r="L602" s="61"/>
      <c r="M602" s="61"/>
      <c r="N602" s="61"/>
      <c r="O602" s="61"/>
      <c r="P602" s="61"/>
      <c r="Q602" s="61"/>
      <c r="R602" s="61"/>
      <c r="S602" s="61"/>
      <c r="T602" s="61"/>
      <c r="U602" s="61"/>
      <c r="V602" s="61"/>
      <c r="W602" s="61"/>
      <c r="X602" s="61"/>
      <c r="Y602" s="61"/>
      <c r="Z602" s="61"/>
      <c r="AA602" s="61"/>
      <c r="AB602" s="61"/>
      <c r="AC602" s="61"/>
      <c r="AD602" s="61"/>
      <c r="AE602" s="61"/>
      <c r="AF602" s="61"/>
      <c r="AG602" s="61"/>
      <c r="AH602" s="61"/>
    </row>
    <row r="603" spans="1:34" ht="18" customHeight="1">
      <c r="A603" s="174"/>
      <c r="B603" s="174"/>
      <c r="C603" s="174"/>
      <c r="D603" s="174"/>
      <c r="E603" s="174"/>
      <c r="F603" s="174"/>
      <c r="G603" s="174"/>
      <c r="H603" s="174"/>
      <c r="I603" s="174"/>
      <c r="J603" s="61"/>
      <c r="K603" s="61"/>
      <c r="L603" s="61"/>
      <c r="M603" s="61"/>
      <c r="N603" s="61"/>
      <c r="O603" s="61"/>
      <c r="P603" s="61"/>
      <c r="Q603" s="61"/>
      <c r="R603" s="61"/>
      <c r="S603" s="61"/>
      <c r="T603" s="61"/>
      <c r="U603" s="61"/>
      <c r="V603" s="61"/>
      <c r="W603" s="61"/>
      <c r="X603" s="61"/>
      <c r="Y603" s="61"/>
      <c r="Z603" s="61"/>
      <c r="AA603" s="61"/>
      <c r="AB603" s="61"/>
      <c r="AC603" s="61"/>
      <c r="AD603" s="61"/>
      <c r="AE603" s="61"/>
      <c r="AF603" s="61"/>
      <c r="AG603" s="61"/>
      <c r="AH603" s="61"/>
    </row>
    <row r="604" spans="1:34" ht="18" customHeight="1">
      <c r="A604" s="174"/>
      <c r="B604" s="174"/>
      <c r="C604" s="174"/>
      <c r="D604" s="174"/>
      <c r="E604" s="174"/>
      <c r="F604" s="174"/>
      <c r="G604" s="174"/>
      <c r="H604" s="174"/>
      <c r="I604" s="174"/>
      <c r="J604" s="61"/>
      <c r="K604" s="61"/>
      <c r="L604" s="61"/>
      <c r="M604" s="61"/>
      <c r="N604" s="61"/>
      <c r="O604" s="61"/>
      <c r="P604" s="61"/>
      <c r="Q604" s="61"/>
      <c r="R604" s="61"/>
      <c r="S604" s="61"/>
      <c r="T604" s="61"/>
      <c r="U604" s="61"/>
      <c r="V604" s="61"/>
      <c r="W604" s="61"/>
      <c r="X604" s="61"/>
      <c r="Y604" s="61"/>
      <c r="Z604" s="61"/>
      <c r="AA604" s="61"/>
      <c r="AB604" s="61"/>
      <c r="AC604" s="61"/>
      <c r="AD604" s="61"/>
      <c r="AE604" s="61"/>
      <c r="AF604" s="61"/>
      <c r="AG604" s="61"/>
      <c r="AH604" s="61"/>
    </row>
    <row r="605" spans="1:34" ht="18" customHeight="1">
      <c r="A605" s="174"/>
      <c r="B605" s="174"/>
      <c r="C605" s="174"/>
      <c r="D605" s="174"/>
      <c r="E605" s="174"/>
      <c r="F605" s="174"/>
      <c r="G605" s="174"/>
      <c r="H605" s="174"/>
      <c r="I605" s="174"/>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61"/>
    </row>
    <row r="606" spans="1:34" ht="18" customHeight="1">
      <c r="A606" s="174"/>
      <c r="B606" s="174"/>
      <c r="C606" s="174"/>
      <c r="D606" s="174"/>
      <c r="E606" s="174"/>
      <c r="F606" s="174"/>
      <c r="G606" s="174"/>
      <c r="H606" s="174"/>
      <c r="I606" s="174"/>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61"/>
    </row>
    <row r="607" spans="1:34" ht="18" customHeight="1">
      <c r="A607" s="174"/>
      <c r="B607" s="174"/>
      <c r="C607" s="174"/>
      <c r="D607" s="174"/>
      <c r="E607" s="174"/>
      <c r="F607" s="174"/>
      <c r="G607" s="174"/>
      <c r="H607" s="174"/>
      <c r="I607" s="174"/>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61"/>
    </row>
    <row r="608" spans="1:34" ht="18" customHeight="1">
      <c r="A608" s="174"/>
      <c r="B608" s="174"/>
      <c r="C608" s="174"/>
      <c r="D608" s="174"/>
      <c r="E608" s="174"/>
      <c r="F608" s="174"/>
      <c r="G608" s="174"/>
      <c r="H608" s="174"/>
      <c r="I608" s="174"/>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row>
    <row r="609" spans="1:34" ht="18" customHeight="1">
      <c r="A609" s="174"/>
      <c r="B609" s="174"/>
      <c r="C609" s="174"/>
      <c r="D609" s="174"/>
      <c r="E609" s="174"/>
      <c r="F609" s="174"/>
      <c r="G609" s="174"/>
      <c r="H609" s="174"/>
      <c r="I609" s="174"/>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row>
    <row r="610" spans="1:34" ht="18" customHeight="1">
      <c r="A610" s="174"/>
      <c r="B610" s="174"/>
      <c r="C610" s="174"/>
      <c r="D610" s="174"/>
      <c r="E610" s="174"/>
      <c r="F610" s="174"/>
      <c r="G610" s="174"/>
      <c r="H610" s="174"/>
      <c r="I610" s="174"/>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61"/>
    </row>
    <row r="611" spans="1:34" ht="18" customHeight="1">
      <c r="A611" s="174"/>
      <c r="B611" s="174"/>
      <c r="C611" s="174"/>
      <c r="D611" s="174"/>
      <c r="E611" s="174"/>
      <c r="F611" s="174"/>
      <c r="G611" s="174"/>
      <c r="H611" s="174"/>
      <c r="I611" s="174"/>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61"/>
    </row>
    <row r="612" spans="1:34" ht="18" customHeight="1">
      <c r="A612" s="174"/>
      <c r="B612" s="174"/>
      <c r="C612" s="174"/>
      <c r="D612" s="174"/>
      <c r="E612" s="174"/>
      <c r="F612" s="174"/>
      <c r="G612" s="174"/>
      <c r="H612" s="174"/>
      <c r="I612" s="174"/>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61"/>
    </row>
    <row r="613" spans="1:34" ht="18" customHeight="1">
      <c r="A613" s="174"/>
      <c r="B613" s="174"/>
      <c r="C613" s="174"/>
      <c r="D613" s="174"/>
      <c r="E613" s="174"/>
      <c r="F613" s="174"/>
      <c r="G613" s="174"/>
      <c r="H613" s="174"/>
      <c r="I613" s="174"/>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61"/>
    </row>
    <row r="614" spans="1:34" ht="18" customHeight="1">
      <c r="A614" s="174"/>
      <c r="B614" s="174"/>
      <c r="C614" s="174"/>
      <c r="D614" s="174"/>
      <c r="E614" s="174"/>
      <c r="F614" s="174"/>
      <c r="G614" s="174"/>
      <c r="H614" s="174"/>
      <c r="I614" s="174"/>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61"/>
    </row>
    <row r="615" spans="1:34" ht="18" customHeight="1">
      <c r="A615" s="174"/>
      <c r="B615" s="174"/>
      <c r="C615" s="174"/>
      <c r="D615" s="174"/>
      <c r="E615" s="174"/>
      <c r="F615" s="174"/>
      <c r="G615" s="174"/>
      <c r="H615" s="174"/>
      <c r="I615" s="174"/>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row>
    <row r="616" spans="1:34" ht="18" customHeight="1">
      <c r="A616" s="174"/>
      <c r="B616" s="174"/>
      <c r="C616" s="174"/>
      <c r="D616" s="174"/>
      <c r="E616" s="174"/>
      <c r="F616" s="174"/>
      <c r="G616" s="174"/>
      <c r="H616" s="174"/>
      <c r="I616" s="174"/>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row>
    <row r="617" spans="1:34" ht="18" customHeight="1">
      <c r="A617" s="174"/>
      <c r="B617" s="174"/>
      <c r="C617" s="174"/>
      <c r="D617" s="174"/>
      <c r="E617" s="174"/>
      <c r="F617" s="174"/>
      <c r="G617" s="174"/>
      <c r="H617" s="174"/>
      <c r="I617" s="174"/>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61"/>
    </row>
    <row r="618" spans="1:34" ht="18" customHeight="1">
      <c r="A618" s="174"/>
      <c r="B618" s="174"/>
      <c r="C618" s="174"/>
      <c r="D618" s="174"/>
      <c r="E618" s="174"/>
      <c r="F618" s="174"/>
      <c r="G618" s="174"/>
      <c r="H618" s="174"/>
      <c r="I618" s="174"/>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61"/>
    </row>
    <row r="619" spans="1:34" ht="18" customHeight="1">
      <c r="A619" s="174"/>
      <c r="B619" s="174"/>
      <c r="C619" s="174"/>
      <c r="D619" s="174"/>
      <c r="E619" s="174"/>
      <c r="F619" s="174"/>
      <c r="G619" s="174"/>
      <c r="H619" s="174"/>
      <c r="I619" s="174"/>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row>
    <row r="620" spans="1:34" ht="18" customHeight="1">
      <c r="A620" s="174"/>
      <c r="B620" s="174"/>
      <c r="C620" s="174"/>
      <c r="D620" s="174"/>
      <c r="E620" s="174"/>
      <c r="F620" s="174"/>
      <c r="G620" s="174"/>
      <c r="H620" s="174"/>
      <c r="I620" s="174"/>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61"/>
    </row>
    <row r="621" spans="1:34" ht="18" customHeight="1">
      <c r="A621" s="174"/>
      <c r="B621" s="174"/>
      <c r="C621" s="174"/>
      <c r="D621" s="174"/>
      <c r="E621" s="174"/>
      <c r="F621" s="174"/>
      <c r="G621" s="174"/>
      <c r="H621" s="174"/>
      <c r="I621" s="174"/>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61"/>
    </row>
    <row r="622" spans="1:34" ht="18" customHeight="1">
      <c r="A622" s="174"/>
      <c r="B622" s="174"/>
      <c r="C622" s="174"/>
      <c r="D622" s="174"/>
      <c r="E622" s="174"/>
      <c r="F622" s="174"/>
      <c r="G622" s="174"/>
      <c r="H622" s="174"/>
      <c r="I622" s="174"/>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61"/>
    </row>
    <row r="623" spans="1:34" ht="18" customHeight="1">
      <c r="A623" s="174"/>
      <c r="B623" s="174"/>
      <c r="C623" s="174"/>
      <c r="D623" s="174"/>
      <c r="E623" s="174"/>
      <c r="F623" s="174"/>
      <c r="G623" s="174"/>
      <c r="H623" s="174"/>
      <c r="I623" s="174"/>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row>
    <row r="624" spans="1:34" ht="18" customHeight="1">
      <c r="A624" s="174"/>
      <c r="B624" s="174"/>
      <c r="C624" s="174"/>
      <c r="D624" s="174"/>
      <c r="E624" s="174"/>
      <c r="F624" s="174"/>
      <c r="G624" s="174"/>
      <c r="H624" s="174"/>
      <c r="I624" s="174"/>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61"/>
    </row>
    <row r="625" spans="1:34" ht="18" customHeight="1">
      <c r="A625" s="174"/>
      <c r="B625" s="174"/>
      <c r="C625" s="174"/>
      <c r="D625" s="174"/>
      <c r="E625" s="174"/>
      <c r="F625" s="174"/>
      <c r="G625" s="174"/>
      <c r="H625" s="174"/>
      <c r="I625" s="174"/>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61"/>
    </row>
    <row r="626" spans="1:34" ht="18" customHeight="1">
      <c r="A626" s="174"/>
      <c r="B626" s="174"/>
      <c r="C626" s="174"/>
      <c r="D626" s="174"/>
      <c r="E626" s="174"/>
      <c r="F626" s="174"/>
      <c r="G626" s="174"/>
      <c r="H626" s="174"/>
      <c r="I626" s="174"/>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61"/>
    </row>
    <row r="627" spans="1:34" ht="18" customHeight="1">
      <c r="A627" s="174"/>
      <c r="B627" s="174"/>
      <c r="C627" s="174"/>
      <c r="D627" s="174"/>
      <c r="E627" s="174"/>
      <c r="F627" s="174"/>
      <c r="G627" s="174"/>
      <c r="H627" s="174"/>
      <c r="I627" s="174"/>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61"/>
    </row>
    <row r="628" spans="1:34" ht="18" customHeight="1">
      <c r="A628" s="174"/>
      <c r="B628" s="174"/>
      <c r="C628" s="174"/>
      <c r="D628" s="174"/>
      <c r="E628" s="174"/>
      <c r="F628" s="174"/>
      <c r="G628" s="174"/>
      <c r="H628" s="174"/>
      <c r="I628" s="174"/>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row>
    <row r="629" spans="1:34" ht="18" customHeight="1">
      <c r="A629" s="174"/>
      <c r="B629" s="174"/>
      <c r="C629" s="174"/>
      <c r="D629" s="174"/>
      <c r="E629" s="174"/>
      <c r="F629" s="174"/>
      <c r="G629" s="174"/>
      <c r="H629" s="174"/>
      <c r="I629" s="174"/>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61"/>
    </row>
    <row r="630" spans="1:34" ht="18" customHeight="1">
      <c r="A630" s="174"/>
      <c r="B630" s="174"/>
      <c r="C630" s="174"/>
      <c r="D630" s="174"/>
      <c r="E630" s="174"/>
      <c r="F630" s="174"/>
      <c r="G630" s="174"/>
      <c r="H630" s="174"/>
      <c r="I630" s="174"/>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61"/>
    </row>
    <row r="631" spans="1:34" ht="18" customHeight="1">
      <c r="A631" s="174"/>
      <c r="B631" s="174"/>
      <c r="C631" s="174"/>
      <c r="D631" s="174"/>
      <c r="E631" s="174"/>
      <c r="F631" s="174"/>
      <c r="G631" s="174"/>
      <c r="H631" s="174"/>
      <c r="I631" s="174"/>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61"/>
    </row>
    <row r="632" spans="1:34" ht="18" customHeight="1">
      <c r="A632" s="174"/>
      <c r="B632" s="174"/>
      <c r="C632" s="174"/>
      <c r="D632" s="174"/>
      <c r="E632" s="174"/>
      <c r="F632" s="174"/>
      <c r="G632" s="174"/>
      <c r="H632" s="174"/>
      <c r="I632" s="174"/>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row>
    <row r="633" spans="1:34" ht="18" customHeight="1">
      <c r="A633" s="174"/>
      <c r="B633" s="174"/>
      <c r="C633" s="174"/>
      <c r="D633" s="174"/>
      <c r="E633" s="174"/>
      <c r="F633" s="174"/>
      <c r="G633" s="174"/>
      <c r="H633" s="174"/>
      <c r="I633" s="174"/>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61"/>
    </row>
    <row r="634" spans="1:34" ht="18" customHeight="1">
      <c r="A634" s="174"/>
      <c r="B634" s="174"/>
      <c r="C634" s="174"/>
      <c r="D634" s="174"/>
      <c r="E634" s="174"/>
      <c r="F634" s="174"/>
      <c r="G634" s="174"/>
      <c r="H634" s="174"/>
      <c r="I634" s="174"/>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61"/>
    </row>
    <row r="635" spans="1:34" ht="18" customHeight="1">
      <c r="A635" s="174"/>
      <c r="B635" s="174"/>
      <c r="C635" s="174"/>
      <c r="D635" s="174"/>
      <c r="E635" s="174"/>
      <c r="F635" s="174"/>
      <c r="G635" s="174"/>
      <c r="H635" s="174"/>
      <c r="I635" s="174"/>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row>
    <row r="636" spans="1:34" ht="18" customHeight="1">
      <c r="A636" s="174"/>
      <c r="B636" s="174"/>
      <c r="C636" s="174"/>
      <c r="D636" s="174"/>
      <c r="E636" s="174"/>
      <c r="F636" s="174"/>
      <c r="G636" s="174"/>
      <c r="H636" s="174"/>
      <c r="I636" s="174"/>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row>
    <row r="637" spans="1:34" ht="18" customHeight="1">
      <c r="A637" s="174"/>
      <c r="B637" s="174"/>
      <c r="C637" s="174"/>
      <c r="D637" s="174"/>
      <c r="E637" s="174"/>
      <c r="F637" s="174"/>
      <c r="G637" s="174"/>
      <c r="H637" s="174"/>
      <c r="I637" s="174"/>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row>
    <row r="638" spans="1:34" ht="18" customHeight="1">
      <c r="A638" s="174"/>
      <c r="B638" s="174"/>
      <c r="C638" s="174"/>
      <c r="D638" s="174"/>
      <c r="E638" s="174"/>
      <c r="F638" s="174"/>
      <c r="G638" s="174"/>
      <c r="H638" s="174"/>
      <c r="I638" s="174"/>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row>
    <row r="639" spans="1:34" ht="18" customHeight="1">
      <c r="A639" s="174"/>
      <c r="B639" s="174"/>
      <c r="C639" s="174"/>
      <c r="D639" s="174"/>
      <c r="E639" s="174"/>
      <c r="F639" s="174"/>
      <c r="G639" s="174"/>
      <c r="H639" s="174"/>
      <c r="I639" s="174"/>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row>
    <row r="640" spans="1:34" ht="18" customHeight="1">
      <c r="A640" s="174"/>
      <c r="B640" s="174"/>
      <c r="C640" s="174"/>
      <c r="D640" s="174"/>
      <c r="E640" s="174"/>
      <c r="F640" s="174"/>
      <c r="G640" s="174"/>
      <c r="H640" s="174"/>
      <c r="I640" s="174"/>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61"/>
    </row>
    <row r="641" spans="1:34" ht="18" customHeight="1">
      <c r="A641" s="174"/>
      <c r="B641" s="174"/>
      <c r="C641" s="174"/>
      <c r="D641" s="174"/>
      <c r="E641" s="174"/>
      <c r="F641" s="174"/>
      <c r="G641" s="174"/>
      <c r="H641" s="174"/>
      <c r="I641" s="174"/>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row>
    <row r="642" spans="1:34" ht="18" customHeight="1">
      <c r="A642" s="174"/>
      <c r="B642" s="174"/>
      <c r="C642" s="174"/>
      <c r="D642" s="174"/>
      <c r="E642" s="174"/>
      <c r="F642" s="174"/>
      <c r="G642" s="174"/>
      <c r="H642" s="174"/>
      <c r="I642" s="174"/>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61"/>
    </row>
    <row r="643" spans="1:34" ht="18" customHeight="1">
      <c r="A643" s="174"/>
      <c r="B643" s="174"/>
      <c r="C643" s="174"/>
      <c r="D643" s="174"/>
      <c r="E643" s="174"/>
      <c r="F643" s="174"/>
      <c r="G643" s="174"/>
      <c r="H643" s="174"/>
      <c r="I643" s="174"/>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61"/>
    </row>
    <row r="644" spans="1:34" ht="18" customHeight="1">
      <c r="A644" s="174"/>
      <c r="B644" s="174"/>
      <c r="C644" s="174"/>
      <c r="D644" s="174"/>
      <c r="E644" s="174"/>
      <c r="F644" s="174"/>
      <c r="G644" s="174"/>
      <c r="H644" s="174"/>
      <c r="I644" s="174"/>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row>
    <row r="645" spans="1:34" ht="18" customHeight="1">
      <c r="A645" s="174"/>
      <c r="B645" s="174"/>
      <c r="C645" s="174"/>
      <c r="D645" s="174"/>
      <c r="E645" s="174"/>
      <c r="F645" s="174"/>
      <c r="G645" s="174"/>
      <c r="H645" s="174"/>
      <c r="I645" s="174"/>
      <c r="J645" s="61"/>
      <c r="K645" s="61"/>
      <c r="L645" s="61"/>
      <c r="M645" s="61"/>
      <c r="N645" s="61"/>
      <c r="O645" s="61"/>
      <c r="P645" s="61"/>
      <c r="Q645" s="61"/>
      <c r="R645" s="61"/>
      <c r="S645" s="61"/>
      <c r="T645" s="61"/>
      <c r="U645" s="61"/>
      <c r="V645" s="61"/>
      <c r="W645" s="61"/>
      <c r="X645" s="61"/>
      <c r="Y645" s="61"/>
      <c r="Z645" s="61"/>
      <c r="AA645" s="61"/>
      <c r="AB645" s="61"/>
      <c r="AC645" s="61"/>
      <c r="AD645" s="61"/>
      <c r="AE645" s="61"/>
      <c r="AF645" s="61"/>
      <c r="AG645" s="61"/>
      <c r="AH645" s="61"/>
    </row>
    <row r="646" spans="1:34" ht="18" customHeight="1">
      <c r="A646" s="174"/>
      <c r="B646" s="174"/>
      <c r="C646" s="174"/>
      <c r="D646" s="174"/>
      <c r="E646" s="174"/>
      <c r="F646" s="174"/>
      <c r="G646" s="174"/>
      <c r="H646" s="174"/>
      <c r="I646" s="174"/>
      <c r="J646" s="61"/>
      <c r="K646" s="61"/>
      <c r="L646" s="61"/>
      <c r="M646" s="61"/>
      <c r="N646" s="61"/>
      <c r="O646" s="61"/>
      <c r="P646" s="61"/>
      <c r="Q646" s="61"/>
      <c r="R646" s="61"/>
      <c r="S646" s="61"/>
      <c r="T646" s="61"/>
      <c r="U646" s="61"/>
      <c r="V646" s="61"/>
      <c r="W646" s="61"/>
      <c r="X646" s="61"/>
      <c r="Y646" s="61"/>
      <c r="Z646" s="61"/>
      <c r="AA646" s="61"/>
      <c r="AB646" s="61"/>
      <c r="AC646" s="61"/>
      <c r="AD646" s="61"/>
      <c r="AE646" s="61"/>
      <c r="AF646" s="61"/>
      <c r="AG646" s="61"/>
      <c r="AH646" s="61"/>
    </row>
    <row r="647" spans="1:34" ht="18" customHeight="1">
      <c r="A647" s="174"/>
      <c r="B647" s="174"/>
      <c r="C647" s="174"/>
      <c r="D647" s="174"/>
      <c r="E647" s="174"/>
      <c r="F647" s="174"/>
      <c r="G647" s="174"/>
      <c r="H647" s="174"/>
      <c r="I647" s="174"/>
      <c r="J647" s="61"/>
      <c r="K647" s="61"/>
      <c r="L647" s="61"/>
      <c r="M647" s="61"/>
      <c r="N647" s="61"/>
      <c r="O647" s="61"/>
      <c r="P647" s="61"/>
      <c r="Q647" s="61"/>
      <c r="R647" s="61"/>
      <c r="S647" s="61"/>
      <c r="T647" s="61"/>
      <c r="U647" s="61"/>
      <c r="V647" s="61"/>
      <c r="W647" s="61"/>
      <c r="X647" s="61"/>
      <c r="Y647" s="61"/>
      <c r="Z647" s="61"/>
      <c r="AA647" s="61"/>
      <c r="AB647" s="61"/>
      <c r="AC647" s="61"/>
      <c r="AD647" s="61"/>
      <c r="AE647" s="61"/>
      <c r="AF647" s="61"/>
      <c r="AG647" s="61"/>
      <c r="AH647" s="61"/>
    </row>
    <row r="648" spans="1:34" ht="18" customHeight="1">
      <c r="A648" s="174"/>
      <c r="B648" s="174"/>
      <c r="C648" s="174"/>
      <c r="D648" s="174"/>
      <c r="E648" s="174"/>
      <c r="F648" s="174"/>
      <c r="G648" s="174"/>
      <c r="H648" s="174"/>
      <c r="I648" s="174"/>
      <c r="J648" s="61"/>
      <c r="K648" s="61"/>
      <c r="L648" s="61"/>
      <c r="M648" s="61"/>
      <c r="N648" s="61"/>
      <c r="O648" s="61"/>
      <c r="P648" s="61"/>
      <c r="Q648" s="61"/>
      <c r="R648" s="61"/>
      <c r="S648" s="61"/>
      <c r="T648" s="61"/>
      <c r="U648" s="61"/>
      <c r="V648" s="61"/>
      <c r="W648" s="61"/>
      <c r="X648" s="61"/>
      <c r="Y648" s="61"/>
      <c r="Z648" s="61"/>
      <c r="AA648" s="61"/>
      <c r="AB648" s="61"/>
      <c r="AC648" s="61"/>
      <c r="AD648" s="61"/>
      <c r="AE648" s="61"/>
      <c r="AF648" s="61"/>
      <c r="AG648" s="61"/>
      <c r="AH648" s="61"/>
    </row>
    <row r="649" spans="1:34" ht="18" customHeight="1">
      <c r="A649" s="174"/>
      <c r="B649" s="174"/>
      <c r="C649" s="174"/>
      <c r="D649" s="174"/>
      <c r="E649" s="174"/>
      <c r="F649" s="174"/>
      <c r="G649" s="174"/>
      <c r="H649" s="174"/>
      <c r="I649" s="174"/>
      <c r="J649" s="61"/>
      <c r="K649" s="61"/>
      <c r="L649" s="61"/>
      <c r="M649" s="61"/>
      <c r="N649" s="61"/>
      <c r="O649" s="61"/>
      <c r="P649" s="61"/>
      <c r="Q649" s="61"/>
      <c r="R649" s="61"/>
      <c r="S649" s="61"/>
      <c r="T649" s="61"/>
      <c r="U649" s="61"/>
      <c r="V649" s="61"/>
      <c r="W649" s="61"/>
      <c r="X649" s="61"/>
      <c r="Y649" s="61"/>
      <c r="Z649" s="61"/>
      <c r="AA649" s="61"/>
      <c r="AB649" s="61"/>
      <c r="AC649" s="61"/>
      <c r="AD649" s="61"/>
      <c r="AE649" s="61"/>
      <c r="AF649" s="61"/>
      <c r="AG649" s="61"/>
      <c r="AH649" s="61"/>
    </row>
    <row r="650" spans="1:34" ht="18" customHeight="1">
      <c r="A650" s="174"/>
      <c r="B650" s="174"/>
      <c r="C650" s="174"/>
      <c r="D650" s="174"/>
      <c r="E650" s="174"/>
      <c r="F650" s="174"/>
      <c r="G650" s="174"/>
      <c r="H650" s="174"/>
      <c r="I650" s="174"/>
      <c r="J650" s="61"/>
      <c r="K650" s="61"/>
      <c r="L650" s="61"/>
      <c r="M650" s="61"/>
      <c r="N650" s="61"/>
      <c r="O650" s="61"/>
      <c r="P650" s="61"/>
      <c r="Q650" s="61"/>
      <c r="R650" s="61"/>
      <c r="S650" s="61"/>
      <c r="T650" s="61"/>
      <c r="U650" s="61"/>
      <c r="V650" s="61"/>
      <c r="W650" s="61"/>
      <c r="X650" s="61"/>
      <c r="Y650" s="61"/>
      <c r="Z650" s="61"/>
      <c r="AA650" s="61"/>
      <c r="AB650" s="61"/>
      <c r="AC650" s="61"/>
      <c r="AD650" s="61"/>
      <c r="AE650" s="61"/>
      <c r="AF650" s="61"/>
      <c r="AG650" s="61"/>
      <c r="AH650" s="61"/>
    </row>
    <row r="651" spans="1:34" ht="18" customHeight="1">
      <c r="A651" s="174"/>
      <c r="B651" s="174"/>
      <c r="C651" s="174"/>
      <c r="D651" s="174"/>
      <c r="E651" s="174"/>
      <c r="F651" s="174"/>
      <c r="G651" s="174"/>
      <c r="H651" s="174"/>
      <c r="I651" s="174"/>
      <c r="J651" s="61"/>
      <c r="K651" s="61"/>
      <c r="L651" s="61"/>
      <c r="M651" s="61"/>
      <c r="N651" s="61"/>
      <c r="O651" s="61"/>
      <c r="P651" s="61"/>
      <c r="Q651" s="61"/>
      <c r="R651" s="61"/>
      <c r="S651" s="61"/>
      <c r="T651" s="61"/>
      <c r="U651" s="61"/>
      <c r="V651" s="61"/>
      <c r="W651" s="61"/>
      <c r="X651" s="61"/>
      <c r="Y651" s="61"/>
      <c r="Z651" s="61"/>
      <c r="AA651" s="61"/>
      <c r="AB651" s="61"/>
      <c r="AC651" s="61"/>
      <c r="AD651" s="61"/>
      <c r="AE651" s="61"/>
      <c r="AF651" s="61"/>
      <c r="AG651" s="61"/>
      <c r="AH651" s="61"/>
    </row>
    <row r="652" spans="1:34" ht="18" customHeight="1">
      <c r="A652" s="174"/>
      <c r="B652" s="174"/>
      <c r="C652" s="174"/>
      <c r="D652" s="174"/>
      <c r="E652" s="174"/>
      <c r="F652" s="174"/>
      <c r="G652" s="174"/>
      <c r="H652" s="174"/>
      <c r="I652" s="174"/>
      <c r="J652" s="61"/>
      <c r="K652" s="61"/>
      <c r="L652" s="61"/>
      <c r="M652" s="61"/>
      <c r="N652" s="61"/>
      <c r="O652" s="61"/>
      <c r="P652" s="61"/>
      <c r="Q652" s="61"/>
      <c r="R652" s="61"/>
      <c r="S652" s="61"/>
      <c r="T652" s="61"/>
      <c r="U652" s="61"/>
      <c r="V652" s="61"/>
      <c r="W652" s="61"/>
      <c r="X652" s="61"/>
      <c r="Y652" s="61"/>
      <c r="Z652" s="61"/>
      <c r="AA652" s="61"/>
      <c r="AB652" s="61"/>
      <c r="AC652" s="61"/>
      <c r="AD652" s="61"/>
      <c r="AE652" s="61"/>
      <c r="AF652" s="61"/>
      <c r="AG652" s="61"/>
      <c r="AH652" s="61"/>
    </row>
    <row r="653" spans="1:34" ht="18" customHeight="1">
      <c r="A653" s="174"/>
      <c r="B653" s="174"/>
      <c r="C653" s="174"/>
      <c r="D653" s="174"/>
      <c r="E653" s="174"/>
      <c r="F653" s="174"/>
      <c r="G653" s="174"/>
      <c r="H653" s="174"/>
      <c r="I653" s="174"/>
      <c r="J653" s="61"/>
      <c r="K653" s="61"/>
      <c r="L653" s="61"/>
      <c r="M653" s="61"/>
      <c r="N653" s="61"/>
      <c r="O653" s="61"/>
      <c r="P653" s="61"/>
      <c r="Q653" s="61"/>
      <c r="R653" s="61"/>
      <c r="S653" s="61"/>
      <c r="T653" s="61"/>
      <c r="U653" s="61"/>
      <c r="V653" s="61"/>
      <c r="W653" s="61"/>
      <c r="X653" s="61"/>
      <c r="Y653" s="61"/>
      <c r="Z653" s="61"/>
      <c r="AA653" s="61"/>
      <c r="AB653" s="61"/>
      <c r="AC653" s="61"/>
      <c r="AD653" s="61"/>
      <c r="AE653" s="61"/>
      <c r="AF653" s="61"/>
      <c r="AG653" s="61"/>
      <c r="AH653" s="61"/>
    </row>
    <row r="654" spans="1:34" ht="18" customHeight="1">
      <c r="A654" s="174"/>
      <c r="B654" s="174"/>
      <c r="C654" s="174"/>
      <c r="D654" s="174"/>
      <c r="E654" s="174"/>
      <c r="F654" s="174"/>
      <c r="G654" s="174"/>
      <c r="H654" s="174"/>
      <c r="I654" s="174"/>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61"/>
    </row>
    <row r="655" spans="1:34" ht="18" customHeight="1">
      <c r="A655" s="174"/>
      <c r="B655" s="174"/>
      <c r="C655" s="174"/>
      <c r="D655" s="174"/>
      <c r="E655" s="174"/>
      <c r="F655" s="174"/>
      <c r="G655" s="174"/>
      <c r="H655" s="174"/>
      <c r="I655" s="174"/>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61"/>
    </row>
    <row r="656" spans="1:34" ht="18" customHeight="1">
      <c r="A656" s="174"/>
      <c r="B656" s="174"/>
      <c r="C656" s="174"/>
      <c r="D656" s="174"/>
      <c r="E656" s="174"/>
      <c r="F656" s="174"/>
      <c r="G656" s="174"/>
      <c r="H656" s="174"/>
      <c r="I656" s="174"/>
      <c r="J656" s="61"/>
      <c r="K656" s="61"/>
      <c r="L656" s="61"/>
      <c r="M656" s="61"/>
      <c r="N656" s="61"/>
      <c r="O656" s="61"/>
      <c r="P656" s="61"/>
      <c r="Q656" s="61"/>
      <c r="R656" s="61"/>
      <c r="S656" s="61"/>
      <c r="T656" s="61"/>
      <c r="U656" s="61"/>
      <c r="V656" s="61"/>
      <c r="W656" s="61"/>
      <c r="X656" s="61"/>
      <c r="Y656" s="61"/>
      <c r="Z656" s="61"/>
      <c r="AA656" s="61"/>
      <c r="AB656" s="61"/>
      <c r="AC656" s="61"/>
      <c r="AD656" s="61"/>
      <c r="AE656" s="61"/>
      <c r="AF656" s="61"/>
      <c r="AG656" s="61"/>
      <c r="AH656" s="61"/>
    </row>
    <row r="657" spans="1:34" ht="18" customHeight="1">
      <c r="A657" s="174"/>
      <c r="B657" s="174"/>
      <c r="C657" s="174"/>
      <c r="D657" s="174"/>
      <c r="E657" s="174"/>
      <c r="F657" s="174"/>
      <c r="G657" s="174"/>
      <c r="H657" s="174"/>
      <c r="I657" s="174"/>
      <c r="J657" s="61"/>
      <c r="K657" s="61"/>
      <c r="L657" s="61"/>
      <c r="M657" s="61"/>
      <c r="N657" s="61"/>
      <c r="O657" s="61"/>
      <c r="P657" s="61"/>
      <c r="Q657" s="61"/>
      <c r="R657" s="61"/>
      <c r="S657" s="61"/>
      <c r="T657" s="61"/>
      <c r="U657" s="61"/>
      <c r="V657" s="61"/>
      <c r="W657" s="61"/>
      <c r="X657" s="61"/>
      <c r="Y657" s="61"/>
      <c r="Z657" s="61"/>
      <c r="AA657" s="61"/>
      <c r="AB657" s="61"/>
      <c r="AC657" s="61"/>
      <c r="AD657" s="61"/>
      <c r="AE657" s="61"/>
      <c r="AF657" s="61"/>
      <c r="AG657" s="61"/>
      <c r="AH657" s="61"/>
    </row>
    <row r="658" spans="1:34" ht="18" customHeight="1">
      <c r="A658" s="174"/>
      <c r="B658" s="174"/>
      <c r="C658" s="174"/>
      <c r="D658" s="174"/>
      <c r="E658" s="174"/>
      <c r="F658" s="174"/>
      <c r="G658" s="174"/>
      <c r="H658" s="174"/>
      <c r="I658" s="174"/>
      <c r="J658" s="61"/>
      <c r="K658" s="61"/>
      <c r="L658" s="61"/>
      <c r="M658" s="61"/>
      <c r="N658" s="61"/>
      <c r="O658" s="61"/>
      <c r="P658" s="61"/>
      <c r="Q658" s="61"/>
      <c r="R658" s="61"/>
      <c r="S658" s="61"/>
      <c r="T658" s="61"/>
      <c r="U658" s="61"/>
      <c r="V658" s="61"/>
      <c r="W658" s="61"/>
      <c r="X658" s="61"/>
      <c r="Y658" s="61"/>
      <c r="Z658" s="61"/>
      <c r="AA658" s="61"/>
      <c r="AB658" s="61"/>
      <c r="AC658" s="61"/>
      <c r="AD658" s="61"/>
      <c r="AE658" s="61"/>
      <c r="AF658" s="61"/>
      <c r="AG658" s="61"/>
      <c r="AH658" s="61"/>
    </row>
    <row r="659" spans="1:34" ht="18" customHeight="1">
      <c r="A659" s="174"/>
      <c r="B659" s="174"/>
      <c r="C659" s="174"/>
      <c r="D659" s="174"/>
      <c r="E659" s="174"/>
      <c r="F659" s="174"/>
      <c r="G659" s="174"/>
      <c r="H659" s="174"/>
      <c r="I659" s="174"/>
      <c r="J659" s="61"/>
      <c r="K659" s="61"/>
      <c r="L659" s="61"/>
      <c r="M659" s="61"/>
      <c r="N659" s="61"/>
      <c r="O659" s="61"/>
      <c r="P659" s="61"/>
      <c r="Q659" s="61"/>
      <c r="R659" s="61"/>
      <c r="S659" s="61"/>
      <c r="T659" s="61"/>
      <c r="U659" s="61"/>
      <c r="V659" s="61"/>
      <c r="W659" s="61"/>
      <c r="X659" s="61"/>
      <c r="Y659" s="61"/>
      <c r="Z659" s="61"/>
      <c r="AA659" s="61"/>
      <c r="AB659" s="61"/>
      <c r="AC659" s="61"/>
      <c r="AD659" s="61"/>
      <c r="AE659" s="61"/>
      <c r="AF659" s="61"/>
      <c r="AG659" s="61"/>
      <c r="AH659" s="61"/>
    </row>
    <row r="660" spans="1:34" ht="18" customHeight="1">
      <c r="A660" s="174"/>
      <c r="B660" s="174"/>
      <c r="C660" s="174"/>
      <c r="D660" s="174"/>
      <c r="E660" s="174"/>
      <c r="F660" s="174"/>
      <c r="G660" s="174"/>
      <c r="H660" s="174"/>
      <c r="I660" s="174"/>
      <c r="J660" s="61"/>
      <c r="K660" s="61"/>
      <c r="L660" s="61"/>
      <c r="M660" s="61"/>
      <c r="N660" s="61"/>
      <c r="O660" s="61"/>
      <c r="P660" s="61"/>
      <c r="Q660" s="61"/>
      <c r="R660" s="61"/>
      <c r="S660" s="61"/>
      <c r="T660" s="61"/>
      <c r="U660" s="61"/>
      <c r="V660" s="61"/>
      <c r="W660" s="61"/>
      <c r="X660" s="61"/>
      <c r="Y660" s="61"/>
      <c r="Z660" s="61"/>
      <c r="AA660" s="61"/>
      <c r="AB660" s="61"/>
      <c r="AC660" s="61"/>
      <c r="AD660" s="61"/>
      <c r="AE660" s="61"/>
      <c r="AF660" s="61"/>
      <c r="AG660" s="61"/>
      <c r="AH660" s="61"/>
    </row>
    <row r="661" spans="1:34" ht="18" customHeight="1">
      <c r="A661" s="174"/>
      <c r="B661" s="174"/>
      <c r="C661" s="174"/>
      <c r="D661" s="174"/>
      <c r="E661" s="174"/>
      <c r="F661" s="174"/>
      <c r="G661" s="174"/>
      <c r="H661" s="174"/>
      <c r="I661" s="174"/>
      <c r="J661" s="61"/>
      <c r="K661" s="61"/>
      <c r="L661" s="61"/>
      <c r="M661" s="61"/>
      <c r="N661" s="61"/>
      <c r="O661" s="61"/>
      <c r="P661" s="61"/>
      <c r="Q661" s="61"/>
      <c r="R661" s="61"/>
      <c r="S661" s="61"/>
      <c r="T661" s="61"/>
      <c r="U661" s="61"/>
      <c r="V661" s="61"/>
      <c r="W661" s="61"/>
      <c r="X661" s="61"/>
      <c r="Y661" s="61"/>
      <c r="Z661" s="61"/>
      <c r="AA661" s="61"/>
      <c r="AB661" s="61"/>
      <c r="AC661" s="61"/>
      <c r="AD661" s="61"/>
      <c r="AE661" s="61"/>
      <c r="AF661" s="61"/>
      <c r="AG661" s="61"/>
      <c r="AH661" s="61"/>
    </row>
    <row r="662" spans="1:34" ht="18" customHeight="1">
      <c r="A662" s="174"/>
      <c r="B662" s="174"/>
      <c r="C662" s="174"/>
      <c r="D662" s="174"/>
      <c r="E662" s="174"/>
      <c r="F662" s="174"/>
      <c r="G662" s="174"/>
      <c r="H662" s="174"/>
      <c r="I662" s="174"/>
      <c r="J662" s="61"/>
      <c r="K662" s="61"/>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61"/>
    </row>
    <row r="663" spans="1:34" ht="18" customHeight="1">
      <c r="A663" s="174"/>
      <c r="B663" s="174"/>
      <c r="C663" s="174"/>
      <c r="D663" s="174"/>
      <c r="E663" s="174"/>
      <c r="F663" s="174"/>
      <c r="G663" s="174"/>
      <c r="H663" s="174"/>
      <c r="I663" s="174"/>
      <c r="J663" s="61"/>
      <c r="K663" s="61"/>
      <c r="L663" s="61"/>
      <c r="M663" s="61"/>
      <c r="N663" s="61"/>
      <c r="O663" s="61"/>
      <c r="P663" s="61"/>
      <c r="Q663" s="61"/>
      <c r="R663" s="61"/>
      <c r="S663" s="61"/>
      <c r="T663" s="61"/>
      <c r="U663" s="61"/>
      <c r="V663" s="61"/>
      <c r="W663" s="61"/>
      <c r="X663" s="61"/>
      <c r="Y663" s="61"/>
      <c r="Z663" s="61"/>
      <c r="AA663" s="61"/>
      <c r="AB663" s="61"/>
      <c r="AC663" s="61"/>
      <c r="AD663" s="61"/>
      <c r="AE663" s="61"/>
      <c r="AF663" s="61"/>
      <c r="AG663" s="61"/>
      <c r="AH663" s="61"/>
    </row>
    <row r="664" spans="1:34" ht="18" customHeight="1">
      <c r="A664" s="174"/>
      <c r="B664" s="174"/>
      <c r="C664" s="174"/>
      <c r="D664" s="174"/>
      <c r="E664" s="174"/>
      <c r="F664" s="174"/>
      <c r="G664" s="174"/>
      <c r="H664" s="174"/>
      <c r="I664" s="174"/>
      <c r="J664" s="61"/>
      <c r="K664" s="61"/>
      <c r="L664" s="61"/>
      <c r="M664" s="61"/>
      <c r="N664" s="61"/>
      <c r="O664" s="61"/>
      <c r="P664" s="61"/>
      <c r="Q664" s="61"/>
      <c r="R664" s="61"/>
      <c r="S664" s="61"/>
      <c r="T664" s="61"/>
      <c r="U664" s="61"/>
      <c r="V664" s="61"/>
      <c r="W664" s="61"/>
      <c r="X664" s="61"/>
      <c r="Y664" s="61"/>
      <c r="Z664" s="61"/>
      <c r="AA664" s="61"/>
      <c r="AB664" s="61"/>
      <c r="AC664" s="61"/>
      <c r="AD664" s="61"/>
      <c r="AE664" s="61"/>
      <c r="AF664" s="61"/>
      <c r="AG664" s="61"/>
      <c r="AH664" s="61"/>
    </row>
    <row r="665" spans="1:34" ht="18" customHeight="1">
      <c r="A665" s="174"/>
      <c r="B665" s="174"/>
      <c r="C665" s="174"/>
      <c r="D665" s="174"/>
      <c r="E665" s="174"/>
      <c r="F665" s="174"/>
      <c r="G665" s="174"/>
      <c r="H665" s="174"/>
      <c r="I665" s="174"/>
      <c r="J665" s="61"/>
      <c r="K665" s="61"/>
      <c r="L665" s="61"/>
      <c r="M665" s="61"/>
      <c r="N665" s="61"/>
      <c r="O665" s="61"/>
      <c r="P665" s="61"/>
      <c r="Q665" s="61"/>
      <c r="R665" s="61"/>
      <c r="S665" s="61"/>
      <c r="T665" s="61"/>
      <c r="U665" s="61"/>
      <c r="V665" s="61"/>
      <c r="W665" s="61"/>
      <c r="X665" s="61"/>
      <c r="Y665" s="61"/>
      <c r="Z665" s="61"/>
      <c r="AA665" s="61"/>
      <c r="AB665" s="61"/>
      <c r="AC665" s="61"/>
      <c r="AD665" s="61"/>
      <c r="AE665" s="61"/>
      <c r="AF665" s="61"/>
      <c r="AG665" s="61"/>
      <c r="AH665" s="61"/>
    </row>
    <row r="666" spans="1:34" ht="18" customHeight="1">
      <c r="A666" s="174"/>
      <c r="B666" s="174"/>
      <c r="C666" s="174"/>
      <c r="D666" s="174"/>
      <c r="E666" s="174"/>
      <c r="F666" s="174"/>
      <c r="G666" s="174"/>
      <c r="H666" s="174"/>
      <c r="I666" s="174"/>
      <c r="J666" s="61"/>
      <c r="K666" s="61"/>
      <c r="L666" s="61"/>
      <c r="M666" s="61"/>
      <c r="N666" s="61"/>
      <c r="O666" s="61"/>
      <c r="P666" s="61"/>
      <c r="Q666" s="61"/>
      <c r="R666" s="61"/>
      <c r="S666" s="61"/>
      <c r="T666" s="61"/>
      <c r="U666" s="61"/>
      <c r="V666" s="61"/>
      <c r="W666" s="61"/>
      <c r="X666" s="61"/>
      <c r="Y666" s="61"/>
      <c r="Z666" s="61"/>
      <c r="AA666" s="61"/>
      <c r="AB666" s="61"/>
      <c r="AC666" s="61"/>
      <c r="AD666" s="61"/>
      <c r="AE666" s="61"/>
      <c r="AF666" s="61"/>
      <c r="AG666" s="61"/>
      <c r="AH666" s="61"/>
    </row>
    <row r="667" spans="1:34" ht="18" customHeight="1">
      <c r="A667" s="174"/>
      <c r="B667" s="174"/>
      <c r="C667" s="174"/>
      <c r="D667" s="174"/>
      <c r="E667" s="174"/>
      <c r="F667" s="174"/>
      <c r="G667" s="174"/>
      <c r="H667" s="174"/>
      <c r="I667" s="174"/>
      <c r="J667" s="61"/>
      <c r="K667" s="61"/>
      <c r="L667" s="61"/>
      <c r="M667" s="61"/>
      <c r="N667" s="61"/>
      <c r="O667" s="61"/>
      <c r="P667" s="61"/>
      <c r="Q667" s="61"/>
      <c r="R667" s="61"/>
      <c r="S667" s="61"/>
      <c r="T667" s="61"/>
      <c r="U667" s="61"/>
      <c r="V667" s="61"/>
      <c r="W667" s="61"/>
      <c r="X667" s="61"/>
      <c r="Y667" s="61"/>
      <c r="Z667" s="61"/>
      <c r="AA667" s="61"/>
      <c r="AB667" s="61"/>
      <c r="AC667" s="61"/>
      <c r="AD667" s="61"/>
      <c r="AE667" s="61"/>
      <c r="AF667" s="61"/>
      <c r="AG667" s="61"/>
      <c r="AH667" s="61"/>
    </row>
    <row r="668" spans="1:34" ht="18" customHeight="1">
      <c r="A668" s="174"/>
      <c r="B668" s="174"/>
      <c r="C668" s="174"/>
      <c r="D668" s="174"/>
      <c r="E668" s="174"/>
      <c r="F668" s="174"/>
      <c r="G668" s="174"/>
      <c r="H668" s="174"/>
      <c r="I668" s="174"/>
      <c r="J668" s="61"/>
      <c r="K668" s="61"/>
      <c r="L668" s="61"/>
      <c r="M668" s="61"/>
      <c r="N668" s="61"/>
      <c r="O668" s="61"/>
      <c r="P668" s="61"/>
      <c r="Q668" s="61"/>
      <c r="R668" s="61"/>
      <c r="S668" s="61"/>
      <c r="T668" s="61"/>
      <c r="U668" s="61"/>
      <c r="V668" s="61"/>
      <c r="W668" s="61"/>
      <c r="X668" s="61"/>
      <c r="Y668" s="61"/>
      <c r="Z668" s="61"/>
      <c r="AA668" s="61"/>
      <c r="AB668" s="61"/>
      <c r="AC668" s="61"/>
      <c r="AD668" s="61"/>
      <c r="AE668" s="61"/>
      <c r="AF668" s="61"/>
      <c r="AG668" s="61"/>
      <c r="AH668" s="61"/>
    </row>
    <row r="669" spans="1:34" ht="18" customHeight="1">
      <c r="A669" s="174"/>
      <c r="B669" s="174"/>
      <c r="C669" s="174"/>
      <c r="D669" s="174"/>
      <c r="E669" s="174"/>
      <c r="F669" s="174"/>
      <c r="G669" s="174"/>
      <c r="H669" s="174"/>
      <c r="I669" s="174"/>
      <c r="J669" s="61"/>
      <c r="K669" s="61"/>
      <c r="L669" s="61"/>
      <c r="M669" s="61"/>
      <c r="N669" s="61"/>
      <c r="O669" s="61"/>
      <c r="P669" s="61"/>
      <c r="Q669" s="61"/>
      <c r="R669" s="61"/>
      <c r="S669" s="61"/>
      <c r="T669" s="61"/>
      <c r="U669" s="61"/>
      <c r="V669" s="61"/>
      <c r="W669" s="61"/>
      <c r="X669" s="61"/>
      <c r="Y669" s="61"/>
      <c r="Z669" s="61"/>
      <c r="AA669" s="61"/>
      <c r="AB669" s="61"/>
      <c r="AC669" s="61"/>
      <c r="AD669" s="61"/>
      <c r="AE669" s="61"/>
      <c r="AF669" s="61"/>
      <c r="AG669" s="61"/>
      <c r="AH669" s="61"/>
    </row>
    <row r="670" spans="1:34" ht="18" customHeight="1">
      <c r="A670" s="174"/>
      <c r="B670" s="174"/>
      <c r="C670" s="174"/>
      <c r="D670" s="174"/>
      <c r="E670" s="174"/>
      <c r="F670" s="174"/>
      <c r="G670" s="174"/>
      <c r="H670" s="174"/>
      <c r="I670" s="174"/>
      <c r="J670" s="61"/>
      <c r="K670" s="61"/>
      <c r="L670" s="61"/>
      <c r="M670" s="61"/>
      <c r="N670" s="61"/>
      <c r="O670" s="61"/>
      <c r="P670" s="61"/>
      <c r="Q670" s="61"/>
      <c r="R670" s="61"/>
      <c r="S670" s="61"/>
      <c r="T670" s="61"/>
      <c r="U670" s="61"/>
      <c r="V670" s="61"/>
      <c r="W670" s="61"/>
      <c r="X670" s="61"/>
      <c r="Y670" s="61"/>
      <c r="Z670" s="61"/>
      <c r="AA670" s="61"/>
      <c r="AB670" s="61"/>
      <c r="AC670" s="61"/>
      <c r="AD670" s="61"/>
      <c r="AE670" s="61"/>
      <c r="AF670" s="61"/>
      <c r="AG670" s="61"/>
      <c r="AH670" s="61"/>
    </row>
    <row r="671" spans="1:34" ht="18" customHeight="1">
      <c r="A671" s="174"/>
      <c r="B671" s="174"/>
      <c r="C671" s="174"/>
      <c r="D671" s="174"/>
      <c r="E671" s="174"/>
      <c r="F671" s="174"/>
      <c r="G671" s="174"/>
      <c r="H671" s="174"/>
      <c r="I671" s="174"/>
      <c r="J671" s="61"/>
      <c r="K671" s="61"/>
      <c r="L671" s="61"/>
      <c r="M671" s="61"/>
      <c r="N671" s="61"/>
      <c r="O671" s="61"/>
      <c r="P671" s="61"/>
      <c r="Q671" s="61"/>
      <c r="R671" s="61"/>
      <c r="S671" s="61"/>
      <c r="T671" s="61"/>
      <c r="U671" s="61"/>
      <c r="V671" s="61"/>
      <c r="W671" s="61"/>
      <c r="X671" s="61"/>
      <c r="Y671" s="61"/>
      <c r="Z671" s="61"/>
      <c r="AA671" s="61"/>
      <c r="AB671" s="61"/>
      <c r="AC671" s="61"/>
      <c r="AD671" s="61"/>
      <c r="AE671" s="61"/>
      <c r="AF671" s="61"/>
      <c r="AG671" s="61"/>
      <c r="AH671" s="61"/>
    </row>
    <row r="672" spans="1:34" ht="18" customHeight="1">
      <c r="A672" s="174"/>
      <c r="B672" s="174"/>
      <c r="C672" s="174"/>
      <c r="D672" s="174"/>
      <c r="E672" s="174"/>
      <c r="F672" s="174"/>
      <c r="G672" s="174"/>
      <c r="H672" s="174"/>
      <c r="I672" s="174"/>
      <c r="J672" s="61"/>
      <c r="K672" s="61"/>
      <c r="L672" s="61"/>
      <c r="M672" s="61"/>
      <c r="N672" s="61"/>
      <c r="O672" s="61"/>
      <c r="P672" s="61"/>
      <c r="Q672" s="61"/>
      <c r="R672" s="61"/>
      <c r="S672" s="61"/>
      <c r="T672" s="61"/>
      <c r="U672" s="61"/>
      <c r="V672" s="61"/>
      <c r="W672" s="61"/>
      <c r="X672" s="61"/>
      <c r="Y672" s="61"/>
      <c r="Z672" s="61"/>
      <c r="AA672" s="61"/>
      <c r="AB672" s="61"/>
      <c r="AC672" s="61"/>
      <c r="AD672" s="61"/>
      <c r="AE672" s="61"/>
      <c r="AF672" s="61"/>
      <c r="AG672" s="61"/>
      <c r="AH672" s="61"/>
    </row>
    <row r="673" spans="1:34" ht="18" customHeight="1">
      <c r="A673" s="174"/>
      <c r="B673" s="174"/>
      <c r="C673" s="174"/>
      <c r="D673" s="174"/>
      <c r="E673" s="174"/>
      <c r="F673" s="174"/>
      <c r="G673" s="174"/>
      <c r="H673" s="174"/>
      <c r="I673" s="174"/>
      <c r="J673" s="61"/>
      <c r="K673" s="61"/>
      <c r="L673" s="61"/>
      <c r="M673" s="61"/>
      <c r="N673" s="61"/>
      <c r="O673" s="61"/>
      <c r="P673" s="61"/>
      <c r="Q673" s="61"/>
      <c r="R673" s="61"/>
      <c r="S673" s="61"/>
      <c r="T673" s="61"/>
      <c r="U673" s="61"/>
      <c r="V673" s="61"/>
      <c r="W673" s="61"/>
      <c r="X673" s="61"/>
      <c r="Y673" s="61"/>
      <c r="Z673" s="61"/>
      <c r="AA673" s="61"/>
      <c r="AB673" s="61"/>
      <c r="AC673" s="61"/>
      <c r="AD673" s="61"/>
      <c r="AE673" s="61"/>
      <c r="AF673" s="61"/>
      <c r="AG673" s="61"/>
      <c r="AH673" s="61"/>
    </row>
    <row r="674" spans="1:34" ht="18" customHeight="1">
      <c r="A674" s="174"/>
      <c r="B674" s="174"/>
      <c r="C674" s="174"/>
      <c r="D674" s="174"/>
      <c r="E674" s="174"/>
      <c r="F674" s="174"/>
      <c r="G674" s="174"/>
      <c r="H674" s="174"/>
      <c r="I674" s="174"/>
      <c r="J674" s="61"/>
      <c r="K674" s="61"/>
      <c r="L674" s="61"/>
      <c r="M674" s="61"/>
      <c r="N674" s="61"/>
      <c r="O674" s="61"/>
      <c r="P674" s="61"/>
      <c r="Q674" s="61"/>
      <c r="R674" s="61"/>
      <c r="S674" s="61"/>
      <c r="T674" s="61"/>
      <c r="U674" s="61"/>
      <c r="V674" s="61"/>
      <c r="W674" s="61"/>
      <c r="X674" s="61"/>
      <c r="Y674" s="61"/>
      <c r="Z674" s="61"/>
      <c r="AA674" s="61"/>
      <c r="AB674" s="61"/>
      <c r="AC674" s="61"/>
      <c r="AD674" s="61"/>
      <c r="AE674" s="61"/>
      <c r="AF674" s="61"/>
      <c r="AG674" s="61"/>
      <c r="AH674" s="61"/>
    </row>
    <row r="675" spans="1:34" ht="18" customHeight="1">
      <c r="A675" s="174"/>
      <c r="B675" s="174"/>
      <c r="C675" s="174"/>
      <c r="D675" s="174"/>
      <c r="E675" s="174"/>
      <c r="F675" s="174"/>
      <c r="G675" s="174"/>
      <c r="H675" s="174"/>
      <c r="I675" s="174"/>
      <c r="J675" s="61"/>
      <c r="K675" s="61"/>
      <c r="L675" s="61"/>
      <c r="M675" s="61"/>
      <c r="N675" s="61"/>
      <c r="O675" s="61"/>
      <c r="P675" s="61"/>
      <c r="Q675" s="61"/>
      <c r="R675" s="61"/>
      <c r="S675" s="61"/>
      <c r="T675" s="61"/>
      <c r="U675" s="61"/>
      <c r="V675" s="61"/>
      <c r="W675" s="61"/>
      <c r="X675" s="61"/>
      <c r="Y675" s="61"/>
      <c r="Z675" s="61"/>
      <c r="AA675" s="61"/>
      <c r="AB675" s="61"/>
      <c r="AC675" s="61"/>
      <c r="AD675" s="61"/>
      <c r="AE675" s="61"/>
      <c r="AF675" s="61"/>
      <c r="AG675" s="61"/>
      <c r="AH675" s="61"/>
    </row>
    <row r="676" spans="1:34" ht="18" customHeight="1">
      <c r="A676" s="174"/>
      <c r="B676" s="174"/>
      <c r="C676" s="174"/>
      <c r="D676" s="174"/>
      <c r="E676" s="174"/>
      <c r="F676" s="174"/>
      <c r="G676" s="174"/>
      <c r="H676" s="174"/>
      <c r="I676" s="174"/>
      <c r="J676" s="61"/>
      <c r="K676" s="61"/>
      <c r="L676" s="61"/>
      <c r="M676" s="61"/>
      <c r="N676" s="61"/>
      <c r="O676" s="61"/>
      <c r="P676" s="61"/>
      <c r="Q676" s="61"/>
      <c r="R676" s="61"/>
      <c r="S676" s="61"/>
      <c r="T676" s="61"/>
      <c r="U676" s="61"/>
      <c r="V676" s="61"/>
      <c r="W676" s="61"/>
      <c r="X676" s="61"/>
      <c r="Y676" s="61"/>
      <c r="Z676" s="61"/>
      <c r="AA676" s="61"/>
      <c r="AB676" s="61"/>
      <c r="AC676" s="61"/>
      <c r="AD676" s="61"/>
      <c r="AE676" s="61"/>
      <c r="AF676" s="61"/>
      <c r="AG676" s="61"/>
      <c r="AH676" s="61"/>
    </row>
    <row r="677" spans="1:34" ht="18" customHeight="1">
      <c r="A677" s="174"/>
      <c r="B677" s="174"/>
      <c r="C677" s="174"/>
      <c r="D677" s="174"/>
      <c r="E677" s="174"/>
      <c r="F677" s="174"/>
      <c r="G677" s="174"/>
      <c r="H677" s="174"/>
      <c r="I677" s="174"/>
      <c r="J677" s="61"/>
      <c r="K677" s="61"/>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61"/>
    </row>
    <row r="678" spans="1:34" ht="18" customHeight="1">
      <c r="A678" s="174"/>
      <c r="B678" s="174"/>
      <c r="C678" s="174"/>
      <c r="D678" s="174"/>
      <c r="E678" s="174"/>
      <c r="F678" s="174"/>
      <c r="G678" s="174"/>
      <c r="H678" s="174"/>
      <c r="I678" s="174"/>
      <c r="J678" s="61"/>
      <c r="K678" s="61"/>
      <c r="L678" s="61"/>
      <c r="M678" s="61"/>
      <c r="N678" s="61"/>
      <c r="O678" s="61"/>
      <c r="P678" s="61"/>
      <c r="Q678" s="61"/>
      <c r="R678" s="61"/>
      <c r="S678" s="61"/>
      <c r="T678" s="61"/>
      <c r="U678" s="61"/>
      <c r="V678" s="61"/>
      <c r="W678" s="61"/>
      <c r="X678" s="61"/>
      <c r="Y678" s="61"/>
      <c r="Z678" s="61"/>
      <c r="AA678" s="61"/>
      <c r="AB678" s="61"/>
      <c r="AC678" s="61"/>
      <c r="AD678" s="61"/>
      <c r="AE678" s="61"/>
      <c r="AF678" s="61"/>
      <c r="AG678" s="61"/>
      <c r="AH678" s="61"/>
    </row>
    <row r="679" spans="1:34" ht="18" customHeight="1">
      <c r="A679" s="174"/>
      <c r="B679" s="174"/>
      <c r="C679" s="174"/>
      <c r="D679" s="174"/>
      <c r="E679" s="174"/>
      <c r="F679" s="174"/>
      <c r="G679" s="174"/>
      <c r="H679" s="174"/>
      <c r="I679" s="174"/>
      <c r="J679" s="61"/>
      <c r="K679" s="61"/>
      <c r="L679" s="61"/>
      <c r="M679" s="61"/>
      <c r="N679" s="61"/>
      <c r="O679" s="61"/>
      <c r="P679" s="61"/>
      <c r="Q679" s="61"/>
      <c r="R679" s="61"/>
      <c r="S679" s="61"/>
      <c r="T679" s="61"/>
      <c r="U679" s="61"/>
      <c r="V679" s="61"/>
      <c r="W679" s="61"/>
      <c r="X679" s="61"/>
      <c r="Y679" s="61"/>
      <c r="Z679" s="61"/>
      <c r="AA679" s="61"/>
      <c r="AB679" s="61"/>
      <c r="AC679" s="61"/>
      <c r="AD679" s="61"/>
      <c r="AE679" s="61"/>
      <c r="AF679" s="61"/>
      <c r="AG679" s="61"/>
      <c r="AH679" s="61"/>
    </row>
    <row r="680" spans="1:34" ht="18" customHeight="1">
      <c r="A680" s="174"/>
      <c r="B680" s="174"/>
      <c r="C680" s="174"/>
      <c r="D680" s="174"/>
      <c r="E680" s="174"/>
      <c r="F680" s="174"/>
      <c r="G680" s="174"/>
      <c r="H680" s="174"/>
      <c r="I680" s="174"/>
      <c r="J680" s="61"/>
      <c r="K680" s="61"/>
      <c r="L680" s="61"/>
      <c r="M680" s="61"/>
      <c r="N680" s="61"/>
      <c r="O680" s="61"/>
      <c r="P680" s="61"/>
      <c r="Q680" s="61"/>
      <c r="R680" s="61"/>
      <c r="S680" s="61"/>
      <c r="T680" s="61"/>
      <c r="U680" s="61"/>
      <c r="V680" s="61"/>
      <c r="W680" s="61"/>
      <c r="X680" s="61"/>
      <c r="Y680" s="61"/>
      <c r="Z680" s="61"/>
      <c r="AA680" s="61"/>
      <c r="AB680" s="61"/>
      <c r="AC680" s="61"/>
      <c r="AD680" s="61"/>
      <c r="AE680" s="61"/>
      <c r="AF680" s="61"/>
      <c r="AG680" s="61"/>
      <c r="AH680" s="61"/>
    </row>
    <row r="681" spans="1:34" ht="18" customHeight="1">
      <c r="A681" s="174"/>
      <c r="B681" s="174"/>
      <c r="C681" s="174"/>
      <c r="D681" s="174"/>
      <c r="E681" s="174"/>
      <c r="F681" s="174"/>
      <c r="G681" s="174"/>
      <c r="H681" s="174"/>
      <c r="I681" s="174"/>
      <c r="J681" s="61"/>
      <c r="K681" s="61"/>
      <c r="L681" s="61"/>
      <c r="M681" s="61"/>
      <c r="N681" s="61"/>
      <c r="O681" s="61"/>
      <c r="P681" s="61"/>
      <c r="Q681" s="61"/>
      <c r="R681" s="61"/>
      <c r="S681" s="61"/>
      <c r="T681" s="61"/>
      <c r="U681" s="61"/>
      <c r="V681" s="61"/>
      <c r="W681" s="61"/>
      <c r="X681" s="61"/>
      <c r="Y681" s="61"/>
      <c r="Z681" s="61"/>
      <c r="AA681" s="61"/>
      <c r="AB681" s="61"/>
      <c r="AC681" s="61"/>
      <c r="AD681" s="61"/>
      <c r="AE681" s="61"/>
      <c r="AF681" s="61"/>
      <c r="AG681" s="61"/>
      <c r="AH681" s="61"/>
    </row>
    <row r="682" spans="1:34" ht="18" customHeight="1">
      <c r="A682" s="174"/>
      <c r="B682" s="174"/>
      <c r="C682" s="174"/>
      <c r="D682" s="174"/>
      <c r="E682" s="174"/>
      <c r="F682" s="174"/>
      <c r="G682" s="174"/>
      <c r="H682" s="174"/>
      <c r="I682" s="174"/>
      <c r="J682" s="61"/>
      <c r="K682" s="61"/>
      <c r="L682" s="61"/>
      <c r="M682" s="61"/>
      <c r="N682" s="61"/>
      <c r="O682" s="61"/>
      <c r="P682" s="61"/>
      <c r="Q682" s="61"/>
      <c r="R682" s="61"/>
      <c r="S682" s="61"/>
      <c r="T682" s="61"/>
      <c r="U682" s="61"/>
      <c r="V682" s="61"/>
      <c r="W682" s="61"/>
      <c r="X682" s="61"/>
      <c r="Y682" s="61"/>
      <c r="Z682" s="61"/>
      <c r="AA682" s="61"/>
      <c r="AB682" s="61"/>
      <c r="AC682" s="61"/>
      <c r="AD682" s="61"/>
      <c r="AE682" s="61"/>
      <c r="AF682" s="61"/>
      <c r="AG682" s="61"/>
      <c r="AH682" s="61"/>
    </row>
    <row r="683" spans="1:34" ht="18" customHeight="1">
      <c r="A683" s="174"/>
      <c r="B683" s="174"/>
      <c r="C683" s="174"/>
      <c r="D683" s="174"/>
      <c r="E683" s="174"/>
      <c r="F683" s="174"/>
      <c r="G683" s="174"/>
      <c r="H683" s="174"/>
      <c r="I683" s="174"/>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61"/>
    </row>
    <row r="684" spans="1:34" ht="18" customHeight="1">
      <c r="A684" s="174"/>
      <c r="B684" s="174"/>
      <c r="C684" s="174"/>
      <c r="D684" s="174"/>
      <c r="E684" s="174"/>
      <c r="F684" s="174"/>
      <c r="G684" s="174"/>
      <c r="H684" s="174"/>
      <c r="I684" s="174"/>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row>
    <row r="685" spans="1:34" ht="18" customHeight="1">
      <c r="A685" s="174"/>
      <c r="B685" s="174"/>
      <c r="C685" s="174"/>
      <c r="D685" s="174"/>
      <c r="E685" s="174"/>
      <c r="F685" s="174"/>
      <c r="G685" s="174"/>
      <c r="H685" s="174"/>
      <c r="I685" s="174"/>
      <c r="J685" s="61"/>
      <c r="K685" s="61"/>
      <c r="L685" s="61"/>
      <c r="M685" s="61"/>
      <c r="N685" s="61"/>
      <c r="O685" s="61"/>
      <c r="P685" s="61"/>
      <c r="Q685" s="61"/>
      <c r="R685" s="61"/>
      <c r="S685" s="61"/>
      <c r="T685" s="61"/>
      <c r="U685" s="61"/>
      <c r="V685" s="61"/>
      <c r="W685" s="61"/>
      <c r="X685" s="61"/>
      <c r="Y685" s="61"/>
      <c r="Z685" s="61"/>
      <c r="AA685" s="61"/>
      <c r="AB685" s="61"/>
      <c r="AC685" s="61"/>
      <c r="AD685" s="61"/>
      <c r="AE685" s="61"/>
      <c r="AF685" s="61"/>
      <c r="AG685" s="61"/>
      <c r="AH685" s="61"/>
    </row>
    <row r="686" spans="1:34" ht="18" customHeight="1">
      <c r="A686" s="174"/>
      <c r="B686" s="174"/>
      <c r="C686" s="174"/>
      <c r="D686" s="174"/>
      <c r="E686" s="174"/>
      <c r="F686" s="174"/>
      <c r="G686" s="174"/>
      <c r="H686" s="174"/>
      <c r="I686" s="174"/>
      <c r="J686" s="61"/>
      <c r="K686" s="61"/>
      <c r="L686" s="61"/>
      <c r="M686" s="61"/>
      <c r="N686" s="61"/>
      <c r="O686" s="61"/>
      <c r="P686" s="61"/>
      <c r="Q686" s="61"/>
      <c r="R686" s="61"/>
      <c r="S686" s="61"/>
      <c r="T686" s="61"/>
      <c r="U686" s="61"/>
      <c r="V686" s="61"/>
      <c r="W686" s="61"/>
      <c r="X686" s="61"/>
      <c r="Y686" s="61"/>
      <c r="Z686" s="61"/>
      <c r="AA686" s="61"/>
      <c r="AB686" s="61"/>
      <c r="AC686" s="61"/>
      <c r="AD686" s="61"/>
      <c r="AE686" s="61"/>
      <c r="AF686" s="61"/>
      <c r="AG686" s="61"/>
      <c r="AH686" s="61"/>
    </row>
    <row r="687" spans="1:34" ht="18" customHeight="1">
      <c r="A687" s="174"/>
      <c r="B687" s="174"/>
      <c r="C687" s="174"/>
      <c r="D687" s="174"/>
      <c r="E687" s="174"/>
      <c r="F687" s="174"/>
      <c r="G687" s="174"/>
      <c r="H687" s="174"/>
      <c r="I687" s="174"/>
      <c r="J687" s="61"/>
      <c r="K687" s="61"/>
      <c r="L687" s="61"/>
      <c r="M687" s="61"/>
      <c r="N687" s="61"/>
      <c r="O687" s="61"/>
      <c r="P687" s="61"/>
      <c r="Q687" s="61"/>
      <c r="R687" s="61"/>
      <c r="S687" s="61"/>
      <c r="T687" s="61"/>
      <c r="U687" s="61"/>
      <c r="V687" s="61"/>
      <c r="W687" s="61"/>
      <c r="X687" s="61"/>
      <c r="Y687" s="61"/>
      <c r="Z687" s="61"/>
      <c r="AA687" s="61"/>
      <c r="AB687" s="61"/>
      <c r="AC687" s="61"/>
      <c r="AD687" s="61"/>
      <c r="AE687" s="61"/>
      <c r="AF687" s="61"/>
      <c r="AG687" s="61"/>
      <c r="AH687" s="61"/>
    </row>
    <row r="688" spans="1:34" ht="18" customHeight="1">
      <c r="A688" s="174"/>
      <c r="B688" s="174"/>
      <c r="C688" s="174"/>
      <c r="D688" s="174"/>
      <c r="E688" s="174"/>
      <c r="F688" s="174"/>
      <c r="G688" s="174"/>
      <c r="H688" s="174"/>
      <c r="I688" s="174"/>
      <c r="J688" s="61"/>
      <c r="K688" s="61"/>
      <c r="L688" s="61"/>
      <c r="M688" s="61"/>
      <c r="N688" s="61"/>
      <c r="O688" s="61"/>
      <c r="P688" s="61"/>
      <c r="Q688" s="61"/>
      <c r="R688" s="61"/>
      <c r="S688" s="61"/>
      <c r="T688" s="61"/>
      <c r="U688" s="61"/>
      <c r="V688" s="61"/>
      <c r="W688" s="61"/>
      <c r="X688" s="61"/>
      <c r="Y688" s="61"/>
      <c r="Z688" s="61"/>
      <c r="AA688" s="61"/>
      <c r="AB688" s="61"/>
      <c r="AC688" s="61"/>
      <c r="AD688" s="61"/>
      <c r="AE688" s="61"/>
      <c r="AF688" s="61"/>
      <c r="AG688" s="61"/>
      <c r="AH688" s="61"/>
    </row>
    <row r="689" spans="1:34" ht="18" customHeight="1">
      <c r="A689" s="174"/>
      <c r="B689" s="174"/>
      <c r="C689" s="174"/>
      <c r="D689" s="174"/>
      <c r="E689" s="174"/>
      <c r="F689" s="174"/>
      <c r="G689" s="174"/>
      <c r="H689" s="174"/>
      <c r="I689" s="174"/>
      <c r="J689" s="61"/>
      <c r="K689" s="61"/>
      <c r="L689" s="61"/>
      <c r="M689" s="61"/>
      <c r="N689" s="61"/>
      <c r="O689" s="61"/>
      <c r="P689" s="61"/>
      <c r="Q689" s="61"/>
      <c r="R689" s="61"/>
      <c r="S689" s="61"/>
      <c r="T689" s="61"/>
      <c r="U689" s="61"/>
      <c r="V689" s="61"/>
      <c r="W689" s="61"/>
      <c r="X689" s="61"/>
      <c r="Y689" s="61"/>
      <c r="Z689" s="61"/>
      <c r="AA689" s="61"/>
      <c r="AB689" s="61"/>
      <c r="AC689" s="61"/>
      <c r="AD689" s="61"/>
      <c r="AE689" s="61"/>
      <c r="AF689" s="61"/>
      <c r="AG689" s="61"/>
      <c r="AH689" s="61"/>
    </row>
    <row r="690" spans="1:34" ht="18" customHeight="1">
      <c r="A690" s="174"/>
      <c r="B690" s="174"/>
      <c r="C690" s="174"/>
      <c r="D690" s="174"/>
      <c r="E690" s="174"/>
      <c r="F690" s="174"/>
      <c r="G690" s="174"/>
      <c r="H690" s="174"/>
      <c r="I690" s="174"/>
      <c r="J690" s="61"/>
      <c r="K690" s="61"/>
      <c r="L690" s="61"/>
      <c r="M690" s="61"/>
      <c r="N690" s="61"/>
      <c r="O690" s="61"/>
      <c r="P690" s="61"/>
      <c r="Q690" s="61"/>
      <c r="R690" s="61"/>
      <c r="S690" s="61"/>
      <c r="T690" s="61"/>
      <c r="U690" s="61"/>
      <c r="V690" s="61"/>
      <c r="W690" s="61"/>
      <c r="X690" s="61"/>
      <c r="Y690" s="61"/>
      <c r="Z690" s="61"/>
      <c r="AA690" s="61"/>
      <c r="AB690" s="61"/>
      <c r="AC690" s="61"/>
      <c r="AD690" s="61"/>
      <c r="AE690" s="61"/>
      <c r="AF690" s="61"/>
      <c r="AG690" s="61"/>
      <c r="AH690" s="61"/>
    </row>
    <row r="691" spans="1:34" ht="18" customHeight="1">
      <c r="A691" s="174"/>
      <c r="B691" s="174"/>
      <c r="C691" s="174"/>
      <c r="D691" s="174"/>
      <c r="E691" s="174"/>
      <c r="F691" s="174"/>
      <c r="G691" s="174"/>
      <c r="H691" s="174"/>
      <c r="I691" s="174"/>
      <c r="J691" s="61"/>
      <c r="K691" s="61"/>
      <c r="L691" s="61"/>
      <c r="M691" s="61"/>
      <c r="N691" s="61"/>
      <c r="O691" s="61"/>
      <c r="P691" s="61"/>
      <c r="Q691" s="61"/>
      <c r="R691" s="61"/>
      <c r="S691" s="61"/>
      <c r="T691" s="61"/>
      <c r="U691" s="61"/>
      <c r="V691" s="61"/>
      <c r="W691" s="61"/>
      <c r="X691" s="61"/>
      <c r="Y691" s="61"/>
      <c r="Z691" s="61"/>
      <c r="AA691" s="61"/>
      <c r="AB691" s="61"/>
      <c r="AC691" s="61"/>
      <c r="AD691" s="61"/>
      <c r="AE691" s="61"/>
      <c r="AF691" s="61"/>
      <c r="AG691" s="61"/>
      <c r="AH691" s="61"/>
    </row>
    <row r="692" spans="1:34" ht="18" customHeight="1">
      <c r="A692" s="174"/>
      <c r="B692" s="174"/>
      <c r="C692" s="174"/>
      <c r="D692" s="174"/>
      <c r="E692" s="174"/>
      <c r="F692" s="174"/>
      <c r="G692" s="174"/>
      <c r="H692" s="174"/>
      <c r="I692" s="174"/>
      <c r="J692" s="61"/>
      <c r="K692" s="61"/>
      <c r="L692" s="61"/>
      <c r="M692" s="61"/>
      <c r="N692" s="61"/>
      <c r="O692" s="61"/>
      <c r="P692" s="61"/>
      <c r="Q692" s="61"/>
      <c r="R692" s="61"/>
      <c r="S692" s="61"/>
      <c r="T692" s="61"/>
      <c r="U692" s="61"/>
      <c r="V692" s="61"/>
      <c r="W692" s="61"/>
      <c r="X692" s="61"/>
      <c r="Y692" s="61"/>
      <c r="Z692" s="61"/>
      <c r="AA692" s="61"/>
      <c r="AB692" s="61"/>
      <c r="AC692" s="61"/>
      <c r="AD692" s="61"/>
      <c r="AE692" s="61"/>
      <c r="AF692" s="61"/>
      <c r="AG692" s="61"/>
      <c r="AH692" s="61"/>
    </row>
    <row r="693" spans="1:34" ht="18" customHeight="1">
      <c r="A693" s="174"/>
      <c r="B693" s="174"/>
      <c r="C693" s="174"/>
      <c r="D693" s="174"/>
      <c r="E693" s="174"/>
      <c r="F693" s="174"/>
      <c r="G693" s="174"/>
      <c r="H693" s="174"/>
      <c r="I693" s="174"/>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61"/>
    </row>
    <row r="694" spans="1:34" ht="18" customHeight="1">
      <c r="A694" s="174"/>
      <c r="B694" s="174"/>
      <c r="C694" s="174"/>
      <c r="D694" s="174"/>
      <c r="E694" s="174"/>
      <c r="F694" s="174"/>
      <c r="G694" s="174"/>
      <c r="H694" s="174"/>
      <c r="I694" s="174"/>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61"/>
    </row>
    <row r="695" spans="1:34" ht="18" customHeight="1">
      <c r="A695" s="174"/>
      <c r="B695" s="174"/>
      <c r="C695" s="174"/>
      <c r="D695" s="174"/>
      <c r="E695" s="174"/>
      <c r="F695" s="174"/>
      <c r="G695" s="174"/>
      <c r="H695" s="174"/>
      <c r="I695" s="174"/>
      <c r="J695" s="61"/>
      <c r="K695" s="61"/>
      <c r="L695" s="61"/>
      <c r="M695" s="61"/>
      <c r="N695" s="61"/>
      <c r="O695" s="61"/>
      <c r="P695" s="61"/>
      <c r="Q695" s="61"/>
      <c r="R695" s="61"/>
      <c r="S695" s="61"/>
      <c r="T695" s="61"/>
      <c r="U695" s="61"/>
      <c r="V695" s="61"/>
      <c r="W695" s="61"/>
      <c r="X695" s="61"/>
      <c r="Y695" s="61"/>
      <c r="Z695" s="61"/>
      <c r="AA695" s="61"/>
      <c r="AB695" s="61"/>
      <c r="AC695" s="61"/>
      <c r="AD695" s="61"/>
      <c r="AE695" s="61"/>
      <c r="AF695" s="61"/>
      <c r="AG695" s="61"/>
      <c r="AH695" s="61"/>
    </row>
    <row r="696" spans="1:34" ht="18" customHeight="1">
      <c r="A696" s="174"/>
      <c r="B696" s="174"/>
      <c r="C696" s="174"/>
      <c r="D696" s="174"/>
      <c r="E696" s="174"/>
      <c r="F696" s="174"/>
      <c r="G696" s="174"/>
      <c r="H696" s="174"/>
      <c r="I696" s="174"/>
      <c r="J696" s="61"/>
      <c r="K696" s="61"/>
      <c r="L696" s="61"/>
      <c r="M696" s="61"/>
      <c r="N696" s="61"/>
      <c r="O696" s="61"/>
      <c r="P696" s="61"/>
      <c r="Q696" s="61"/>
      <c r="R696" s="61"/>
      <c r="S696" s="61"/>
      <c r="T696" s="61"/>
      <c r="U696" s="61"/>
      <c r="V696" s="61"/>
      <c r="W696" s="61"/>
      <c r="X696" s="61"/>
      <c r="Y696" s="61"/>
      <c r="Z696" s="61"/>
      <c r="AA696" s="61"/>
      <c r="AB696" s="61"/>
      <c r="AC696" s="61"/>
      <c r="AD696" s="61"/>
      <c r="AE696" s="61"/>
      <c r="AF696" s="61"/>
      <c r="AG696" s="61"/>
      <c r="AH696" s="61"/>
    </row>
    <row r="697" spans="1:34" ht="18" customHeight="1">
      <c r="A697" s="174"/>
      <c r="B697" s="174"/>
      <c r="C697" s="174"/>
      <c r="D697" s="174"/>
      <c r="E697" s="174"/>
      <c r="F697" s="174"/>
      <c r="G697" s="174"/>
      <c r="H697" s="174"/>
      <c r="I697" s="174"/>
      <c r="J697" s="61"/>
      <c r="K697" s="61"/>
      <c r="L697" s="61"/>
      <c r="M697" s="61"/>
      <c r="N697" s="61"/>
      <c r="O697" s="61"/>
      <c r="P697" s="61"/>
      <c r="Q697" s="61"/>
      <c r="R697" s="61"/>
      <c r="S697" s="61"/>
      <c r="T697" s="61"/>
      <c r="U697" s="61"/>
      <c r="V697" s="61"/>
      <c r="W697" s="61"/>
      <c r="X697" s="61"/>
      <c r="Y697" s="61"/>
      <c r="Z697" s="61"/>
      <c r="AA697" s="61"/>
      <c r="AB697" s="61"/>
      <c r="AC697" s="61"/>
      <c r="AD697" s="61"/>
      <c r="AE697" s="61"/>
      <c r="AF697" s="61"/>
      <c r="AG697" s="61"/>
      <c r="AH697" s="61"/>
    </row>
    <row r="698" spans="1:34" ht="18" customHeight="1">
      <c r="A698" s="174"/>
      <c r="B698" s="174"/>
      <c r="C698" s="174"/>
      <c r="D698" s="174"/>
      <c r="E698" s="174"/>
      <c r="F698" s="174"/>
      <c r="G698" s="174"/>
      <c r="H698" s="174"/>
      <c r="I698" s="174"/>
      <c r="J698" s="61"/>
      <c r="K698" s="61"/>
      <c r="L698" s="61"/>
      <c r="M698" s="61"/>
      <c r="N698" s="61"/>
      <c r="O698" s="61"/>
      <c r="P698" s="61"/>
      <c r="Q698" s="61"/>
      <c r="R698" s="61"/>
      <c r="S698" s="61"/>
      <c r="T698" s="61"/>
      <c r="U698" s="61"/>
      <c r="V698" s="61"/>
      <c r="W698" s="61"/>
      <c r="X698" s="61"/>
      <c r="Y698" s="61"/>
      <c r="Z698" s="61"/>
      <c r="AA698" s="61"/>
      <c r="AB698" s="61"/>
      <c r="AC698" s="61"/>
      <c r="AD698" s="61"/>
      <c r="AE698" s="61"/>
      <c r="AF698" s="61"/>
      <c r="AG698" s="61"/>
      <c r="AH698" s="61"/>
    </row>
    <row r="699" spans="1:34" ht="18" customHeight="1">
      <c r="A699" s="174"/>
      <c r="B699" s="174"/>
      <c r="C699" s="174"/>
      <c r="D699" s="174"/>
      <c r="E699" s="174"/>
      <c r="F699" s="174"/>
      <c r="G699" s="174"/>
      <c r="H699" s="174"/>
      <c r="I699" s="174"/>
      <c r="J699" s="61"/>
      <c r="K699" s="61"/>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61"/>
    </row>
    <row r="700" spans="1:34" ht="18" customHeight="1">
      <c r="A700" s="174"/>
      <c r="B700" s="174"/>
      <c r="C700" s="174"/>
      <c r="D700" s="174"/>
      <c r="E700" s="174"/>
      <c r="F700" s="174"/>
      <c r="G700" s="174"/>
      <c r="H700" s="174"/>
      <c r="I700" s="174"/>
      <c r="J700" s="61"/>
      <c r="K700" s="61"/>
      <c r="L700" s="61"/>
      <c r="M700" s="61"/>
      <c r="N700" s="61"/>
      <c r="O700" s="61"/>
      <c r="P700" s="61"/>
      <c r="Q700" s="61"/>
      <c r="R700" s="61"/>
      <c r="S700" s="61"/>
      <c r="T700" s="61"/>
      <c r="U700" s="61"/>
      <c r="V700" s="61"/>
      <c r="W700" s="61"/>
      <c r="X700" s="61"/>
      <c r="Y700" s="61"/>
      <c r="Z700" s="61"/>
      <c r="AA700" s="61"/>
      <c r="AB700" s="61"/>
      <c r="AC700" s="61"/>
      <c r="AD700" s="61"/>
      <c r="AE700" s="61"/>
      <c r="AF700" s="61"/>
      <c r="AG700" s="61"/>
      <c r="AH700" s="61"/>
    </row>
    <row r="701" spans="1:34" ht="18" customHeight="1">
      <c r="A701" s="174"/>
      <c r="B701" s="174"/>
      <c r="C701" s="174"/>
      <c r="D701" s="174"/>
      <c r="E701" s="174"/>
      <c r="F701" s="174"/>
      <c r="G701" s="174"/>
      <c r="H701" s="174"/>
      <c r="I701" s="174"/>
      <c r="J701" s="61"/>
      <c r="K701" s="61"/>
      <c r="L701" s="61"/>
      <c r="M701" s="61"/>
      <c r="N701" s="61"/>
      <c r="O701" s="61"/>
      <c r="P701" s="61"/>
      <c r="Q701" s="61"/>
      <c r="R701" s="61"/>
      <c r="S701" s="61"/>
      <c r="T701" s="61"/>
      <c r="U701" s="61"/>
      <c r="V701" s="61"/>
      <c r="W701" s="61"/>
      <c r="X701" s="61"/>
      <c r="Y701" s="61"/>
      <c r="Z701" s="61"/>
      <c r="AA701" s="61"/>
      <c r="AB701" s="61"/>
      <c r="AC701" s="61"/>
      <c r="AD701" s="61"/>
      <c r="AE701" s="61"/>
      <c r="AF701" s="61"/>
      <c r="AG701" s="61"/>
      <c r="AH701" s="61"/>
    </row>
    <row r="702" spans="1:34" ht="18" customHeight="1">
      <c r="A702" s="174"/>
      <c r="B702" s="174"/>
      <c r="C702" s="174"/>
      <c r="D702" s="174"/>
      <c r="E702" s="174"/>
      <c r="F702" s="174"/>
      <c r="G702" s="174"/>
      <c r="H702" s="174"/>
      <c r="I702" s="174"/>
      <c r="J702" s="61"/>
      <c r="K702" s="61"/>
      <c r="L702" s="61"/>
      <c r="M702" s="61"/>
      <c r="N702" s="61"/>
      <c r="O702" s="61"/>
      <c r="P702" s="61"/>
      <c r="Q702" s="61"/>
      <c r="R702" s="61"/>
      <c r="S702" s="61"/>
      <c r="T702" s="61"/>
      <c r="U702" s="61"/>
      <c r="V702" s="61"/>
      <c r="W702" s="61"/>
      <c r="X702" s="61"/>
      <c r="Y702" s="61"/>
      <c r="Z702" s="61"/>
      <c r="AA702" s="61"/>
      <c r="AB702" s="61"/>
      <c r="AC702" s="61"/>
      <c r="AD702" s="61"/>
      <c r="AE702" s="61"/>
      <c r="AF702" s="61"/>
      <c r="AG702" s="61"/>
      <c r="AH702" s="61"/>
    </row>
    <row r="703" spans="1:34" ht="18" customHeight="1">
      <c r="A703" s="174"/>
      <c r="B703" s="174"/>
      <c r="C703" s="174"/>
      <c r="D703" s="174"/>
      <c r="E703" s="174"/>
      <c r="F703" s="174"/>
      <c r="G703" s="174"/>
      <c r="H703" s="174"/>
      <c r="I703" s="174"/>
      <c r="J703" s="61"/>
      <c r="K703" s="61"/>
      <c r="L703" s="61"/>
      <c r="M703" s="61"/>
      <c r="N703" s="61"/>
      <c r="O703" s="61"/>
      <c r="P703" s="61"/>
      <c r="Q703" s="61"/>
      <c r="R703" s="61"/>
      <c r="S703" s="61"/>
      <c r="T703" s="61"/>
      <c r="U703" s="61"/>
      <c r="V703" s="61"/>
      <c r="W703" s="61"/>
      <c r="X703" s="61"/>
      <c r="Y703" s="61"/>
      <c r="Z703" s="61"/>
      <c r="AA703" s="61"/>
      <c r="AB703" s="61"/>
      <c r="AC703" s="61"/>
      <c r="AD703" s="61"/>
      <c r="AE703" s="61"/>
      <c r="AF703" s="61"/>
      <c r="AG703" s="61"/>
      <c r="AH703" s="61"/>
    </row>
    <row r="704" spans="1:34" ht="18" customHeight="1">
      <c r="A704" s="174"/>
      <c r="B704" s="174"/>
      <c r="C704" s="174"/>
      <c r="D704" s="174"/>
      <c r="E704" s="174"/>
      <c r="F704" s="174"/>
      <c r="G704" s="174"/>
      <c r="H704" s="174"/>
      <c r="I704" s="174"/>
      <c r="J704" s="61"/>
      <c r="K704" s="61"/>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61"/>
    </row>
    <row r="705" spans="1:34" ht="18" customHeight="1">
      <c r="A705" s="174"/>
      <c r="B705" s="174"/>
      <c r="C705" s="174"/>
      <c r="D705" s="174"/>
      <c r="E705" s="174"/>
      <c r="F705" s="174"/>
      <c r="G705" s="174"/>
      <c r="H705" s="174"/>
      <c r="I705" s="174"/>
      <c r="J705" s="61"/>
      <c r="K705" s="61"/>
      <c r="L705" s="61"/>
      <c r="M705" s="61"/>
      <c r="N705" s="61"/>
      <c r="O705" s="61"/>
      <c r="P705" s="61"/>
      <c r="Q705" s="61"/>
      <c r="R705" s="61"/>
      <c r="S705" s="61"/>
      <c r="T705" s="61"/>
      <c r="U705" s="61"/>
      <c r="V705" s="61"/>
      <c r="W705" s="61"/>
      <c r="X705" s="61"/>
      <c r="Y705" s="61"/>
      <c r="Z705" s="61"/>
      <c r="AA705" s="61"/>
      <c r="AB705" s="61"/>
      <c r="AC705" s="61"/>
      <c r="AD705" s="61"/>
      <c r="AE705" s="61"/>
      <c r="AF705" s="61"/>
      <c r="AG705" s="61"/>
      <c r="AH705" s="61"/>
    </row>
    <row r="706" spans="1:34" ht="18" customHeight="1">
      <c r="A706" s="174"/>
      <c r="B706" s="174"/>
      <c r="C706" s="174"/>
      <c r="D706" s="174"/>
      <c r="E706" s="174"/>
      <c r="F706" s="174"/>
      <c r="G706" s="174"/>
      <c r="H706" s="174"/>
      <c r="I706" s="174"/>
      <c r="J706" s="61"/>
      <c r="K706" s="61"/>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61"/>
    </row>
    <row r="707" spans="1:34" ht="18" customHeight="1">
      <c r="A707" s="174"/>
      <c r="B707" s="174"/>
      <c r="C707" s="174"/>
      <c r="D707" s="174"/>
      <c r="E707" s="174"/>
      <c r="F707" s="174"/>
      <c r="G707" s="174"/>
      <c r="H707" s="174"/>
      <c r="I707" s="174"/>
      <c r="J707" s="61"/>
      <c r="K707" s="61"/>
      <c r="L707" s="61"/>
      <c r="M707" s="61"/>
      <c r="N707" s="61"/>
      <c r="O707" s="61"/>
      <c r="P707" s="61"/>
      <c r="Q707" s="61"/>
      <c r="R707" s="61"/>
      <c r="S707" s="61"/>
      <c r="T707" s="61"/>
      <c r="U707" s="61"/>
      <c r="V707" s="61"/>
      <c r="W707" s="61"/>
      <c r="X707" s="61"/>
      <c r="Y707" s="61"/>
      <c r="Z707" s="61"/>
      <c r="AA707" s="61"/>
      <c r="AB707" s="61"/>
      <c r="AC707" s="61"/>
      <c r="AD707" s="61"/>
      <c r="AE707" s="61"/>
      <c r="AF707" s="61"/>
      <c r="AG707" s="61"/>
      <c r="AH707" s="61"/>
    </row>
    <row r="708" spans="1:34" ht="18" customHeight="1">
      <c r="A708" s="174"/>
      <c r="B708" s="174"/>
      <c r="C708" s="174"/>
      <c r="D708" s="174"/>
      <c r="E708" s="174"/>
      <c r="F708" s="174"/>
      <c r="G708" s="174"/>
      <c r="H708" s="174"/>
      <c r="I708" s="174"/>
      <c r="J708" s="61"/>
      <c r="K708" s="61"/>
      <c r="L708" s="61"/>
      <c r="M708" s="61"/>
      <c r="N708" s="61"/>
      <c r="O708" s="61"/>
      <c r="P708" s="61"/>
      <c r="Q708" s="61"/>
      <c r="R708" s="61"/>
      <c r="S708" s="61"/>
      <c r="T708" s="61"/>
      <c r="U708" s="61"/>
      <c r="V708" s="61"/>
      <c r="W708" s="61"/>
      <c r="X708" s="61"/>
      <c r="Y708" s="61"/>
      <c r="Z708" s="61"/>
      <c r="AA708" s="61"/>
      <c r="AB708" s="61"/>
      <c r="AC708" s="61"/>
      <c r="AD708" s="61"/>
      <c r="AE708" s="61"/>
      <c r="AF708" s="61"/>
      <c r="AG708" s="61"/>
      <c r="AH708" s="61"/>
    </row>
    <row r="709" spans="1:34" ht="18" customHeight="1">
      <c r="A709" s="174"/>
      <c r="B709" s="174"/>
      <c r="C709" s="174"/>
      <c r="D709" s="174"/>
      <c r="E709" s="174"/>
      <c r="F709" s="174"/>
      <c r="G709" s="174"/>
      <c r="H709" s="174"/>
      <c r="I709" s="174"/>
      <c r="J709" s="61"/>
      <c r="K709" s="61"/>
      <c r="L709" s="61"/>
      <c r="M709" s="61"/>
      <c r="N709" s="61"/>
      <c r="O709" s="61"/>
      <c r="P709" s="61"/>
      <c r="Q709" s="61"/>
      <c r="R709" s="61"/>
      <c r="S709" s="61"/>
      <c r="T709" s="61"/>
      <c r="U709" s="61"/>
      <c r="V709" s="61"/>
      <c r="W709" s="61"/>
      <c r="X709" s="61"/>
      <c r="Y709" s="61"/>
      <c r="Z709" s="61"/>
      <c r="AA709" s="61"/>
      <c r="AB709" s="61"/>
      <c r="AC709" s="61"/>
      <c r="AD709" s="61"/>
      <c r="AE709" s="61"/>
      <c r="AF709" s="61"/>
      <c r="AG709" s="61"/>
      <c r="AH709" s="61"/>
    </row>
    <row r="710" spans="1:34" ht="18" customHeight="1">
      <c r="A710" s="174"/>
      <c r="B710" s="174"/>
      <c r="C710" s="174"/>
      <c r="D710" s="174"/>
      <c r="E710" s="174"/>
      <c r="F710" s="174"/>
      <c r="G710" s="174"/>
      <c r="H710" s="174"/>
      <c r="I710" s="174"/>
      <c r="J710" s="61"/>
      <c r="K710" s="61"/>
      <c r="L710" s="61"/>
      <c r="M710" s="61"/>
      <c r="N710" s="61"/>
      <c r="O710" s="61"/>
      <c r="P710" s="61"/>
      <c r="Q710" s="61"/>
      <c r="R710" s="61"/>
      <c r="S710" s="61"/>
      <c r="T710" s="61"/>
      <c r="U710" s="61"/>
      <c r="V710" s="61"/>
      <c r="W710" s="61"/>
      <c r="X710" s="61"/>
      <c r="Y710" s="61"/>
      <c r="Z710" s="61"/>
      <c r="AA710" s="61"/>
      <c r="AB710" s="61"/>
      <c r="AC710" s="61"/>
      <c r="AD710" s="61"/>
      <c r="AE710" s="61"/>
      <c r="AF710" s="61"/>
      <c r="AG710" s="61"/>
      <c r="AH710" s="61"/>
    </row>
    <row r="711" spans="1:34" ht="18" customHeight="1">
      <c r="A711" s="174"/>
      <c r="B711" s="174"/>
      <c r="C711" s="174"/>
      <c r="D711" s="174"/>
      <c r="E711" s="174"/>
      <c r="F711" s="174"/>
      <c r="G711" s="174"/>
      <c r="H711" s="174"/>
      <c r="I711" s="174"/>
      <c r="J711" s="61"/>
      <c r="K711" s="61"/>
      <c r="L711" s="61"/>
      <c r="M711" s="61"/>
      <c r="N711" s="61"/>
      <c r="O711" s="61"/>
      <c r="P711" s="61"/>
      <c r="Q711" s="61"/>
      <c r="R711" s="61"/>
      <c r="S711" s="61"/>
      <c r="T711" s="61"/>
      <c r="U711" s="61"/>
      <c r="V711" s="61"/>
      <c r="W711" s="61"/>
      <c r="X711" s="61"/>
      <c r="Y711" s="61"/>
      <c r="Z711" s="61"/>
      <c r="AA711" s="61"/>
      <c r="AB711" s="61"/>
      <c r="AC711" s="61"/>
      <c r="AD711" s="61"/>
      <c r="AE711" s="61"/>
      <c r="AF711" s="61"/>
      <c r="AG711" s="61"/>
      <c r="AH711" s="61"/>
    </row>
    <row r="712" spans="1:34" ht="18" customHeight="1">
      <c r="A712" s="174"/>
      <c r="B712" s="174"/>
      <c r="C712" s="174"/>
      <c r="D712" s="174"/>
      <c r="E712" s="174"/>
      <c r="F712" s="174"/>
      <c r="G712" s="174"/>
      <c r="H712" s="174"/>
      <c r="I712" s="174"/>
      <c r="J712" s="61"/>
      <c r="K712" s="61"/>
      <c r="L712" s="61"/>
      <c r="M712" s="61"/>
      <c r="N712" s="61"/>
      <c r="O712" s="61"/>
      <c r="P712" s="61"/>
      <c r="Q712" s="61"/>
      <c r="R712" s="61"/>
      <c r="S712" s="61"/>
      <c r="T712" s="61"/>
      <c r="U712" s="61"/>
      <c r="V712" s="61"/>
      <c r="W712" s="61"/>
      <c r="X712" s="61"/>
      <c r="Y712" s="61"/>
      <c r="Z712" s="61"/>
      <c r="AA712" s="61"/>
      <c r="AB712" s="61"/>
      <c r="AC712" s="61"/>
      <c r="AD712" s="61"/>
      <c r="AE712" s="61"/>
      <c r="AF712" s="61"/>
      <c r="AG712" s="61"/>
      <c r="AH712" s="61"/>
    </row>
    <row r="713" spans="1:34" ht="18" customHeight="1">
      <c r="A713" s="174"/>
      <c r="B713" s="174"/>
      <c r="C713" s="174"/>
      <c r="D713" s="174"/>
      <c r="E713" s="174"/>
      <c r="F713" s="174"/>
      <c r="G713" s="174"/>
      <c r="H713" s="174"/>
      <c r="I713" s="174"/>
      <c r="J713" s="61"/>
      <c r="K713" s="61"/>
      <c r="L713" s="61"/>
      <c r="M713" s="61"/>
      <c r="N713" s="61"/>
      <c r="O713" s="61"/>
      <c r="P713" s="61"/>
      <c r="Q713" s="61"/>
      <c r="R713" s="61"/>
      <c r="S713" s="61"/>
      <c r="T713" s="61"/>
      <c r="U713" s="61"/>
      <c r="V713" s="61"/>
      <c r="W713" s="61"/>
      <c r="X713" s="61"/>
      <c r="Y713" s="61"/>
      <c r="Z713" s="61"/>
      <c r="AA713" s="61"/>
      <c r="AB713" s="61"/>
      <c r="AC713" s="61"/>
      <c r="AD713" s="61"/>
      <c r="AE713" s="61"/>
      <c r="AF713" s="61"/>
      <c r="AG713" s="61"/>
      <c r="AH713" s="61"/>
    </row>
    <row r="714" spans="1:34" ht="18" customHeight="1">
      <c r="A714" s="174"/>
      <c r="B714" s="174"/>
      <c r="C714" s="174"/>
      <c r="D714" s="174"/>
      <c r="E714" s="174"/>
      <c r="F714" s="174"/>
      <c r="G714" s="174"/>
      <c r="H714" s="174"/>
      <c r="I714" s="174"/>
      <c r="J714" s="61"/>
      <c r="K714" s="61"/>
      <c r="L714" s="61"/>
      <c r="M714" s="61"/>
      <c r="N714" s="61"/>
      <c r="O714" s="61"/>
      <c r="P714" s="61"/>
      <c r="Q714" s="61"/>
      <c r="R714" s="61"/>
      <c r="S714" s="61"/>
      <c r="T714" s="61"/>
      <c r="U714" s="61"/>
      <c r="V714" s="61"/>
      <c r="W714" s="61"/>
      <c r="X714" s="61"/>
      <c r="Y714" s="61"/>
      <c r="Z714" s="61"/>
      <c r="AA714" s="61"/>
      <c r="AB714" s="61"/>
      <c r="AC714" s="61"/>
      <c r="AD714" s="61"/>
      <c r="AE714" s="61"/>
      <c r="AF714" s="61"/>
      <c r="AG714" s="61"/>
      <c r="AH714" s="61"/>
    </row>
    <row r="715" spans="1:34" ht="18" customHeight="1">
      <c r="A715" s="174"/>
      <c r="B715" s="174"/>
      <c r="C715" s="174"/>
      <c r="D715" s="174"/>
      <c r="E715" s="174"/>
      <c r="F715" s="174"/>
      <c r="G715" s="174"/>
      <c r="H715" s="174"/>
      <c r="I715" s="174"/>
      <c r="J715" s="61"/>
      <c r="K715" s="61"/>
      <c r="L715" s="61"/>
      <c r="M715" s="61"/>
      <c r="N715" s="61"/>
      <c r="O715" s="61"/>
      <c r="P715" s="61"/>
      <c r="Q715" s="61"/>
      <c r="R715" s="61"/>
      <c r="S715" s="61"/>
      <c r="T715" s="61"/>
      <c r="U715" s="61"/>
      <c r="V715" s="61"/>
      <c r="W715" s="61"/>
      <c r="X715" s="61"/>
      <c r="Y715" s="61"/>
      <c r="Z715" s="61"/>
      <c r="AA715" s="61"/>
      <c r="AB715" s="61"/>
      <c r="AC715" s="61"/>
      <c r="AD715" s="61"/>
      <c r="AE715" s="61"/>
      <c r="AF715" s="61"/>
      <c r="AG715" s="61"/>
      <c r="AH715" s="61"/>
    </row>
    <row r="716" spans="1:34" ht="18" customHeight="1">
      <c r="A716" s="174"/>
      <c r="B716" s="174"/>
      <c r="C716" s="174"/>
      <c r="D716" s="174"/>
      <c r="E716" s="174"/>
      <c r="F716" s="174"/>
      <c r="G716" s="174"/>
      <c r="H716" s="174"/>
      <c r="I716" s="174"/>
      <c r="J716" s="61"/>
      <c r="K716" s="61"/>
      <c r="L716" s="61"/>
      <c r="M716" s="61"/>
      <c r="N716" s="61"/>
      <c r="O716" s="61"/>
      <c r="P716" s="61"/>
      <c r="Q716" s="61"/>
      <c r="R716" s="61"/>
      <c r="S716" s="61"/>
      <c r="T716" s="61"/>
      <c r="U716" s="61"/>
      <c r="V716" s="61"/>
      <c r="W716" s="61"/>
      <c r="X716" s="61"/>
      <c r="Y716" s="61"/>
      <c r="Z716" s="61"/>
      <c r="AA716" s="61"/>
      <c r="AB716" s="61"/>
      <c r="AC716" s="61"/>
      <c r="AD716" s="61"/>
      <c r="AE716" s="61"/>
      <c r="AF716" s="61"/>
      <c r="AG716" s="61"/>
      <c r="AH716" s="61"/>
    </row>
    <row r="717" spans="1:34" ht="18" customHeight="1">
      <c r="A717" s="174"/>
      <c r="B717" s="174"/>
      <c r="C717" s="174"/>
      <c r="D717" s="174"/>
      <c r="E717" s="174"/>
      <c r="F717" s="174"/>
      <c r="G717" s="174"/>
      <c r="H717" s="174"/>
      <c r="I717" s="174"/>
      <c r="J717" s="61"/>
      <c r="K717" s="61"/>
      <c r="L717" s="61"/>
      <c r="M717" s="61"/>
      <c r="N717" s="61"/>
      <c r="O717" s="61"/>
      <c r="P717" s="61"/>
      <c r="Q717" s="61"/>
      <c r="R717" s="61"/>
      <c r="S717" s="61"/>
      <c r="T717" s="61"/>
      <c r="U717" s="61"/>
      <c r="V717" s="61"/>
      <c r="W717" s="61"/>
      <c r="X717" s="61"/>
      <c r="Y717" s="61"/>
      <c r="Z717" s="61"/>
      <c r="AA717" s="61"/>
      <c r="AB717" s="61"/>
      <c r="AC717" s="61"/>
      <c r="AD717" s="61"/>
      <c r="AE717" s="61"/>
      <c r="AF717" s="61"/>
      <c r="AG717" s="61"/>
      <c r="AH717" s="61"/>
    </row>
    <row r="718" spans="1:34" ht="18" customHeight="1">
      <c r="A718" s="174"/>
      <c r="B718" s="174"/>
      <c r="C718" s="174"/>
      <c r="D718" s="174"/>
      <c r="E718" s="174"/>
      <c r="F718" s="174"/>
      <c r="G718" s="174"/>
      <c r="H718" s="174"/>
      <c r="I718" s="174"/>
      <c r="J718" s="61"/>
      <c r="K718" s="61"/>
      <c r="L718" s="61"/>
      <c r="M718" s="61"/>
      <c r="N718" s="61"/>
      <c r="O718" s="61"/>
      <c r="P718" s="61"/>
      <c r="Q718" s="61"/>
      <c r="R718" s="61"/>
      <c r="S718" s="61"/>
      <c r="T718" s="61"/>
      <c r="U718" s="61"/>
      <c r="V718" s="61"/>
      <c r="W718" s="61"/>
      <c r="X718" s="61"/>
      <c r="Y718" s="61"/>
      <c r="Z718" s="61"/>
      <c r="AA718" s="61"/>
      <c r="AB718" s="61"/>
      <c r="AC718" s="61"/>
      <c r="AD718" s="61"/>
      <c r="AE718" s="61"/>
      <c r="AF718" s="61"/>
      <c r="AG718" s="61"/>
      <c r="AH718" s="61"/>
    </row>
    <row r="719" spans="1:34" ht="18" customHeight="1">
      <c r="A719" s="174"/>
      <c r="B719" s="174"/>
      <c r="C719" s="174"/>
      <c r="D719" s="174"/>
      <c r="E719" s="174"/>
      <c r="F719" s="174"/>
      <c r="G719" s="174"/>
      <c r="H719" s="174"/>
      <c r="I719" s="174"/>
      <c r="J719" s="61"/>
      <c r="K719" s="61"/>
      <c r="L719" s="61"/>
      <c r="M719" s="61"/>
      <c r="N719" s="61"/>
      <c r="O719" s="61"/>
      <c r="P719" s="61"/>
      <c r="Q719" s="61"/>
      <c r="R719" s="61"/>
      <c r="S719" s="61"/>
      <c r="T719" s="61"/>
      <c r="U719" s="61"/>
      <c r="V719" s="61"/>
      <c r="W719" s="61"/>
      <c r="X719" s="61"/>
      <c r="Y719" s="61"/>
      <c r="Z719" s="61"/>
      <c r="AA719" s="61"/>
      <c r="AB719" s="61"/>
      <c r="AC719" s="61"/>
      <c r="AD719" s="61"/>
      <c r="AE719" s="61"/>
      <c r="AF719" s="61"/>
      <c r="AG719" s="61"/>
      <c r="AH719" s="61"/>
    </row>
    <row r="720" spans="1:34" ht="18" customHeight="1">
      <c r="A720" s="174"/>
      <c r="B720" s="174"/>
      <c r="C720" s="174"/>
      <c r="D720" s="174"/>
      <c r="E720" s="174"/>
      <c r="F720" s="174"/>
      <c r="G720" s="174"/>
      <c r="H720" s="174"/>
      <c r="I720" s="174"/>
      <c r="J720" s="61"/>
      <c r="K720" s="61"/>
      <c r="L720" s="61"/>
      <c r="M720" s="61"/>
      <c r="N720" s="61"/>
      <c r="O720" s="61"/>
      <c r="P720" s="61"/>
      <c r="Q720" s="61"/>
      <c r="R720" s="61"/>
      <c r="S720" s="61"/>
      <c r="T720" s="61"/>
      <c r="U720" s="61"/>
      <c r="V720" s="61"/>
      <c r="W720" s="61"/>
      <c r="X720" s="61"/>
      <c r="Y720" s="61"/>
      <c r="Z720" s="61"/>
      <c r="AA720" s="61"/>
      <c r="AB720" s="61"/>
      <c r="AC720" s="61"/>
      <c r="AD720" s="61"/>
      <c r="AE720" s="61"/>
      <c r="AF720" s="61"/>
      <c r="AG720" s="61"/>
      <c r="AH720" s="61"/>
    </row>
    <row r="721" spans="1:34" ht="18" customHeight="1">
      <c r="A721" s="174"/>
      <c r="B721" s="174"/>
      <c r="C721" s="174"/>
      <c r="D721" s="174"/>
      <c r="E721" s="174"/>
      <c r="F721" s="174"/>
      <c r="G721" s="174"/>
      <c r="H721" s="174"/>
      <c r="I721" s="174"/>
      <c r="J721" s="61"/>
      <c r="K721" s="61"/>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61"/>
    </row>
    <row r="722" spans="1:34" ht="18" customHeight="1">
      <c r="A722" s="174"/>
      <c r="B722" s="174"/>
      <c r="C722" s="174"/>
      <c r="D722" s="174"/>
      <c r="E722" s="174"/>
      <c r="F722" s="174"/>
      <c r="G722" s="174"/>
      <c r="H722" s="174"/>
      <c r="I722" s="174"/>
      <c r="J722" s="61"/>
      <c r="K722" s="61"/>
      <c r="L722" s="61"/>
      <c r="M722" s="61"/>
      <c r="N722" s="61"/>
      <c r="O722" s="61"/>
      <c r="P722" s="61"/>
      <c r="Q722" s="61"/>
      <c r="R722" s="61"/>
      <c r="S722" s="61"/>
      <c r="T722" s="61"/>
      <c r="U722" s="61"/>
      <c r="V722" s="61"/>
      <c r="W722" s="61"/>
      <c r="X722" s="61"/>
      <c r="Y722" s="61"/>
      <c r="Z722" s="61"/>
      <c r="AA722" s="61"/>
      <c r="AB722" s="61"/>
      <c r="AC722" s="61"/>
      <c r="AD722" s="61"/>
      <c r="AE722" s="61"/>
      <c r="AF722" s="61"/>
      <c r="AG722" s="61"/>
      <c r="AH722" s="61"/>
    </row>
    <row r="723" spans="1:34" ht="18" customHeight="1">
      <c r="A723" s="174"/>
      <c r="B723" s="174"/>
      <c r="C723" s="174"/>
      <c r="D723" s="174"/>
      <c r="E723" s="174"/>
      <c r="F723" s="174"/>
      <c r="G723" s="174"/>
      <c r="H723" s="174"/>
      <c r="I723" s="174"/>
      <c r="J723" s="61"/>
      <c r="K723" s="61"/>
      <c r="L723" s="61"/>
      <c r="M723" s="61"/>
      <c r="N723" s="61"/>
      <c r="O723" s="61"/>
      <c r="P723" s="61"/>
      <c r="Q723" s="61"/>
      <c r="R723" s="61"/>
      <c r="S723" s="61"/>
      <c r="T723" s="61"/>
      <c r="U723" s="61"/>
      <c r="V723" s="61"/>
      <c r="W723" s="61"/>
      <c r="X723" s="61"/>
      <c r="Y723" s="61"/>
      <c r="Z723" s="61"/>
      <c r="AA723" s="61"/>
      <c r="AB723" s="61"/>
      <c r="AC723" s="61"/>
      <c r="AD723" s="61"/>
      <c r="AE723" s="61"/>
      <c r="AF723" s="61"/>
      <c r="AG723" s="61"/>
      <c r="AH723" s="61"/>
    </row>
    <row r="724" spans="1:34" ht="18" customHeight="1">
      <c r="A724" s="174"/>
      <c r="B724" s="174"/>
      <c r="C724" s="174"/>
      <c r="D724" s="174"/>
      <c r="E724" s="174"/>
      <c r="F724" s="174"/>
      <c r="G724" s="174"/>
      <c r="H724" s="174"/>
      <c r="I724" s="174"/>
      <c r="J724" s="61"/>
      <c r="K724" s="61"/>
      <c r="L724" s="61"/>
      <c r="M724" s="61"/>
      <c r="N724" s="61"/>
      <c r="O724" s="61"/>
      <c r="P724" s="61"/>
      <c r="Q724" s="61"/>
      <c r="R724" s="61"/>
      <c r="S724" s="61"/>
      <c r="T724" s="61"/>
      <c r="U724" s="61"/>
      <c r="V724" s="61"/>
      <c r="W724" s="61"/>
      <c r="X724" s="61"/>
      <c r="Y724" s="61"/>
      <c r="Z724" s="61"/>
      <c r="AA724" s="61"/>
      <c r="AB724" s="61"/>
      <c r="AC724" s="61"/>
      <c r="AD724" s="61"/>
      <c r="AE724" s="61"/>
      <c r="AF724" s="61"/>
      <c r="AG724" s="61"/>
      <c r="AH724" s="61"/>
    </row>
    <row r="725" spans="1:34" ht="18" customHeight="1">
      <c r="A725" s="174"/>
      <c r="B725" s="174"/>
      <c r="C725" s="174"/>
      <c r="D725" s="174"/>
      <c r="E725" s="174"/>
      <c r="F725" s="174"/>
      <c r="G725" s="174"/>
      <c r="H725" s="174"/>
      <c r="I725" s="174"/>
      <c r="J725" s="61"/>
      <c r="K725" s="61"/>
      <c r="L725" s="61"/>
      <c r="M725" s="61"/>
      <c r="N725" s="61"/>
      <c r="O725" s="61"/>
      <c r="P725" s="61"/>
      <c r="Q725" s="61"/>
      <c r="R725" s="61"/>
      <c r="S725" s="61"/>
      <c r="T725" s="61"/>
      <c r="U725" s="61"/>
      <c r="V725" s="61"/>
      <c r="W725" s="61"/>
      <c r="X725" s="61"/>
      <c r="Y725" s="61"/>
      <c r="Z725" s="61"/>
      <c r="AA725" s="61"/>
      <c r="AB725" s="61"/>
      <c r="AC725" s="61"/>
      <c r="AD725" s="61"/>
      <c r="AE725" s="61"/>
      <c r="AF725" s="61"/>
      <c r="AG725" s="61"/>
      <c r="AH725" s="61"/>
    </row>
    <row r="726" spans="1:34" ht="18" customHeight="1">
      <c r="A726" s="174"/>
      <c r="B726" s="174"/>
      <c r="C726" s="174"/>
      <c r="D726" s="174"/>
      <c r="E726" s="174"/>
      <c r="F726" s="174"/>
      <c r="G726" s="174"/>
      <c r="H726" s="174"/>
      <c r="I726" s="174"/>
      <c r="J726" s="61"/>
      <c r="K726" s="61"/>
      <c r="L726" s="61"/>
      <c r="M726" s="61"/>
      <c r="N726" s="61"/>
      <c r="O726" s="61"/>
      <c r="P726" s="61"/>
      <c r="Q726" s="61"/>
      <c r="R726" s="61"/>
      <c r="S726" s="61"/>
      <c r="T726" s="61"/>
      <c r="U726" s="61"/>
      <c r="V726" s="61"/>
      <c r="W726" s="61"/>
      <c r="X726" s="61"/>
      <c r="Y726" s="61"/>
      <c r="Z726" s="61"/>
      <c r="AA726" s="61"/>
      <c r="AB726" s="61"/>
      <c r="AC726" s="61"/>
      <c r="AD726" s="61"/>
      <c r="AE726" s="61"/>
      <c r="AF726" s="61"/>
      <c r="AG726" s="61"/>
      <c r="AH726" s="61"/>
    </row>
    <row r="727" spans="1:34" ht="18" customHeight="1">
      <c r="A727" s="174"/>
      <c r="B727" s="174"/>
      <c r="C727" s="174"/>
      <c r="D727" s="174"/>
      <c r="E727" s="174"/>
      <c r="F727" s="174"/>
      <c r="G727" s="174"/>
      <c r="H727" s="174"/>
      <c r="I727" s="174"/>
      <c r="J727" s="61"/>
      <c r="K727" s="61"/>
      <c r="L727" s="61"/>
      <c r="M727" s="61"/>
      <c r="N727" s="61"/>
      <c r="O727" s="61"/>
      <c r="P727" s="61"/>
      <c r="Q727" s="61"/>
      <c r="R727" s="61"/>
      <c r="S727" s="61"/>
      <c r="T727" s="61"/>
      <c r="U727" s="61"/>
      <c r="V727" s="61"/>
      <c r="W727" s="61"/>
      <c r="X727" s="61"/>
      <c r="Y727" s="61"/>
      <c r="Z727" s="61"/>
      <c r="AA727" s="61"/>
      <c r="AB727" s="61"/>
      <c r="AC727" s="61"/>
      <c r="AD727" s="61"/>
      <c r="AE727" s="61"/>
      <c r="AF727" s="61"/>
      <c r="AG727" s="61"/>
      <c r="AH727" s="61"/>
    </row>
    <row r="728" spans="1:34" ht="18" customHeight="1">
      <c r="A728" s="174"/>
      <c r="B728" s="174"/>
      <c r="C728" s="174"/>
      <c r="D728" s="174"/>
      <c r="E728" s="174"/>
      <c r="F728" s="174"/>
      <c r="G728" s="174"/>
      <c r="H728" s="174"/>
      <c r="I728" s="174"/>
      <c r="J728" s="61"/>
      <c r="K728" s="61"/>
      <c r="L728" s="61"/>
      <c r="M728" s="61"/>
      <c r="N728" s="61"/>
      <c r="O728" s="61"/>
      <c r="P728" s="61"/>
      <c r="Q728" s="61"/>
      <c r="R728" s="61"/>
      <c r="S728" s="61"/>
      <c r="T728" s="61"/>
      <c r="U728" s="61"/>
      <c r="V728" s="61"/>
      <c r="W728" s="61"/>
      <c r="X728" s="61"/>
      <c r="Y728" s="61"/>
      <c r="Z728" s="61"/>
      <c r="AA728" s="61"/>
      <c r="AB728" s="61"/>
      <c r="AC728" s="61"/>
      <c r="AD728" s="61"/>
      <c r="AE728" s="61"/>
      <c r="AF728" s="61"/>
      <c r="AG728" s="61"/>
      <c r="AH728" s="61"/>
    </row>
    <row r="729" spans="1:34" ht="18" customHeight="1">
      <c r="A729" s="174"/>
      <c r="B729" s="174"/>
      <c r="C729" s="174"/>
      <c r="D729" s="174"/>
      <c r="E729" s="174"/>
      <c r="F729" s="174"/>
      <c r="G729" s="174"/>
      <c r="H729" s="174"/>
      <c r="I729" s="174"/>
      <c r="J729" s="61"/>
      <c r="K729" s="61"/>
      <c r="L729" s="61"/>
      <c r="M729" s="61"/>
      <c r="N729" s="61"/>
      <c r="O729" s="61"/>
      <c r="P729" s="61"/>
      <c r="Q729" s="61"/>
      <c r="R729" s="61"/>
      <c r="S729" s="61"/>
      <c r="T729" s="61"/>
      <c r="U729" s="61"/>
      <c r="V729" s="61"/>
      <c r="W729" s="61"/>
      <c r="X729" s="61"/>
      <c r="Y729" s="61"/>
      <c r="Z729" s="61"/>
      <c r="AA729" s="61"/>
      <c r="AB729" s="61"/>
      <c r="AC729" s="61"/>
      <c r="AD729" s="61"/>
      <c r="AE729" s="61"/>
      <c r="AF729" s="61"/>
      <c r="AG729" s="61"/>
      <c r="AH729" s="61"/>
    </row>
    <row r="730" spans="1:34" ht="18" customHeight="1">
      <c r="A730" s="174"/>
      <c r="B730" s="174"/>
      <c r="C730" s="174"/>
      <c r="D730" s="174"/>
      <c r="E730" s="174"/>
      <c r="F730" s="174"/>
      <c r="G730" s="174"/>
      <c r="H730" s="174"/>
      <c r="I730" s="174"/>
      <c r="J730" s="61"/>
      <c r="K730" s="61"/>
      <c r="L730" s="61"/>
      <c r="M730" s="61"/>
      <c r="N730" s="61"/>
      <c r="O730" s="61"/>
      <c r="P730" s="61"/>
      <c r="Q730" s="61"/>
      <c r="R730" s="61"/>
      <c r="S730" s="61"/>
      <c r="T730" s="61"/>
      <c r="U730" s="61"/>
      <c r="V730" s="61"/>
      <c r="W730" s="61"/>
      <c r="X730" s="61"/>
      <c r="Y730" s="61"/>
      <c r="Z730" s="61"/>
      <c r="AA730" s="61"/>
      <c r="AB730" s="61"/>
      <c r="AC730" s="61"/>
      <c r="AD730" s="61"/>
      <c r="AE730" s="61"/>
      <c r="AF730" s="61"/>
      <c r="AG730" s="61"/>
      <c r="AH730" s="61"/>
    </row>
    <row r="731" spans="1:34" ht="18" customHeight="1">
      <c r="A731" s="174"/>
      <c r="B731" s="174"/>
      <c r="C731" s="174"/>
      <c r="D731" s="174"/>
      <c r="E731" s="174"/>
      <c r="F731" s="174"/>
      <c r="G731" s="174"/>
      <c r="H731" s="174"/>
      <c r="I731" s="174"/>
      <c r="J731" s="61"/>
      <c r="K731" s="61"/>
      <c r="L731" s="61"/>
      <c r="M731" s="61"/>
      <c r="N731" s="61"/>
      <c r="O731" s="61"/>
      <c r="P731" s="61"/>
      <c r="Q731" s="61"/>
      <c r="R731" s="61"/>
      <c r="S731" s="61"/>
      <c r="T731" s="61"/>
      <c r="U731" s="61"/>
      <c r="V731" s="61"/>
      <c r="W731" s="61"/>
      <c r="X731" s="61"/>
      <c r="Y731" s="61"/>
      <c r="Z731" s="61"/>
      <c r="AA731" s="61"/>
      <c r="AB731" s="61"/>
      <c r="AC731" s="61"/>
      <c r="AD731" s="61"/>
      <c r="AE731" s="61"/>
      <c r="AF731" s="61"/>
      <c r="AG731" s="61"/>
      <c r="AH731" s="61"/>
    </row>
    <row r="732" spans="1:34" ht="18" customHeight="1">
      <c r="A732" s="174"/>
      <c r="B732" s="174"/>
      <c r="C732" s="174"/>
      <c r="D732" s="174"/>
      <c r="E732" s="174"/>
      <c r="F732" s="174"/>
      <c r="G732" s="174"/>
      <c r="H732" s="174"/>
      <c r="I732" s="174"/>
      <c r="J732" s="61"/>
      <c r="K732" s="61"/>
      <c r="L732" s="61"/>
      <c r="M732" s="61"/>
      <c r="N732" s="61"/>
      <c r="O732" s="61"/>
      <c r="P732" s="61"/>
      <c r="Q732" s="61"/>
      <c r="R732" s="61"/>
      <c r="S732" s="61"/>
      <c r="T732" s="61"/>
      <c r="U732" s="61"/>
      <c r="V732" s="61"/>
      <c r="W732" s="61"/>
      <c r="X732" s="61"/>
      <c r="Y732" s="61"/>
      <c r="Z732" s="61"/>
      <c r="AA732" s="61"/>
      <c r="AB732" s="61"/>
      <c r="AC732" s="61"/>
      <c r="AD732" s="61"/>
      <c r="AE732" s="61"/>
      <c r="AF732" s="61"/>
      <c r="AG732" s="61"/>
      <c r="AH732" s="61"/>
    </row>
    <row r="733" spans="1:34" ht="18" customHeight="1">
      <c r="A733" s="174"/>
      <c r="B733" s="174"/>
      <c r="C733" s="174"/>
      <c r="D733" s="174"/>
      <c r="E733" s="174"/>
      <c r="F733" s="174"/>
      <c r="G733" s="174"/>
      <c r="H733" s="174"/>
      <c r="I733" s="174"/>
      <c r="J733" s="61"/>
      <c r="K733" s="61"/>
      <c r="L733" s="61"/>
      <c r="M733" s="61"/>
      <c r="N733" s="61"/>
      <c r="O733" s="61"/>
      <c r="P733" s="61"/>
      <c r="Q733" s="61"/>
      <c r="R733" s="61"/>
      <c r="S733" s="61"/>
      <c r="T733" s="61"/>
      <c r="U733" s="61"/>
      <c r="V733" s="61"/>
      <c r="W733" s="61"/>
      <c r="X733" s="61"/>
      <c r="Y733" s="61"/>
      <c r="Z733" s="61"/>
      <c r="AA733" s="61"/>
      <c r="AB733" s="61"/>
      <c r="AC733" s="61"/>
      <c r="AD733" s="61"/>
      <c r="AE733" s="61"/>
      <c r="AF733" s="61"/>
      <c r="AG733" s="61"/>
      <c r="AH733" s="61"/>
    </row>
    <row r="734" spans="1:34" ht="18" customHeight="1">
      <c r="A734" s="174"/>
      <c r="B734" s="174"/>
      <c r="C734" s="174"/>
      <c r="D734" s="174"/>
      <c r="E734" s="174"/>
      <c r="F734" s="174"/>
      <c r="G734" s="174"/>
      <c r="H734" s="174"/>
      <c r="I734" s="174"/>
      <c r="J734" s="61"/>
      <c r="K734" s="61"/>
      <c r="L734" s="61"/>
      <c r="M734" s="61"/>
      <c r="N734" s="61"/>
      <c r="O734" s="61"/>
      <c r="P734" s="61"/>
      <c r="Q734" s="61"/>
      <c r="R734" s="61"/>
      <c r="S734" s="61"/>
      <c r="T734" s="61"/>
      <c r="U734" s="61"/>
      <c r="V734" s="61"/>
      <c r="W734" s="61"/>
      <c r="X734" s="61"/>
      <c r="Y734" s="61"/>
      <c r="Z734" s="61"/>
      <c r="AA734" s="61"/>
      <c r="AB734" s="61"/>
      <c r="AC734" s="61"/>
      <c r="AD734" s="61"/>
      <c r="AE734" s="61"/>
      <c r="AF734" s="61"/>
      <c r="AG734" s="61"/>
      <c r="AH734" s="61"/>
    </row>
    <row r="735" spans="1:34" ht="18" customHeight="1">
      <c r="A735" s="174"/>
      <c r="B735" s="174"/>
      <c r="C735" s="174"/>
      <c r="D735" s="174"/>
      <c r="E735" s="174"/>
      <c r="F735" s="174"/>
      <c r="G735" s="174"/>
      <c r="H735" s="174"/>
      <c r="I735" s="174"/>
      <c r="J735" s="61"/>
      <c r="K735" s="61"/>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61"/>
    </row>
    <row r="736" spans="1:34" ht="18" customHeight="1">
      <c r="A736" s="174"/>
      <c r="B736" s="174"/>
      <c r="C736" s="174"/>
      <c r="D736" s="174"/>
      <c r="E736" s="174"/>
      <c r="F736" s="174"/>
      <c r="G736" s="174"/>
      <c r="H736" s="174"/>
      <c r="I736" s="174"/>
      <c r="J736" s="61"/>
      <c r="K736" s="61"/>
      <c r="L736" s="61"/>
      <c r="M736" s="61"/>
      <c r="N736" s="61"/>
      <c r="O736" s="61"/>
      <c r="P736" s="61"/>
      <c r="Q736" s="61"/>
      <c r="R736" s="61"/>
      <c r="S736" s="61"/>
      <c r="T736" s="61"/>
      <c r="U736" s="61"/>
      <c r="V736" s="61"/>
      <c r="W736" s="61"/>
      <c r="X736" s="61"/>
      <c r="Y736" s="61"/>
      <c r="Z736" s="61"/>
      <c r="AA736" s="61"/>
      <c r="AB736" s="61"/>
      <c r="AC736" s="61"/>
      <c r="AD736" s="61"/>
      <c r="AE736" s="61"/>
      <c r="AF736" s="61"/>
      <c r="AG736" s="61"/>
      <c r="AH736" s="61"/>
    </row>
    <row r="737" spans="1:34" ht="18" customHeight="1">
      <c r="A737" s="174"/>
      <c r="B737" s="174"/>
      <c r="C737" s="174"/>
      <c r="D737" s="174"/>
      <c r="E737" s="174"/>
      <c r="F737" s="174"/>
      <c r="G737" s="174"/>
      <c r="H737" s="174"/>
      <c r="I737" s="174"/>
      <c r="J737" s="61"/>
      <c r="K737" s="61"/>
      <c r="L737" s="61"/>
      <c r="M737" s="61"/>
      <c r="N737" s="61"/>
      <c r="O737" s="61"/>
      <c r="P737" s="61"/>
      <c r="Q737" s="61"/>
      <c r="R737" s="61"/>
      <c r="S737" s="61"/>
      <c r="T737" s="61"/>
      <c r="U737" s="61"/>
      <c r="V737" s="61"/>
      <c r="W737" s="61"/>
      <c r="X737" s="61"/>
      <c r="Y737" s="61"/>
      <c r="Z737" s="61"/>
      <c r="AA737" s="61"/>
      <c r="AB737" s="61"/>
      <c r="AC737" s="61"/>
      <c r="AD737" s="61"/>
      <c r="AE737" s="61"/>
      <c r="AF737" s="61"/>
      <c r="AG737" s="61"/>
      <c r="AH737" s="61"/>
    </row>
    <row r="738" spans="1:34" ht="18" customHeight="1">
      <c r="A738" s="174"/>
      <c r="B738" s="174"/>
      <c r="C738" s="174"/>
      <c r="D738" s="174"/>
      <c r="E738" s="174"/>
      <c r="F738" s="174"/>
      <c r="G738" s="174"/>
      <c r="H738" s="174"/>
      <c r="I738" s="174"/>
      <c r="J738" s="61"/>
      <c r="K738" s="61"/>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61"/>
    </row>
    <row r="739" spans="1:34" ht="18" customHeight="1">
      <c r="A739" s="174"/>
      <c r="B739" s="174"/>
      <c r="C739" s="174"/>
      <c r="D739" s="174"/>
      <c r="E739" s="174"/>
      <c r="F739" s="174"/>
      <c r="G739" s="174"/>
      <c r="H739" s="174"/>
      <c r="I739" s="174"/>
      <c r="J739" s="61"/>
      <c r="K739" s="61"/>
      <c r="L739" s="61"/>
      <c r="M739" s="61"/>
      <c r="N739" s="61"/>
      <c r="O739" s="61"/>
      <c r="P739" s="61"/>
      <c r="Q739" s="61"/>
      <c r="R739" s="61"/>
      <c r="S739" s="61"/>
      <c r="T739" s="61"/>
      <c r="U739" s="61"/>
      <c r="V739" s="61"/>
      <c r="W739" s="61"/>
      <c r="X739" s="61"/>
      <c r="Y739" s="61"/>
      <c r="Z739" s="61"/>
      <c r="AA739" s="61"/>
      <c r="AB739" s="61"/>
      <c r="AC739" s="61"/>
      <c r="AD739" s="61"/>
      <c r="AE739" s="61"/>
      <c r="AF739" s="61"/>
      <c r="AG739" s="61"/>
      <c r="AH739" s="61"/>
    </row>
    <row r="740" spans="1:34" ht="18" customHeight="1">
      <c r="A740" s="174"/>
      <c r="B740" s="174"/>
      <c r="C740" s="174"/>
      <c r="D740" s="174"/>
      <c r="E740" s="174"/>
      <c r="F740" s="174"/>
      <c r="G740" s="174"/>
      <c r="H740" s="174"/>
      <c r="I740" s="174"/>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row>
    <row r="741" spans="1:34" ht="18" customHeight="1">
      <c r="A741" s="174"/>
      <c r="B741" s="174"/>
      <c r="C741" s="174"/>
      <c r="D741" s="174"/>
      <c r="E741" s="174"/>
      <c r="F741" s="174"/>
      <c r="G741" s="174"/>
      <c r="H741" s="174"/>
      <c r="I741" s="174"/>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c r="AG741" s="61"/>
      <c r="AH741" s="61"/>
    </row>
    <row r="742" spans="1:34" ht="18" customHeight="1">
      <c r="A742" s="174"/>
      <c r="B742" s="174"/>
      <c r="C742" s="174"/>
      <c r="D742" s="174"/>
      <c r="E742" s="174"/>
      <c r="F742" s="174"/>
      <c r="G742" s="174"/>
      <c r="H742" s="174"/>
      <c r="I742" s="174"/>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row>
    <row r="743" spans="1:34" ht="18" customHeight="1">
      <c r="A743" s="174"/>
      <c r="B743" s="174"/>
      <c r="C743" s="174"/>
      <c r="D743" s="174"/>
      <c r="E743" s="174"/>
      <c r="F743" s="174"/>
      <c r="G743" s="174"/>
      <c r="H743" s="174"/>
      <c r="I743" s="174"/>
      <c r="J743" s="61"/>
      <c r="K743" s="61"/>
      <c r="L743" s="61"/>
      <c r="M743" s="61"/>
      <c r="N743" s="61"/>
      <c r="O743" s="61"/>
      <c r="P743" s="61"/>
      <c r="Q743" s="61"/>
      <c r="R743" s="61"/>
      <c r="S743" s="61"/>
      <c r="T743" s="61"/>
      <c r="U743" s="61"/>
      <c r="V743" s="61"/>
      <c r="W743" s="61"/>
      <c r="X743" s="61"/>
      <c r="Y743" s="61"/>
      <c r="Z743" s="61"/>
      <c r="AA743" s="61"/>
      <c r="AB743" s="61"/>
      <c r="AC743" s="61"/>
      <c r="AD743" s="61"/>
      <c r="AE743" s="61"/>
      <c r="AF743" s="61"/>
      <c r="AG743" s="61"/>
      <c r="AH743" s="61"/>
    </row>
    <row r="744" spans="1:34" ht="18" customHeight="1">
      <c r="A744" s="174"/>
      <c r="B744" s="174"/>
      <c r="C744" s="174"/>
      <c r="D744" s="174"/>
      <c r="E744" s="174"/>
      <c r="F744" s="174"/>
      <c r="G744" s="174"/>
      <c r="H744" s="174"/>
      <c r="I744" s="174"/>
      <c r="J744" s="61"/>
      <c r="K744" s="61"/>
      <c r="L744" s="61"/>
      <c r="M744" s="61"/>
      <c r="N744" s="61"/>
      <c r="O744" s="61"/>
      <c r="P744" s="61"/>
      <c r="Q744" s="61"/>
      <c r="R744" s="61"/>
      <c r="S744" s="61"/>
      <c r="T744" s="61"/>
      <c r="U744" s="61"/>
      <c r="V744" s="61"/>
      <c r="W744" s="61"/>
      <c r="X744" s="61"/>
      <c r="Y744" s="61"/>
      <c r="Z744" s="61"/>
      <c r="AA744" s="61"/>
      <c r="AB744" s="61"/>
      <c r="AC744" s="61"/>
      <c r="AD744" s="61"/>
      <c r="AE744" s="61"/>
      <c r="AF744" s="61"/>
      <c r="AG744" s="61"/>
      <c r="AH744" s="61"/>
    </row>
    <row r="745" spans="1:34" ht="18" customHeight="1">
      <c r="A745" s="174"/>
      <c r="B745" s="174"/>
      <c r="C745" s="174"/>
      <c r="D745" s="174"/>
      <c r="E745" s="174"/>
      <c r="F745" s="174"/>
      <c r="G745" s="174"/>
      <c r="H745" s="174"/>
      <c r="I745" s="174"/>
      <c r="J745" s="61"/>
      <c r="K745" s="61"/>
      <c r="L745" s="61"/>
      <c r="M745" s="61"/>
      <c r="N745" s="61"/>
      <c r="O745" s="61"/>
      <c r="P745" s="61"/>
      <c r="Q745" s="61"/>
      <c r="R745" s="61"/>
      <c r="S745" s="61"/>
      <c r="T745" s="61"/>
      <c r="U745" s="61"/>
      <c r="V745" s="61"/>
      <c r="W745" s="61"/>
      <c r="X745" s="61"/>
      <c r="Y745" s="61"/>
      <c r="Z745" s="61"/>
      <c r="AA745" s="61"/>
      <c r="AB745" s="61"/>
      <c r="AC745" s="61"/>
      <c r="AD745" s="61"/>
      <c r="AE745" s="61"/>
      <c r="AF745" s="61"/>
      <c r="AG745" s="61"/>
      <c r="AH745" s="61"/>
    </row>
    <row r="746" spans="1:34" ht="18" customHeight="1">
      <c r="A746" s="174"/>
      <c r="B746" s="174"/>
      <c r="C746" s="174"/>
      <c r="D746" s="174"/>
      <c r="E746" s="174"/>
      <c r="F746" s="174"/>
      <c r="G746" s="174"/>
      <c r="H746" s="174"/>
      <c r="I746" s="174"/>
      <c r="J746" s="61"/>
      <c r="K746" s="61"/>
      <c r="L746" s="61"/>
      <c r="M746" s="61"/>
      <c r="N746" s="61"/>
      <c r="O746" s="61"/>
      <c r="P746" s="61"/>
      <c r="Q746" s="61"/>
      <c r="R746" s="61"/>
      <c r="S746" s="61"/>
      <c r="T746" s="61"/>
      <c r="U746" s="61"/>
      <c r="V746" s="61"/>
      <c r="W746" s="61"/>
      <c r="X746" s="61"/>
      <c r="Y746" s="61"/>
      <c r="Z746" s="61"/>
      <c r="AA746" s="61"/>
      <c r="AB746" s="61"/>
      <c r="AC746" s="61"/>
      <c r="AD746" s="61"/>
      <c r="AE746" s="61"/>
      <c r="AF746" s="61"/>
      <c r="AG746" s="61"/>
      <c r="AH746" s="61"/>
    </row>
    <row r="747" spans="1:34" ht="18" customHeight="1">
      <c r="A747" s="174"/>
      <c r="B747" s="174"/>
      <c r="C747" s="174"/>
      <c r="D747" s="174"/>
      <c r="E747" s="174"/>
      <c r="F747" s="174"/>
      <c r="G747" s="174"/>
      <c r="H747" s="174"/>
      <c r="I747" s="174"/>
      <c r="J747" s="61"/>
      <c r="K747" s="61"/>
      <c r="L747" s="61"/>
      <c r="M747" s="61"/>
      <c r="N747" s="61"/>
      <c r="O747" s="61"/>
      <c r="P747" s="61"/>
      <c r="Q747" s="61"/>
      <c r="R747" s="61"/>
      <c r="S747" s="61"/>
      <c r="T747" s="61"/>
      <c r="U747" s="61"/>
      <c r="V747" s="61"/>
      <c r="W747" s="61"/>
      <c r="X747" s="61"/>
      <c r="Y747" s="61"/>
      <c r="Z747" s="61"/>
      <c r="AA747" s="61"/>
      <c r="AB747" s="61"/>
      <c r="AC747" s="61"/>
      <c r="AD747" s="61"/>
      <c r="AE747" s="61"/>
      <c r="AF747" s="61"/>
      <c r="AG747" s="61"/>
      <c r="AH747" s="61"/>
    </row>
    <row r="748" spans="1:34" ht="18" customHeight="1">
      <c r="A748" s="174"/>
      <c r="B748" s="174"/>
      <c r="C748" s="174"/>
      <c r="D748" s="174"/>
      <c r="E748" s="174"/>
      <c r="F748" s="174"/>
      <c r="G748" s="174"/>
      <c r="H748" s="174"/>
      <c r="I748" s="174"/>
      <c r="J748" s="61"/>
      <c r="K748" s="61"/>
      <c r="L748" s="61"/>
      <c r="M748" s="61"/>
      <c r="N748" s="61"/>
      <c r="O748" s="61"/>
      <c r="P748" s="61"/>
      <c r="Q748" s="61"/>
      <c r="R748" s="61"/>
      <c r="S748" s="61"/>
      <c r="T748" s="61"/>
      <c r="U748" s="61"/>
      <c r="V748" s="61"/>
      <c r="W748" s="61"/>
      <c r="X748" s="61"/>
      <c r="Y748" s="61"/>
      <c r="Z748" s="61"/>
      <c r="AA748" s="61"/>
      <c r="AB748" s="61"/>
      <c r="AC748" s="61"/>
      <c r="AD748" s="61"/>
      <c r="AE748" s="61"/>
      <c r="AF748" s="61"/>
      <c r="AG748" s="61"/>
      <c r="AH748" s="61"/>
    </row>
    <row r="749" spans="1:34" ht="18" customHeight="1">
      <c r="A749" s="174"/>
      <c r="B749" s="174"/>
      <c r="C749" s="174"/>
      <c r="D749" s="174"/>
      <c r="E749" s="174"/>
      <c r="F749" s="174"/>
      <c r="G749" s="174"/>
      <c r="H749" s="174"/>
      <c r="I749" s="174"/>
      <c r="J749" s="61"/>
      <c r="K749" s="61"/>
      <c r="L749" s="61"/>
      <c r="M749" s="61"/>
      <c r="N749" s="61"/>
      <c r="O749" s="61"/>
      <c r="P749" s="61"/>
      <c r="Q749" s="61"/>
      <c r="R749" s="61"/>
      <c r="S749" s="61"/>
      <c r="T749" s="61"/>
      <c r="U749" s="61"/>
      <c r="V749" s="61"/>
      <c r="W749" s="61"/>
      <c r="X749" s="61"/>
      <c r="Y749" s="61"/>
      <c r="Z749" s="61"/>
      <c r="AA749" s="61"/>
      <c r="AB749" s="61"/>
      <c r="AC749" s="61"/>
      <c r="AD749" s="61"/>
      <c r="AE749" s="61"/>
      <c r="AF749" s="61"/>
      <c r="AG749" s="61"/>
      <c r="AH749" s="61"/>
    </row>
    <row r="750" spans="1:34" ht="18" customHeight="1">
      <c r="A750" s="174"/>
      <c r="B750" s="174"/>
      <c r="C750" s="174"/>
      <c r="D750" s="174"/>
      <c r="E750" s="174"/>
      <c r="F750" s="174"/>
      <c r="G750" s="174"/>
      <c r="H750" s="174"/>
      <c r="I750" s="174"/>
      <c r="J750" s="61"/>
      <c r="K750" s="61"/>
      <c r="L750" s="61"/>
      <c r="M750" s="61"/>
      <c r="N750" s="61"/>
      <c r="O750" s="61"/>
      <c r="P750" s="61"/>
      <c r="Q750" s="61"/>
      <c r="R750" s="61"/>
      <c r="S750" s="61"/>
      <c r="T750" s="61"/>
      <c r="U750" s="61"/>
      <c r="V750" s="61"/>
      <c r="W750" s="61"/>
      <c r="X750" s="61"/>
      <c r="Y750" s="61"/>
      <c r="Z750" s="61"/>
      <c r="AA750" s="61"/>
      <c r="AB750" s="61"/>
      <c r="AC750" s="61"/>
      <c r="AD750" s="61"/>
      <c r="AE750" s="61"/>
      <c r="AF750" s="61"/>
      <c r="AG750" s="61"/>
      <c r="AH750" s="61"/>
    </row>
    <row r="751" spans="1:34" ht="18" customHeight="1">
      <c r="A751" s="174"/>
      <c r="B751" s="174"/>
      <c r="C751" s="174"/>
      <c r="D751" s="174"/>
      <c r="E751" s="174"/>
      <c r="F751" s="174"/>
      <c r="G751" s="174"/>
      <c r="H751" s="174"/>
      <c r="I751" s="174"/>
      <c r="J751" s="61"/>
      <c r="K751" s="61"/>
      <c r="L751" s="61"/>
      <c r="M751" s="61"/>
      <c r="N751" s="61"/>
      <c r="O751" s="61"/>
      <c r="P751" s="61"/>
      <c r="Q751" s="61"/>
      <c r="R751" s="61"/>
      <c r="S751" s="61"/>
      <c r="T751" s="61"/>
      <c r="U751" s="61"/>
      <c r="V751" s="61"/>
      <c r="W751" s="61"/>
      <c r="X751" s="61"/>
      <c r="Y751" s="61"/>
      <c r="Z751" s="61"/>
      <c r="AA751" s="61"/>
      <c r="AB751" s="61"/>
      <c r="AC751" s="61"/>
      <c r="AD751" s="61"/>
      <c r="AE751" s="61"/>
      <c r="AF751" s="61"/>
      <c r="AG751" s="61"/>
      <c r="AH751" s="61"/>
    </row>
    <row r="752" spans="1:34" ht="18" customHeight="1">
      <c r="A752" s="174"/>
      <c r="B752" s="174"/>
      <c r="C752" s="174"/>
      <c r="D752" s="174"/>
      <c r="E752" s="174"/>
      <c r="F752" s="174"/>
      <c r="G752" s="174"/>
      <c r="H752" s="174"/>
      <c r="I752" s="174"/>
      <c r="J752" s="61"/>
      <c r="K752" s="61"/>
      <c r="L752" s="61"/>
      <c r="M752" s="61"/>
      <c r="N752" s="61"/>
      <c r="O752" s="61"/>
      <c r="P752" s="61"/>
      <c r="Q752" s="61"/>
      <c r="R752" s="61"/>
      <c r="S752" s="61"/>
      <c r="T752" s="61"/>
      <c r="U752" s="61"/>
      <c r="V752" s="61"/>
      <c r="W752" s="61"/>
      <c r="X752" s="61"/>
      <c r="Y752" s="61"/>
      <c r="Z752" s="61"/>
      <c r="AA752" s="61"/>
      <c r="AB752" s="61"/>
      <c r="AC752" s="61"/>
      <c r="AD752" s="61"/>
      <c r="AE752" s="61"/>
      <c r="AF752" s="61"/>
      <c r="AG752" s="61"/>
      <c r="AH752" s="61"/>
    </row>
    <row r="753" spans="1:34" ht="18" customHeight="1">
      <c r="A753" s="174"/>
      <c r="B753" s="174"/>
      <c r="C753" s="174"/>
      <c r="D753" s="174"/>
      <c r="E753" s="174"/>
      <c r="F753" s="174"/>
      <c r="G753" s="174"/>
      <c r="H753" s="174"/>
      <c r="I753" s="174"/>
      <c r="J753" s="61"/>
      <c r="K753" s="61"/>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61"/>
    </row>
    <row r="754" spans="1:34" ht="18" customHeight="1">
      <c r="A754" s="174"/>
      <c r="B754" s="174"/>
      <c r="C754" s="174"/>
      <c r="D754" s="174"/>
      <c r="E754" s="174"/>
      <c r="F754" s="174"/>
      <c r="G754" s="174"/>
      <c r="H754" s="174"/>
      <c r="I754" s="174"/>
      <c r="J754" s="61"/>
      <c r="K754" s="61"/>
      <c r="L754" s="61"/>
      <c r="M754" s="61"/>
      <c r="N754" s="61"/>
      <c r="O754" s="61"/>
      <c r="P754" s="61"/>
      <c r="Q754" s="61"/>
      <c r="R754" s="61"/>
      <c r="S754" s="61"/>
      <c r="T754" s="61"/>
      <c r="U754" s="61"/>
      <c r="V754" s="61"/>
      <c r="W754" s="61"/>
      <c r="X754" s="61"/>
      <c r="Y754" s="61"/>
      <c r="Z754" s="61"/>
      <c r="AA754" s="61"/>
      <c r="AB754" s="61"/>
      <c r="AC754" s="61"/>
      <c r="AD754" s="61"/>
      <c r="AE754" s="61"/>
      <c r="AF754" s="61"/>
      <c r="AG754" s="61"/>
      <c r="AH754" s="61"/>
    </row>
    <row r="755" spans="1:34" ht="18" customHeight="1">
      <c r="A755" s="174"/>
      <c r="B755" s="174"/>
      <c r="C755" s="174"/>
      <c r="D755" s="174"/>
      <c r="E755" s="174"/>
      <c r="F755" s="174"/>
      <c r="G755" s="174"/>
      <c r="H755" s="174"/>
      <c r="I755" s="174"/>
      <c r="J755" s="61"/>
      <c r="K755" s="61"/>
      <c r="L755" s="61"/>
      <c r="M755" s="61"/>
      <c r="N755" s="61"/>
      <c r="O755" s="61"/>
      <c r="P755" s="61"/>
      <c r="Q755" s="61"/>
      <c r="R755" s="61"/>
      <c r="S755" s="61"/>
      <c r="T755" s="61"/>
      <c r="U755" s="61"/>
      <c r="V755" s="61"/>
      <c r="W755" s="61"/>
      <c r="X755" s="61"/>
      <c r="Y755" s="61"/>
      <c r="Z755" s="61"/>
      <c r="AA755" s="61"/>
      <c r="AB755" s="61"/>
      <c r="AC755" s="61"/>
      <c r="AD755" s="61"/>
      <c r="AE755" s="61"/>
      <c r="AF755" s="61"/>
      <c r="AG755" s="61"/>
      <c r="AH755" s="61"/>
    </row>
    <row r="756" spans="1:34" ht="18" customHeight="1">
      <c r="A756" s="174"/>
      <c r="B756" s="174"/>
      <c r="C756" s="174"/>
      <c r="D756" s="174"/>
      <c r="E756" s="174"/>
      <c r="F756" s="174"/>
      <c r="G756" s="174"/>
      <c r="H756" s="174"/>
      <c r="I756" s="174"/>
      <c r="J756" s="61"/>
      <c r="K756" s="61"/>
      <c r="L756" s="61"/>
      <c r="M756" s="61"/>
      <c r="N756" s="61"/>
      <c r="O756" s="61"/>
      <c r="P756" s="61"/>
      <c r="Q756" s="61"/>
      <c r="R756" s="61"/>
      <c r="S756" s="61"/>
      <c r="T756" s="61"/>
      <c r="U756" s="61"/>
      <c r="V756" s="61"/>
      <c r="W756" s="61"/>
      <c r="X756" s="61"/>
      <c r="Y756" s="61"/>
      <c r="Z756" s="61"/>
      <c r="AA756" s="61"/>
      <c r="AB756" s="61"/>
      <c r="AC756" s="61"/>
      <c r="AD756" s="61"/>
      <c r="AE756" s="61"/>
      <c r="AF756" s="61"/>
      <c r="AG756" s="61"/>
      <c r="AH756" s="61"/>
    </row>
    <row r="757" spans="1:34" ht="18" customHeight="1">
      <c r="A757" s="174"/>
      <c r="B757" s="174"/>
      <c r="C757" s="174"/>
      <c r="D757" s="174"/>
      <c r="E757" s="174"/>
      <c r="F757" s="174"/>
      <c r="G757" s="174"/>
      <c r="H757" s="174"/>
      <c r="I757" s="174"/>
      <c r="J757" s="61"/>
      <c r="K757" s="61"/>
      <c r="L757" s="61"/>
      <c r="M757" s="61"/>
      <c r="N757" s="61"/>
      <c r="O757" s="61"/>
      <c r="P757" s="61"/>
      <c r="Q757" s="61"/>
      <c r="R757" s="61"/>
      <c r="S757" s="61"/>
      <c r="T757" s="61"/>
      <c r="U757" s="61"/>
      <c r="V757" s="61"/>
      <c r="W757" s="61"/>
      <c r="X757" s="61"/>
      <c r="Y757" s="61"/>
      <c r="Z757" s="61"/>
      <c r="AA757" s="61"/>
      <c r="AB757" s="61"/>
      <c r="AC757" s="61"/>
      <c r="AD757" s="61"/>
      <c r="AE757" s="61"/>
      <c r="AF757" s="61"/>
      <c r="AG757" s="61"/>
      <c r="AH757" s="61"/>
    </row>
    <row r="758" spans="1:34" ht="18" customHeight="1">
      <c r="A758" s="174"/>
      <c r="B758" s="174"/>
      <c r="C758" s="174"/>
      <c r="D758" s="174"/>
      <c r="E758" s="174"/>
      <c r="F758" s="174"/>
      <c r="G758" s="174"/>
      <c r="H758" s="174"/>
      <c r="I758" s="174"/>
      <c r="J758" s="61"/>
      <c r="K758" s="61"/>
      <c r="L758" s="61"/>
      <c r="M758" s="61"/>
      <c r="N758" s="61"/>
      <c r="O758" s="61"/>
      <c r="P758" s="61"/>
      <c r="Q758" s="61"/>
      <c r="R758" s="61"/>
      <c r="S758" s="61"/>
      <c r="T758" s="61"/>
      <c r="U758" s="61"/>
      <c r="V758" s="61"/>
      <c r="W758" s="61"/>
      <c r="X758" s="61"/>
      <c r="Y758" s="61"/>
      <c r="Z758" s="61"/>
      <c r="AA758" s="61"/>
      <c r="AB758" s="61"/>
      <c r="AC758" s="61"/>
      <c r="AD758" s="61"/>
      <c r="AE758" s="61"/>
      <c r="AF758" s="61"/>
      <c r="AG758" s="61"/>
      <c r="AH758" s="61"/>
    </row>
    <row r="759" spans="1:34" ht="18" customHeight="1">
      <c r="A759" s="174"/>
      <c r="B759" s="174"/>
      <c r="C759" s="174"/>
      <c r="D759" s="174"/>
      <c r="E759" s="174"/>
      <c r="F759" s="174"/>
      <c r="G759" s="174"/>
      <c r="H759" s="174"/>
      <c r="I759" s="174"/>
      <c r="J759" s="61"/>
      <c r="K759" s="61"/>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61"/>
    </row>
    <row r="760" spans="1:34" ht="18" customHeight="1">
      <c r="A760" s="174"/>
      <c r="B760" s="174"/>
      <c r="C760" s="174"/>
      <c r="D760" s="174"/>
      <c r="E760" s="174"/>
      <c r="F760" s="174"/>
      <c r="G760" s="174"/>
      <c r="H760" s="174"/>
      <c r="I760" s="174"/>
      <c r="J760" s="61"/>
      <c r="K760" s="61"/>
      <c r="L760" s="61"/>
      <c r="M760" s="61"/>
      <c r="N760" s="61"/>
      <c r="O760" s="61"/>
      <c r="P760" s="61"/>
      <c r="Q760" s="61"/>
      <c r="R760" s="61"/>
      <c r="S760" s="61"/>
      <c r="T760" s="61"/>
      <c r="U760" s="61"/>
      <c r="V760" s="61"/>
      <c r="W760" s="61"/>
      <c r="X760" s="61"/>
      <c r="Y760" s="61"/>
      <c r="Z760" s="61"/>
      <c r="AA760" s="61"/>
      <c r="AB760" s="61"/>
      <c r="AC760" s="61"/>
      <c r="AD760" s="61"/>
      <c r="AE760" s="61"/>
      <c r="AF760" s="61"/>
      <c r="AG760" s="61"/>
      <c r="AH760" s="61"/>
    </row>
    <row r="761" spans="1:34" ht="18" customHeight="1">
      <c r="A761" s="174"/>
      <c r="B761" s="174"/>
      <c r="C761" s="174"/>
      <c r="D761" s="174"/>
      <c r="E761" s="174"/>
      <c r="F761" s="174"/>
      <c r="G761" s="174"/>
      <c r="H761" s="174"/>
      <c r="I761" s="174"/>
      <c r="J761" s="61"/>
      <c r="K761" s="61"/>
      <c r="L761" s="61"/>
      <c r="M761" s="61"/>
      <c r="N761" s="61"/>
      <c r="O761" s="61"/>
      <c r="P761" s="61"/>
      <c r="Q761" s="61"/>
      <c r="R761" s="61"/>
      <c r="S761" s="61"/>
      <c r="T761" s="61"/>
      <c r="U761" s="61"/>
      <c r="V761" s="61"/>
      <c r="W761" s="61"/>
      <c r="X761" s="61"/>
      <c r="Y761" s="61"/>
      <c r="Z761" s="61"/>
      <c r="AA761" s="61"/>
      <c r="AB761" s="61"/>
      <c r="AC761" s="61"/>
      <c r="AD761" s="61"/>
      <c r="AE761" s="61"/>
      <c r="AF761" s="61"/>
      <c r="AG761" s="61"/>
      <c r="AH761" s="61"/>
    </row>
    <row r="762" spans="1:34" ht="18" customHeight="1">
      <c r="A762" s="174"/>
      <c r="B762" s="174"/>
      <c r="C762" s="174"/>
      <c r="D762" s="174"/>
      <c r="E762" s="174"/>
      <c r="F762" s="174"/>
      <c r="G762" s="174"/>
      <c r="H762" s="174"/>
      <c r="I762" s="174"/>
      <c r="J762" s="61"/>
      <c r="K762" s="61"/>
      <c r="L762" s="61"/>
      <c r="M762" s="61"/>
      <c r="N762" s="61"/>
      <c r="O762" s="61"/>
      <c r="P762" s="61"/>
      <c r="Q762" s="61"/>
      <c r="R762" s="61"/>
      <c r="S762" s="61"/>
      <c r="T762" s="61"/>
      <c r="U762" s="61"/>
      <c r="V762" s="61"/>
      <c r="W762" s="61"/>
      <c r="X762" s="61"/>
      <c r="Y762" s="61"/>
      <c r="Z762" s="61"/>
      <c r="AA762" s="61"/>
      <c r="AB762" s="61"/>
      <c r="AC762" s="61"/>
      <c r="AD762" s="61"/>
      <c r="AE762" s="61"/>
      <c r="AF762" s="61"/>
      <c r="AG762" s="61"/>
      <c r="AH762" s="61"/>
    </row>
    <row r="763" spans="1:34" ht="18" customHeight="1">
      <c r="A763" s="174"/>
      <c r="B763" s="174"/>
      <c r="C763" s="174"/>
      <c r="D763" s="174"/>
      <c r="E763" s="174"/>
      <c r="F763" s="174"/>
      <c r="G763" s="174"/>
      <c r="H763" s="174"/>
      <c r="I763" s="174"/>
      <c r="J763" s="61"/>
      <c r="K763" s="61"/>
      <c r="L763" s="61"/>
      <c r="M763" s="61"/>
      <c r="N763" s="61"/>
      <c r="O763" s="61"/>
      <c r="P763" s="61"/>
      <c r="Q763" s="61"/>
      <c r="R763" s="61"/>
      <c r="S763" s="61"/>
      <c r="T763" s="61"/>
      <c r="U763" s="61"/>
      <c r="V763" s="61"/>
      <c r="W763" s="61"/>
      <c r="X763" s="61"/>
      <c r="Y763" s="61"/>
      <c r="Z763" s="61"/>
      <c r="AA763" s="61"/>
      <c r="AB763" s="61"/>
      <c r="AC763" s="61"/>
      <c r="AD763" s="61"/>
      <c r="AE763" s="61"/>
      <c r="AF763" s="61"/>
      <c r="AG763" s="61"/>
      <c r="AH763" s="61"/>
    </row>
    <row r="764" spans="1:34" ht="18" customHeight="1">
      <c r="A764" s="174"/>
      <c r="B764" s="174"/>
      <c r="C764" s="174"/>
      <c r="D764" s="174"/>
      <c r="E764" s="174"/>
      <c r="F764" s="174"/>
      <c r="G764" s="174"/>
      <c r="H764" s="174"/>
      <c r="I764" s="174"/>
      <c r="J764" s="61"/>
      <c r="K764" s="61"/>
      <c r="L764" s="61"/>
      <c r="M764" s="61"/>
      <c r="N764" s="61"/>
      <c r="O764" s="61"/>
      <c r="P764" s="61"/>
      <c r="Q764" s="61"/>
      <c r="R764" s="61"/>
      <c r="S764" s="61"/>
      <c r="T764" s="61"/>
      <c r="U764" s="61"/>
      <c r="V764" s="61"/>
      <c r="W764" s="61"/>
      <c r="X764" s="61"/>
      <c r="Y764" s="61"/>
      <c r="Z764" s="61"/>
      <c r="AA764" s="61"/>
      <c r="AB764" s="61"/>
      <c r="AC764" s="61"/>
      <c r="AD764" s="61"/>
      <c r="AE764" s="61"/>
      <c r="AF764" s="61"/>
      <c r="AG764" s="61"/>
      <c r="AH764" s="61"/>
    </row>
    <row r="765" spans="1:34" ht="18" customHeight="1">
      <c r="A765" s="174"/>
      <c r="B765" s="174"/>
      <c r="C765" s="174"/>
      <c r="D765" s="174"/>
      <c r="E765" s="174"/>
      <c r="F765" s="174"/>
      <c r="G765" s="174"/>
      <c r="H765" s="174"/>
      <c r="I765" s="174"/>
      <c r="J765" s="61"/>
      <c r="K765" s="61"/>
      <c r="L765" s="61"/>
      <c r="M765" s="61"/>
      <c r="N765" s="61"/>
      <c r="O765" s="61"/>
      <c r="P765" s="61"/>
      <c r="Q765" s="61"/>
      <c r="R765" s="61"/>
      <c r="S765" s="61"/>
      <c r="T765" s="61"/>
      <c r="U765" s="61"/>
      <c r="V765" s="61"/>
      <c r="W765" s="61"/>
      <c r="X765" s="61"/>
      <c r="Y765" s="61"/>
      <c r="Z765" s="61"/>
      <c r="AA765" s="61"/>
      <c r="AB765" s="61"/>
      <c r="AC765" s="61"/>
      <c r="AD765" s="61"/>
      <c r="AE765" s="61"/>
      <c r="AF765" s="61"/>
      <c r="AG765" s="61"/>
      <c r="AH765" s="61"/>
    </row>
    <row r="766" spans="1:34" ht="18" customHeight="1">
      <c r="A766" s="174"/>
      <c r="B766" s="174"/>
      <c r="C766" s="174"/>
      <c r="D766" s="174"/>
      <c r="E766" s="174"/>
      <c r="F766" s="174"/>
      <c r="G766" s="174"/>
      <c r="H766" s="174"/>
      <c r="I766" s="174"/>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61"/>
    </row>
    <row r="767" spans="1:34" ht="18" customHeight="1">
      <c r="A767" s="174"/>
      <c r="B767" s="174"/>
      <c r="C767" s="174"/>
      <c r="D767" s="174"/>
      <c r="E767" s="174"/>
      <c r="F767" s="174"/>
      <c r="G767" s="174"/>
      <c r="H767" s="174"/>
      <c r="I767" s="174"/>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row>
    <row r="768" spans="1:34" ht="18" customHeight="1">
      <c r="A768" s="174"/>
      <c r="B768" s="174"/>
      <c r="C768" s="174"/>
      <c r="D768" s="174"/>
      <c r="E768" s="174"/>
      <c r="F768" s="174"/>
      <c r="G768" s="174"/>
      <c r="H768" s="174"/>
      <c r="I768" s="174"/>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61"/>
    </row>
    <row r="769" spans="1:34" ht="18" customHeight="1">
      <c r="A769" s="174"/>
      <c r="B769" s="174"/>
      <c r="C769" s="174"/>
      <c r="D769" s="174"/>
      <c r="E769" s="174"/>
      <c r="F769" s="174"/>
      <c r="G769" s="174"/>
      <c r="H769" s="174"/>
      <c r="I769" s="174"/>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61"/>
    </row>
    <row r="770" spans="1:34" ht="18" customHeight="1">
      <c r="A770" s="174"/>
      <c r="B770" s="174"/>
      <c r="C770" s="174"/>
      <c r="D770" s="174"/>
      <c r="E770" s="174"/>
      <c r="F770" s="174"/>
      <c r="G770" s="174"/>
      <c r="H770" s="174"/>
      <c r="I770" s="174"/>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61"/>
    </row>
    <row r="771" spans="1:34" ht="18" customHeight="1">
      <c r="A771" s="174"/>
      <c r="B771" s="174"/>
      <c r="C771" s="174"/>
      <c r="D771" s="174"/>
      <c r="E771" s="174"/>
      <c r="F771" s="174"/>
      <c r="G771" s="174"/>
      <c r="H771" s="174"/>
      <c r="I771" s="174"/>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61"/>
    </row>
    <row r="772" spans="1:34" ht="18" customHeight="1">
      <c r="A772" s="174"/>
      <c r="B772" s="174"/>
      <c r="C772" s="174"/>
      <c r="D772" s="174"/>
      <c r="E772" s="174"/>
      <c r="F772" s="174"/>
      <c r="G772" s="174"/>
      <c r="H772" s="174"/>
      <c r="I772" s="174"/>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61"/>
    </row>
    <row r="773" spans="1:34" ht="18" customHeight="1">
      <c r="A773" s="174"/>
      <c r="B773" s="174"/>
      <c r="C773" s="174"/>
      <c r="D773" s="174"/>
      <c r="E773" s="174"/>
      <c r="F773" s="174"/>
      <c r="G773" s="174"/>
      <c r="H773" s="174"/>
      <c r="I773" s="174"/>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61"/>
    </row>
    <row r="774" spans="1:34" ht="18" customHeight="1">
      <c r="A774" s="174"/>
      <c r="B774" s="174"/>
      <c r="C774" s="174"/>
      <c r="D774" s="174"/>
      <c r="E774" s="174"/>
      <c r="F774" s="174"/>
      <c r="G774" s="174"/>
      <c r="H774" s="174"/>
      <c r="I774" s="174"/>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61"/>
    </row>
    <row r="775" spans="1:34" ht="18" customHeight="1">
      <c r="A775" s="174"/>
      <c r="B775" s="174"/>
      <c r="C775" s="174"/>
      <c r="D775" s="174"/>
      <c r="E775" s="174"/>
      <c r="F775" s="174"/>
      <c r="G775" s="174"/>
      <c r="H775" s="174"/>
      <c r="I775" s="174"/>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61"/>
    </row>
    <row r="776" spans="1:34" ht="18" customHeight="1">
      <c r="A776" s="174"/>
      <c r="B776" s="174"/>
      <c r="C776" s="174"/>
      <c r="D776" s="174"/>
      <c r="E776" s="174"/>
      <c r="F776" s="174"/>
      <c r="G776" s="174"/>
      <c r="H776" s="174"/>
      <c r="I776" s="174"/>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61"/>
    </row>
    <row r="777" spans="1:34" ht="18" customHeight="1">
      <c r="A777" s="174"/>
      <c r="B777" s="174"/>
      <c r="C777" s="174"/>
      <c r="D777" s="174"/>
      <c r="E777" s="174"/>
      <c r="F777" s="174"/>
      <c r="G777" s="174"/>
      <c r="H777" s="174"/>
      <c r="I777" s="174"/>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61"/>
    </row>
    <row r="778" spans="1:34" ht="18" customHeight="1">
      <c r="A778" s="174"/>
      <c r="B778" s="174"/>
      <c r="C778" s="174"/>
      <c r="D778" s="174"/>
      <c r="E778" s="174"/>
      <c r="F778" s="174"/>
      <c r="G778" s="174"/>
      <c r="H778" s="174"/>
      <c r="I778" s="174"/>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61"/>
    </row>
    <row r="779" spans="1:34" ht="18" customHeight="1">
      <c r="A779" s="174"/>
      <c r="B779" s="174"/>
      <c r="C779" s="174"/>
      <c r="D779" s="174"/>
      <c r="E779" s="174"/>
      <c r="F779" s="174"/>
      <c r="G779" s="174"/>
      <c r="H779" s="174"/>
      <c r="I779" s="174"/>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c r="AG779" s="61"/>
      <c r="AH779" s="61"/>
    </row>
    <row r="780" spans="1:34" ht="18" customHeight="1">
      <c r="A780" s="174"/>
      <c r="B780" s="174"/>
      <c r="C780" s="174"/>
      <c r="D780" s="174"/>
      <c r="E780" s="174"/>
      <c r="F780" s="174"/>
      <c r="G780" s="174"/>
      <c r="H780" s="174"/>
      <c r="I780" s="174"/>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row>
    <row r="781" spans="1:34" ht="18" customHeight="1">
      <c r="A781" s="174"/>
      <c r="B781" s="174"/>
      <c r="C781" s="174"/>
      <c r="D781" s="174"/>
      <c r="E781" s="174"/>
      <c r="F781" s="174"/>
      <c r="G781" s="174"/>
      <c r="H781" s="174"/>
      <c r="I781" s="174"/>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c r="AG781" s="61"/>
      <c r="AH781" s="61"/>
    </row>
    <row r="782" spans="1:34" ht="18" customHeight="1">
      <c r="A782" s="174"/>
      <c r="B782" s="174"/>
      <c r="C782" s="174"/>
      <c r="D782" s="174"/>
      <c r="E782" s="174"/>
      <c r="F782" s="174"/>
      <c r="G782" s="174"/>
      <c r="H782" s="174"/>
      <c r="I782" s="174"/>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61"/>
    </row>
    <row r="783" spans="1:34" ht="18" customHeight="1">
      <c r="A783" s="174"/>
      <c r="B783" s="174"/>
      <c r="C783" s="174"/>
      <c r="D783" s="174"/>
      <c r="E783" s="174"/>
      <c r="F783" s="174"/>
      <c r="G783" s="174"/>
      <c r="H783" s="174"/>
      <c r="I783" s="174"/>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c r="AG783" s="61"/>
      <c r="AH783" s="61"/>
    </row>
    <row r="784" spans="1:34" ht="18" customHeight="1">
      <c r="A784" s="174"/>
      <c r="B784" s="174"/>
      <c r="C784" s="174"/>
      <c r="D784" s="174"/>
      <c r="E784" s="174"/>
      <c r="F784" s="174"/>
      <c r="G784" s="174"/>
      <c r="H784" s="174"/>
      <c r="I784" s="174"/>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row>
    <row r="785" spans="1:34" ht="18" customHeight="1">
      <c r="A785" s="174"/>
      <c r="B785" s="174"/>
      <c r="C785" s="174"/>
      <c r="D785" s="174"/>
      <c r="E785" s="174"/>
      <c r="F785" s="174"/>
      <c r="G785" s="174"/>
      <c r="H785" s="174"/>
      <c r="I785" s="174"/>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c r="AG785" s="61"/>
      <c r="AH785" s="61"/>
    </row>
    <row r="786" spans="1:34" ht="18" customHeight="1">
      <c r="A786" s="174"/>
      <c r="B786" s="174"/>
      <c r="C786" s="174"/>
      <c r="D786" s="174"/>
      <c r="E786" s="174"/>
      <c r="F786" s="174"/>
      <c r="G786" s="174"/>
      <c r="H786" s="174"/>
      <c r="I786" s="174"/>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c r="AG786" s="61"/>
      <c r="AH786" s="61"/>
    </row>
    <row r="787" spans="1:34" ht="18" customHeight="1">
      <c r="A787" s="174"/>
      <c r="B787" s="174"/>
      <c r="C787" s="174"/>
      <c r="D787" s="174"/>
      <c r="E787" s="174"/>
      <c r="F787" s="174"/>
      <c r="G787" s="174"/>
      <c r="H787" s="174"/>
      <c r="I787" s="174"/>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c r="AG787" s="61"/>
      <c r="AH787" s="61"/>
    </row>
    <row r="788" spans="1:34" ht="18" customHeight="1">
      <c r="A788" s="174"/>
      <c r="B788" s="174"/>
      <c r="C788" s="174"/>
      <c r="D788" s="174"/>
      <c r="E788" s="174"/>
      <c r="F788" s="174"/>
      <c r="G788" s="174"/>
      <c r="H788" s="174"/>
      <c r="I788" s="174"/>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c r="AG788" s="61"/>
      <c r="AH788" s="61"/>
    </row>
    <row r="789" spans="1:34" ht="18" customHeight="1">
      <c r="A789" s="174"/>
      <c r="B789" s="174"/>
      <c r="C789" s="174"/>
      <c r="D789" s="174"/>
      <c r="E789" s="174"/>
      <c r="F789" s="174"/>
      <c r="G789" s="174"/>
      <c r="H789" s="174"/>
      <c r="I789" s="174"/>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c r="AG789" s="61"/>
      <c r="AH789" s="61"/>
    </row>
    <row r="790" spans="1:34" ht="18" customHeight="1">
      <c r="A790" s="174"/>
      <c r="B790" s="174"/>
      <c r="C790" s="174"/>
      <c r="D790" s="174"/>
      <c r="E790" s="174"/>
      <c r="F790" s="174"/>
      <c r="G790" s="174"/>
      <c r="H790" s="174"/>
      <c r="I790" s="174"/>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61"/>
    </row>
    <row r="791" spans="1:34" ht="18" customHeight="1">
      <c r="A791" s="174"/>
      <c r="B791" s="174"/>
      <c r="C791" s="174"/>
      <c r="D791" s="174"/>
      <c r="E791" s="174"/>
      <c r="F791" s="174"/>
      <c r="G791" s="174"/>
      <c r="H791" s="174"/>
      <c r="I791" s="174"/>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c r="AG791" s="61"/>
      <c r="AH791" s="61"/>
    </row>
    <row r="792" spans="1:34" ht="18" customHeight="1">
      <c r="A792" s="174"/>
      <c r="B792" s="174"/>
      <c r="C792" s="174"/>
      <c r="D792" s="174"/>
      <c r="E792" s="174"/>
      <c r="F792" s="174"/>
      <c r="G792" s="174"/>
      <c r="H792" s="174"/>
      <c r="I792" s="174"/>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61"/>
    </row>
    <row r="793" spans="1:34" ht="18" customHeight="1">
      <c r="A793" s="174"/>
      <c r="B793" s="174"/>
      <c r="C793" s="174"/>
      <c r="D793" s="174"/>
      <c r="E793" s="174"/>
      <c r="F793" s="174"/>
      <c r="G793" s="174"/>
      <c r="H793" s="174"/>
      <c r="I793" s="174"/>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row>
    <row r="794" spans="1:34" ht="18" customHeight="1">
      <c r="A794" s="174"/>
      <c r="B794" s="174"/>
      <c r="C794" s="174"/>
      <c r="D794" s="174"/>
      <c r="E794" s="174"/>
      <c r="F794" s="174"/>
      <c r="G794" s="174"/>
      <c r="H794" s="174"/>
      <c r="I794" s="174"/>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c r="AG794" s="61"/>
      <c r="AH794" s="61"/>
    </row>
    <row r="795" spans="1:34" ht="18" customHeight="1">
      <c r="A795" s="174"/>
      <c r="B795" s="174"/>
      <c r="C795" s="174"/>
      <c r="D795" s="174"/>
      <c r="E795" s="174"/>
      <c r="F795" s="174"/>
      <c r="G795" s="174"/>
      <c r="H795" s="174"/>
      <c r="I795" s="174"/>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c r="AG795" s="61"/>
      <c r="AH795" s="61"/>
    </row>
    <row r="796" spans="1:34" ht="18" customHeight="1">
      <c r="A796" s="174"/>
      <c r="B796" s="174"/>
      <c r="C796" s="174"/>
      <c r="D796" s="174"/>
      <c r="E796" s="174"/>
      <c r="F796" s="174"/>
      <c r="G796" s="174"/>
      <c r="H796" s="174"/>
      <c r="I796" s="174"/>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c r="AG796" s="61"/>
      <c r="AH796" s="61"/>
    </row>
    <row r="797" spans="1:34" ht="18" customHeight="1">
      <c r="A797" s="174"/>
      <c r="B797" s="174"/>
      <c r="C797" s="174"/>
      <c r="D797" s="174"/>
      <c r="E797" s="174"/>
      <c r="F797" s="174"/>
      <c r="G797" s="174"/>
      <c r="H797" s="174"/>
      <c r="I797" s="174"/>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row>
    <row r="798" spans="1:34" ht="18" customHeight="1">
      <c r="A798" s="174"/>
      <c r="B798" s="174"/>
      <c r="C798" s="174"/>
      <c r="D798" s="174"/>
      <c r="E798" s="174"/>
      <c r="F798" s="174"/>
      <c r="G798" s="174"/>
      <c r="H798" s="174"/>
      <c r="I798" s="174"/>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c r="AG798" s="61"/>
      <c r="AH798" s="61"/>
    </row>
    <row r="799" spans="1:34" ht="18" customHeight="1">
      <c r="A799" s="174"/>
      <c r="B799" s="174"/>
      <c r="C799" s="174"/>
      <c r="D799" s="174"/>
      <c r="E799" s="174"/>
      <c r="F799" s="174"/>
      <c r="G799" s="174"/>
      <c r="H799" s="174"/>
      <c r="I799" s="174"/>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c r="AG799" s="61"/>
      <c r="AH799" s="61"/>
    </row>
    <row r="800" spans="1:34" ht="18" customHeight="1">
      <c r="A800" s="174"/>
      <c r="B800" s="174"/>
      <c r="C800" s="174"/>
      <c r="D800" s="174"/>
      <c r="E800" s="174"/>
      <c r="F800" s="174"/>
      <c r="G800" s="174"/>
      <c r="H800" s="174"/>
      <c r="I800" s="174"/>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c r="AG800" s="61"/>
      <c r="AH800" s="61"/>
    </row>
    <row r="801" spans="1:34" ht="18" customHeight="1">
      <c r="A801" s="174"/>
      <c r="B801" s="174"/>
      <c r="C801" s="174"/>
      <c r="D801" s="174"/>
      <c r="E801" s="174"/>
      <c r="F801" s="174"/>
      <c r="G801" s="174"/>
      <c r="H801" s="174"/>
      <c r="I801" s="174"/>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c r="AG801" s="61"/>
      <c r="AH801" s="61"/>
    </row>
    <row r="802" spans="1:34" ht="18" customHeight="1">
      <c r="A802" s="174"/>
      <c r="B802" s="174"/>
      <c r="C802" s="174"/>
      <c r="D802" s="174"/>
      <c r="E802" s="174"/>
      <c r="F802" s="174"/>
      <c r="G802" s="174"/>
      <c r="H802" s="174"/>
      <c r="I802" s="174"/>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c r="AG802" s="61"/>
      <c r="AH802" s="61"/>
    </row>
    <row r="803" spans="1:34" ht="18" customHeight="1">
      <c r="A803" s="174"/>
      <c r="B803" s="174"/>
      <c r="C803" s="174"/>
      <c r="D803" s="174"/>
      <c r="E803" s="174"/>
      <c r="F803" s="174"/>
      <c r="G803" s="174"/>
      <c r="H803" s="174"/>
      <c r="I803" s="174"/>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61"/>
    </row>
    <row r="804" spans="1:34" ht="18" customHeight="1">
      <c r="A804" s="174"/>
      <c r="B804" s="174"/>
      <c r="C804" s="174"/>
      <c r="D804" s="174"/>
      <c r="E804" s="174"/>
      <c r="F804" s="174"/>
      <c r="G804" s="174"/>
      <c r="H804" s="174"/>
      <c r="I804" s="174"/>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c r="AG804" s="61"/>
      <c r="AH804" s="61"/>
    </row>
    <row r="805" spans="1:34" ht="18" customHeight="1">
      <c r="A805" s="174"/>
      <c r="B805" s="174"/>
      <c r="C805" s="174"/>
      <c r="D805" s="174"/>
      <c r="E805" s="174"/>
      <c r="F805" s="174"/>
      <c r="G805" s="174"/>
      <c r="H805" s="174"/>
      <c r="I805" s="174"/>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c r="AG805" s="61"/>
      <c r="AH805" s="61"/>
    </row>
    <row r="806" spans="1:34" ht="18" customHeight="1">
      <c r="A806" s="174"/>
      <c r="B806" s="174"/>
      <c r="C806" s="174"/>
      <c r="D806" s="174"/>
      <c r="E806" s="174"/>
      <c r="F806" s="174"/>
      <c r="G806" s="174"/>
      <c r="H806" s="174"/>
      <c r="I806" s="174"/>
      <c r="J806" s="61"/>
      <c r="K806" s="61"/>
      <c r="L806" s="61"/>
      <c r="M806" s="61"/>
      <c r="N806" s="61"/>
      <c r="O806" s="61"/>
      <c r="P806" s="61"/>
      <c r="Q806" s="61"/>
      <c r="R806" s="61"/>
      <c r="S806" s="61"/>
      <c r="T806" s="61"/>
      <c r="U806" s="61"/>
      <c r="V806" s="61"/>
      <c r="W806" s="61"/>
      <c r="X806" s="61"/>
      <c r="Y806" s="61"/>
      <c r="Z806" s="61"/>
      <c r="AA806" s="61"/>
      <c r="AB806" s="61"/>
      <c r="AC806" s="61"/>
      <c r="AD806" s="61"/>
      <c r="AE806" s="61"/>
      <c r="AF806" s="61"/>
      <c r="AG806" s="61"/>
      <c r="AH806" s="61"/>
    </row>
    <row r="807" spans="1:34" ht="18" customHeight="1">
      <c r="A807" s="174"/>
      <c r="B807" s="174"/>
      <c r="C807" s="174"/>
      <c r="D807" s="174"/>
      <c r="E807" s="174"/>
      <c r="F807" s="174"/>
      <c r="G807" s="174"/>
      <c r="H807" s="174"/>
      <c r="I807" s="174"/>
      <c r="J807" s="61"/>
      <c r="K807" s="61"/>
      <c r="L807" s="61"/>
      <c r="M807" s="61"/>
      <c r="N807" s="61"/>
      <c r="O807" s="61"/>
      <c r="P807" s="61"/>
      <c r="Q807" s="61"/>
      <c r="R807" s="61"/>
      <c r="S807" s="61"/>
      <c r="T807" s="61"/>
      <c r="U807" s="61"/>
      <c r="V807" s="61"/>
      <c r="W807" s="61"/>
      <c r="X807" s="61"/>
      <c r="Y807" s="61"/>
      <c r="Z807" s="61"/>
      <c r="AA807" s="61"/>
      <c r="AB807" s="61"/>
      <c r="AC807" s="61"/>
      <c r="AD807" s="61"/>
      <c r="AE807" s="61"/>
      <c r="AF807" s="61"/>
      <c r="AG807" s="61"/>
      <c r="AH807" s="61"/>
    </row>
    <row r="808" spans="1:34" ht="18" customHeight="1">
      <c r="A808" s="174"/>
      <c r="B808" s="174"/>
      <c r="C808" s="174"/>
      <c r="D808" s="174"/>
      <c r="E808" s="174"/>
      <c r="F808" s="174"/>
      <c r="G808" s="174"/>
      <c r="H808" s="174"/>
      <c r="I808" s="174"/>
      <c r="J808" s="61"/>
      <c r="K808" s="61"/>
      <c r="L808" s="61"/>
      <c r="M808" s="61"/>
      <c r="N808" s="61"/>
      <c r="O808" s="61"/>
      <c r="P808" s="61"/>
      <c r="Q808" s="61"/>
      <c r="R808" s="61"/>
      <c r="S808" s="61"/>
      <c r="T808" s="61"/>
      <c r="U808" s="61"/>
      <c r="V808" s="61"/>
      <c r="W808" s="61"/>
      <c r="X808" s="61"/>
      <c r="Y808" s="61"/>
      <c r="Z808" s="61"/>
      <c r="AA808" s="61"/>
      <c r="AB808" s="61"/>
      <c r="AC808" s="61"/>
      <c r="AD808" s="61"/>
      <c r="AE808" s="61"/>
      <c r="AF808" s="61"/>
      <c r="AG808" s="61"/>
      <c r="AH808" s="61"/>
    </row>
    <row r="809" spans="1:34" ht="18" customHeight="1">
      <c r="A809" s="174"/>
      <c r="B809" s="174"/>
      <c r="C809" s="174"/>
      <c r="D809" s="174"/>
      <c r="E809" s="174"/>
      <c r="F809" s="174"/>
      <c r="G809" s="174"/>
      <c r="H809" s="174"/>
      <c r="I809" s="174"/>
      <c r="J809" s="61"/>
      <c r="K809" s="61"/>
      <c r="L809" s="61"/>
      <c r="M809" s="61"/>
      <c r="N809" s="61"/>
      <c r="O809" s="61"/>
      <c r="P809" s="61"/>
      <c r="Q809" s="61"/>
      <c r="R809" s="61"/>
      <c r="S809" s="61"/>
      <c r="T809" s="61"/>
      <c r="U809" s="61"/>
      <c r="V809" s="61"/>
      <c r="W809" s="61"/>
      <c r="X809" s="61"/>
      <c r="Y809" s="61"/>
      <c r="Z809" s="61"/>
      <c r="AA809" s="61"/>
      <c r="AB809" s="61"/>
      <c r="AC809" s="61"/>
      <c r="AD809" s="61"/>
      <c r="AE809" s="61"/>
      <c r="AF809" s="61"/>
      <c r="AG809" s="61"/>
      <c r="AH809" s="61"/>
    </row>
    <row r="810" spans="1:34" ht="18" customHeight="1">
      <c r="A810" s="174"/>
      <c r="B810" s="174"/>
      <c r="C810" s="174"/>
      <c r="D810" s="174"/>
      <c r="E810" s="174"/>
      <c r="F810" s="174"/>
      <c r="G810" s="174"/>
      <c r="H810" s="174"/>
      <c r="I810" s="174"/>
      <c r="J810" s="61"/>
      <c r="K810" s="61"/>
      <c r="L810" s="61"/>
      <c r="M810" s="61"/>
      <c r="N810" s="61"/>
      <c r="O810" s="61"/>
      <c r="P810" s="61"/>
      <c r="Q810" s="61"/>
      <c r="R810" s="61"/>
      <c r="S810" s="61"/>
      <c r="T810" s="61"/>
      <c r="U810" s="61"/>
      <c r="V810" s="61"/>
      <c r="W810" s="61"/>
      <c r="X810" s="61"/>
      <c r="Y810" s="61"/>
      <c r="Z810" s="61"/>
      <c r="AA810" s="61"/>
      <c r="AB810" s="61"/>
      <c r="AC810" s="61"/>
      <c r="AD810" s="61"/>
      <c r="AE810" s="61"/>
      <c r="AF810" s="61"/>
      <c r="AG810" s="61"/>
      <c r="AH810" s="61"/>
    </row>
    <row r="811" spans="1:34" ht="18" customHeight="1">
      <c r="A811" s="174"/>
      <c r="B811" s="174"/>
      <c r="C811" s="174"/>
      <c r="D811" s="174"/>
      <c r="E811" s="174"/>
      <c r="F811" s="174"/>
      <c r="G811" s="174"/>
      <c r="H811" s="174"/>
      <c r="I811" s="174"/>
      <c r="J811" s="61"/>
      <c r="K811" s="61"/>
      <c r="L811" s="61"/>
      <c r="M811" s="61"/>
      <c r="N811" s="61"/>
      <c r="O811" s="61"/>
      <c r="P811" s="61"/>
      <c r="Q811" s="61"/>
      <c r="R811" s="61"/>
      <c r="S811" s="61"/>
      <c r="T811" s="61"/>
      <c r="U811" s="61"/>
      <c r="V811" s="61"/>
      <c r="W811" s="61"/>
      <c r="X811" s="61"/>
      <c r="Y811" s="61"/>
      <c r="Z811" s="61"/>
      <c r="AA811" s="61"/>
      <c r="AB811" s="61"/>
      <c r="AC811" s="61"/>
      <c r="AD811" s="61"/>
      <c r="AE811" s="61"/>
      <c r="AF811" s="61"/>
      <c r="AG811" s="61"/>
      <c r="AH811" s="61"/>
    </row>
    <row r="812" spans="1:34" ht="18" customHeight="1">
      <c r="A812" s="174"/>
      <c r="B812" s="174"/>
      <c r="C812" s="174"/>
      <c r="D812" s="174"/>
      <c r="E812" s="174"/>
      <c r="F812" s="174"/>
      <c r="G812" s="174"/>
      <c r="H812" s="174"/>
      <c r="I812" s="174"/>
      <c r="J812" s="61"/>
      <c r="K812" s="61"/>
      <c r="L812" s="61"/>
      <c r="M812" s="61"/>
      <c r="N812" s="61"/>
      <c r="O812" s="61"/>
      <c r="P812" s="61"/>
      <c r="Q812" s="61"/>
      <c r="R812" s="61"/>
      <c r="S812" s="61"/>
      <c r="T812" s="61"/>
      <c r="U812" s="61"/>
      <c r="V812" s="61"/>
      <c r="W812" s="61"/>
      <c r="X812" s="61"/>
      <c r="Y812" s="61"/>
      <c r="Z812" s="61"/>
      <c r="AA812" s="61"/>
      <c r="AB812" s="61"/>
      <c r="AC812" s="61"/>
      <c r="AD812" s="61"/>
      <c r="AE812" s="61"/>
      <c r="AF812" s="61"/>
      <c r="AG812" s="61"/>
      <c r="AH812" s="61"/>
    </row>
    <row r="813" spans="1:34" ht="18" customHeight="1">
      <c r="A813" s="174"/>
      <c r="B813" s="174"/>
      <c r="C813" s="174"/>
      <c r="D813" s="174"/>
      <c r="E813" s="174"/>
      <c r="F813" s="174"/>
      <c r="G813" s="174"/>
      <c r="H813" s="174"/>
      <c r="I813" s="174"/>
      <c r="J813" s="61"/>
      <c r="K813" s="61"/>
      <c r="L813" s="61"/>
      <c r="M813" s="61"/>
      <c r="N813" s="61"/>
      <c r="O813" s="61"/>
      <c r="P813" s="61"/>
      <c r="Q813" s="61"/>
      <c r="R813" s="61"/>
      <c r="S813" s="61"/>
      <c r="T813" s="61"/>
      <c r="U813" s="61"/>
      <c r="V813" s="61"/>
      <c r="W813" s="61"/>
      <c r="X813" s="61"/>
      <c r="Y813" s="61"/>
      <c r="Z813" s="61"/>
      <c r="AA813" s="61"/>
      <c r="AB813" s="61"/>
      <c r="AC813" s="61"/>
      <c r="AD813" s="61"/>
      <c r="AE813" s="61"/>
      <c r="AF813" s="61"/>
      <c r="AG813" s="61"/>
      <c r="AH813" s="61"/>
    </row>
    <row r="814" spans="1:34" ht="18" customHeight="1">
      <c r="A814" s="174"/>
      <c r="B814" s="174"/>
      <c r="C814" s="174"/>
      <c r="D814" s="174"/>
      <c r="E814" s="174"/>
      <c r="F814" s="174"/>
      <c r="G814" s="174"/>
      <c r="H814" s="174"/>
      <c r="I814" s="174"/>
      <c r="J814" s="61"/>
      <c r="K814" s="61"/>
      <c r="L814" s="61"/>
      <c r="M814" s="61"/>
      <c r="N814" s="61"/>
      <c r="O814" s="61"/>
      <c r="P814" s="61"/>
      <c r="Q814" s="61"/>
      <c r="R814" s="61"/>
      <c r="S814" s="61"/>
      <c r="T814" s="61"/>
      <c r="U814" s="61"/>
      <c r="V814" s="61"/>
      <c r="W814" s="61"/>
      <c r="X814" s="61"/>
      <c r="Y814" s="61"/>
      <c r="Z814" s="61"/>
      <c r="AA814" s="61"/>
      <c r="AB814" s="61"/>
      <c r="AC814" s="61"/>
      <c r="AD814" s="61"/>
      <c r="AE814" s="61"/>
      <c r="AF814" s="61"/>
      <c r="AG814" s="61"/>
      <c r="AH814" s="61"/>
    </row>
    <row r="815" spans="1:34" ht="18" customHeight="1">
      <c r="A815" s="174"/>
      <c r="B815" s="174"/>
      <c r="C815" s="174"/>
      <c r="D815" s="174"/>
      <c r="E815" s="174"/>
      <c r="F815" s="174"/>
      <c r="G815" s="174"/>
      <c r="H815" s="174"/>
      <c r="I815" s="174"/>
      <c r="J815" s="61"/>
      <c r="K815" s="61"/>
      <c r="L815" s="61"/>
      <c r="M815" s="61"/>
      <c r="N815" s="61"/>
      <c r="O815" s="61"/>
      <c r="P815" s="61"/>
      <c r="Q815" s="61"/>
      <c r="R815" s="61"/>
      <c r="S815" s="61"/>
      <c r="T815" s="61"/>
      <c r="U815" s="61"/>
      <c r="V815" s="61"/>
      <c r="W815" s="61"/>
      <c r="X815" s="61"/>
      <c r="Y815" s="61"/>
      <c r="Z815" s="61"/>
      <c r="AA815" s="61"/>
      <c r="AB815" s="61"/>
      <c r="AC815" s="61"/>
      <c r="AD815" s="61"/>
      <c r="AE815" s="61"/>
      <c r="AF815" s="61"/>
      <c r="AG815" s="61"/>
      <c r="AH815" s="61"/>
    </row>
    <row r="816" spans="1:34" ht="18" customHeight="1">
      <c r="A816" s="174"/>
      <c r="B816" s="174"/>
      <c r="C816" s="174"/>
      <c r="D816" s="174"/>
      <c r="E816" s="174"/>
      <c r="F816" s="174"/>
      <c r="G816" s="174"/>
      <c r="H816" s="174"/>
      <c r="I816" s="174"/>
      <c r="J816" s="61"/>
      <c r="K816" s="61"/>
      <c r="L816" s="61"/>
      <c r="M816" s="61"/>
      <c r="N816" s="61"/>
      <c r="O816" s="61"/>
      <c r="P816" s="61"/>
      <c r="Q816" s="61"/>
      <c r="R816" s="61"/>
      <c r="S816" s="61"/>
      <c r="T816" s="61"/>
      <c r="U816" s="61"/>
      <c r="V816" s="61"/>
      <c r="W816" s="61"/>
      <c r="X816" s="61"/>
      <c r="Y816" s="61"/>
      <c r="Z816" s="61"/>
      <c r="AA816" s="61"/>
      <c r="AB816" s="61"/>
      <c r="AC816" s="61"/>
      <c r="AD816" s="61"/>
      <c r="AE816" s="61"/>
      <c r="AF816" s="61"/>
      <c r="AG816" s="61"/>
      <c r="AH816" s="61"/>
    </row>
    <row r="817" spans="1:34" ht="18" customHeight="1">
      <c r="A817" s="174"/>
      <c r="B817" s="174"/>
      <c r="C817" s="174"/>
      <c r="D817" s="174"/>
      <c r="E817" s="174"/>
      <c r="F817" s="174"/>
      <c r="G817" s="174"/>
      <c r="H817" s="174"/>
      <c r="I817" s="174"/>
      <c r="J817" s="61"/>
      <c r="K817" s="61"/>
      <c r="L817" s="61"/>
      <c r="M817" s="61"/>
      <c r="N817" s="61"/>
      <c r="O817" s="61"/>
      <c r="P817" s="61"/>
      <c r="Q817" s="61"/>
      <c r="R817" s="61"/>
      <c r="S817" s="61"/>
      <c r="T817" s="61"/>
      <c r="U817" s="61"/>
      <c r="V817" s="61"/>
      <c r="W817" s="61"/>
      <c r="X817" s="61"/>
      <c r="Y817" s="61"/>
      <c r="Z817" s="61"/>
      <c r="AA817" s="61"/>
      <c r="AB817" s="61"/>
      <c r="AC817" s="61"/>
      <c r="AD817" s="61"/>
      <c r="AE817" s="61"/>
      <c r="AF817" s="61"/>
      <c r="AG817" s="61"/>
      <c r="AH817" s="61"/>
    </row>
    <row r="818" spans="1:34" ht="18" customHeight="1">
      <c r="A818" s="174"/>
      <c r="B818" s="174"/>
      <c r="C818" s="174"/>
      <c r="D818" s="174"/>
      <c r="E818" s="174"/>
      <c r="F818" s="174"/>
      <c r="G818" s="174"/>
      <c r="H818" s="174"/>
      <c r="I818" s="174"/>
      <c r="J818" s="61"/>
      <c r="K818" s="61"/>
      <c r="L818" s="61"/>
      <c r="M818" s="61"/>
      <c r="N818" s="61"/>
      <c r="O818" s="61"/>
      <c r="P818" s="61"/>
      <c r="Q818" s="61"/>
      <c r="R818" s="61"/>
      <c r="S818" s="61"/>
      <c r="T818" s="61"/>
      <c r="U818" s="61"/>
      <c r="V818" s="61"/>
      <c r="W818" s="61"/>
      <c r="X818" s="61"/>
      <c r="Y818" s="61"/>
      <c r="Z818" s="61"/>
      <c r="AA818" s="61"/>
      <c r="AB818" s="61"/>
      <c r="AC818" s="61"/>
      <c r="AD818" s="61"/>
      <c r="AE818" s="61"/>
      <c r="AF818" s="61"/>
      <c r="AG818" s="61"/>
      <c r="AH818" s="61"/>
    </row>
    <row r="819" spans="1:34" ht="18" customHeight="1">
      <c r="A819" s="174"/>
      <c r="B819" s="174"/>
      <c r="C819" s="174"/>
      <c r="D819" s="174"/>
      <c r="E819" s="174"/>
      <c r="F819" s="174"/>
      <c r="G819" s="174"/>
      <c r="H819" s="174"/>
      <c r="I819" s="174"/>
      <c r="J819" s="61"/>
      <c r="K819" s="61"/>
      <c r="L819" s="61"/>
      <c r="M819" s="61"/>
      <c r="N819" s="61"/>
      <c r="O819" s="61"/>
      <c r="P819" s="61"/>
      <c r="Q819" s="61"/>
      <c r="R819" s="61"/>
      <c r="S819" s="61"/>
      <c r="T819" s="61"/>
      <c r="U819" s="61"/>
      <c r="V819" s="61"/>
      <c r="W819" s="61"/>
      <c r="X819" s="61"/>
      <c r="Y819" s="61"/>
      <c r="Z819" s="61"/>
      <c r="AA819" s="61"/>
      <c r="AB819" s="61"/>
      <c r="AC819" s="61"/>
      <c r="AD819" s="61"/>
      <c r="AE819" s="61"/>
      <c r="AF819" s="61"/>
      <c r="AG819" s="61"/>
      <c r="AH819" s="61"/>
    </row>
    <row r="820" spans="1:34" ht="18" customHeight="1">
      <c r="A820" s="174"/>
      <c r="B820" s="174"/>
      <c r="C820" s="174"/>
      <c r="D820" s="174"/>
      <c r="E820" s="174"/>
      <c r="F820" s="174"/>
      <c r="G820" s="174"/>
      <c r="H820" s="174"/>
      <c r="I820" s="174"/>
      <c r="J820" s="61"/>
      <c r="K820" s="61"/>
      <c r="L820" s="61"/>
      <c r="M820" s="61"/>
      <c r="N820" s="61"/>
      <c r="O820" s="61"/>
      <c r="P820" s="61"/>
      <c r="Q820" s="61"/>
      <c r="R820" s="61"/>
      <c r="S820" s="61"/>
      <c r="T820" s="61"/>
      <c r="U820" s="61"/>
      <c r="V820" s="61"/>
      <c r="W820" s="61"/>
      <c r="X820" s="61"/>
      <c r="Y820" s="61"/>
      <c r="Z820" s="61"/>
      <c r="AA820" s="61"/>
      <c r="AB820" s="61"/>
      <c r="AC820" s="61"/>
      <c r="AD820" s="61"/>
      <c r="AE820" s="61"/>
      <c r="AF820" s="61"/>
      <c r="AG820" s="61"/>
      <c r="AH820" s="61"/>
    </row>
    <row r="821" spans="1:34" ht="18" customHeight="1">
      <c r="A821" s="174"/>
      <c r="B821" s="174"/>
      <c r="C821" s="174"/>
      <c r="D821" s="174"/>
      <c r="E821" s="174"/>
      <c r="F821" s="174"/>
      <c r="G821" s="174"/>
      <c r="H821" s="174"/>
      <c r="I821" s="174"/>
      <c r="J821" s="61"/>
      <c r="K821" s="61"/>
      <c r="L821" s="61"/>
      <c r="M821" s="61"/>
      <c r="N821" s="61"/>
      <c r="O821" s="61"/>
      <c r="P821" s="61"/>
      <c r="Q821" s="61"/>
      <c r="R821" s="61"/>
      <c r="S821" s="61"/>
      <c r="T821" s="61"/>
      <c r="U821" s="61"/>
      <c r="V821" s="61"/>
      <c r="W821" s="61"/>
      <c r="X821" s="61"/>
      <c r="Y821" s="61"/>
      <c r="Z821" s="61"/>
      <c r="AA821" s="61"/>
      <c r="AB821" s="61"/>
      <c r="AC821" s="61"/>
      <c r="AD821" s="61"/>
      <c r="AE821" s="61"/>
      <c r="AF821" s="61"/>
      <c r="AG821" s="61"/>
      <c r="AH821" s="61"/>
    </row>
    <row r="822" spans="1:34" ht="18" customHeight="1">
      <c r="A822" s="174"/>
      <c r="B822" s="174"/>
      <c r="C822" s="174"/>
      <c r="D822" s="174"/>
      <c r="E822" s="174"/>
      <c r="F822" s="174"/>
      <c r="G822" s="174"/>
      <c r="H822" s="174"/>
      <c r="I822" s="174"/>
      <c r="J822" s="61"/>
      <c r="K822" s="61"/>
      <c r="L822" s="61"/>
      <c r="M822" s="61"/>
      <c r="N822" s="61"/>
      <c r="O822" s="61"/>
      <c r="P822" s="61"/>
      <c r="Q822" s="61"/>
      <c r="R822" s="61"/>
      <c r="S822" s="61"/>
      <c r="T822" s="61"/>
      <c r="U822" s="61"/>
      <c r="V822" s="61"/>
      <c r="W822" s="61"/>
      <c r="X822" s="61"/>
      <c r="Y822" s="61"/>
      <c r="Z822" s="61"/>
      <c r="AA822" s="61"/>
      <c r="AB822" s="61"/>
      <c r="AC822" s="61"/>
      <c r="AD822" s="61"/>
      <c r="AE822" s="61"/>
      <c r="AF822" s="61"/>
      <c r="AG822" s="61"/>
      <c r="AH822" s="61"/>
    </row>
    <row r="823" spans="1:34" ht="18" customHeight="1">
      <c r="A823" s="174"/>
      <c r="B823" s="174"/>
      <c r="C823" s="174"/>
      <c r="D823" s="174"/>
      <c r="E823" s="174"/>
      <c r="F823" s="174"/>
      <c r="G823" s="174"/>
      <c r="H823" s="174"/>
      <c r="I823" s="174"/>
      <c r="J823" s="61"/>
      <c r="K823" s="61"/>
      <c r="L823" s="61"/>
      <c r="M823" s="61"/>
      <c r="N823" s="61"/>
      <c r="O823" s="61"/>
      <c r="P823" s="61"/>
      <c r="Q823" s="61"/>
      <c r="R823" s="61"/>
      <c r="S823" s="61"/>
      <c r="T823" s="61"/>
      <c r="U823" s="61"/>
      <c r="V823" s="61"/>
      <c r="W823" s="61"/>
      <c r="X823" s="61"/>
      <c r="Y823" s="61"/>
      <c r="Z823" s="61"/>
      <c r="AA823" s="61"/>
      <c r="AB823" s="61"/>
      <c r="AC823" s="61"/>
      <c r="AD823" s="61"/>
      <c r="AE823" s="61"/>
      <c r="AF823" s="61"/>
      <c r="AG823" s="61"/>
      <c r="AH823" s="61"/>
    </row>
    <row r="824" spans="1:34" ht="18" customHeight="1">
      <c r="A824" s="174"/>
      <c r="B824" s="174"/>
      <c r="C824" s="174"/>
      <c r="D824" s="174"/>
      <c r="E824" s="174"/>
      <c r="F824" s="174"/>
      <c r="G824" s="174"/>
      <c r="H824" s="174"/>
      <c r="I824" s="174"/>
      <c r="J824" s="61"/>
      <c r="K824" s="61"/>
      <c r="L824" s="61"/>
      <c r="M824" s="61"/>
      <c r="N824" s="61"/>
      <c r="O824" s="61"/>
      <c r="P824" s="61"/>
      <c r="Q824" s="61"/>
      <c r="R824" s="61"/>
      <c r="S824" s="61"/>
      <c r="T824" s="61"/>
      <c r="U824" s="61"/>
      <c r="V824" s="61"/>
      <c r="W824" s="61"/>
      <c r="X824" s="61"/>
      <c r="Y824" s="61"/>
      <c r="Z824" s="61"/>
      <c r="AA824" s="61"/>
      <c r="AB824" s="61"/>
      <c r="AC824" s="61"/>
      <c r="AD824" s="61"/>
      <c r="AE824" s="61"/>
      <c r="AF824" s="61"/>
      <c r="AG824" s="61"/>
      <c r="AH824" s="61"/>
    </row>
    <row r="825" spans="1:34" ht="18" customHeight="1">
      <c r="A825" s="174"/>
      <c r="B825" s="174"/>
      <c r="C825" s="174"/>
      <c r="D825" s="174"/>
      <c r="E825" s="174"/>
      <c r="F825" s="174"/>
      <c r="G825" s="174"/>
      <c r="H825" s="174"/>
      <c r="I825" s="174"/>
      <c r="J825" s="61"/>
      <c r="K825" s="61"/>
      <c r="L825" s="61"/>
      <c r="M825" s="61"/>
      <c r="N825" s="61"/>
      <c r="O825" s="61"/>
      <c r="P825" s="61"/>
      <c r="Q825" s="61"/>
      <c r="R825" s="61"/>
      <c r="S825" s="61"/>
      <c r="T825" s="61"/>
      <c r="U825" s="61"/>
      <c r="V825" s="61"/>
      <c r="W825" s="61"/>
      <c r="X825" s="61"/>
      <c r="Y825" s="61"/>
      <c r="Z825" s="61"/>
      <c r="AA825" s="61"/>
      <c r="AB825" s="61"/>
      <c r="AC825" s="61"/>
      <c r="AD825" s="61"/>
      <c r="AE825" s="61"/>
      <c r="AF825" s="61"/>
      <c r="AG825" s="61"/>
      <c r="AH825" s="61"/>
    </row>
    <row r="826" spans="1:34" ht="18" customHeight="1">
      <c r="A826" s="174"/>
      <c r="B826" s="174"/>
      <c r="C826" s="174"/>
      <c r="D826" s="174"/>
      <c r="E826" s="174"/>
      <c r="F826" s="174"/>
      <c r="G826" s="174"/>
      <c r="H826" s="174"/>
      <c r="I826" s="174"/>
      <c r="J826" s="61"/>
      <c r="K826" s="61"/>
      <c r="L826" s="61"/>
      <c r="M826" s="61"/>
      <c r="N826" s="61"/>
      <c r="O826" s="61"/>
      <c r="P826" s="61"/>
      <c r="Q826" s="61"/>
      <c r="R826" s="61"/>
      <c r="S826" s="61"/>
      <c r="T826" s="61"/>
      <c r="U826" s="61"/>
      <c r="V826" s="61"/>
      <c r="W826" s="61"/>
      <c r="X826" s="61"/>
      <c r="Y826" s="61"/>
      <c r="Z826" s="61"/>
      <c r="AA826" s="61"/>
      <c r="AB826" s="61"/>
      <c r="AC826" s="61"/>
      <c r="AD826" s="61"/>
      <c r="AE826" s="61"/>
      <c r="AF826" s="61"/>
      <c r="AG826" s="61"/>
      <c r="AH826" s="61"/>
    </row>
    <row r="827" spans="1:34" ht="18" customHeight="1">
      <c r="A827" s="174"/>
      <c r="B827" s="174"/>
      <c r="C827" s="174"/>
      <c r="D827" s="174"/>
      <c r="E827" s="174"/>
      <c r="F827" s="174"/>
      <c r="G827" s="174"/>
      <c r="H827" s="174"/>
      <c r="I827" s="174"/>
      <c r="J827" s="61"/>
      <c r="K827" s="61"/>
      <c r="L827" s="61"/>
      <c r="M827" s="61"/>
      <c r="N827" s="61"/>
      <c r="O827" s="61"/>
      <c r="P827" s="61"/>
      <c r="Q827" s="61"/>
      <c r="R827" s="61"/>
      <c r="S827" s="61"/>
      <c r="T827" s="61"/>
      <c r="U827" s="61"/>
      <c r="V827" s="61"/>
      <c r="W827" s="61"/>
      <c r="X827" s="61"/>
      <c r="Y827" s="61"/>
      <c r="Z827" s="61"/>
      <c r="AA827" s="61"/>
      <c r="AB827" s="61"/>
      <c r="AC827" s="61"/>
      <c r="AD827" s="61"/>
      <c r="AE827" s="61"/>
      <c r="AF827" s="61"/>
      <c r="AG827" s="61"/>
      <c r="AH827" s="61"/>
    </row>
    <row r="828" spans="1:34" ht="18" customHeight="1">
      <c r="A828" s="174"/>
      <c r="B828" s="174"/>
      <c r="C828" s="174"/>
      <c r="D828" s="174"/>
      <c r="E828" s="174"/>
      <c r="F828" s="174"/>
      <c r="G828" s="174"/>
      <c r="H828" s="174"/>
      <c r="I828" s="174"/>
      <c r="J828" s="61"/>
      <c r="K828" s="61"/>
      <c r="L828" s="61"/>
      <c r="M828" s="61"/>
      <c r="N828" s="61"/>
      <c r="O828" s="61"/>
      <c r="P828" s="61"/>
      <c r="Q828" s="61"/>
      <c r="R828" s="61"/>
      <c r="S828" s="61"/>
      <c r="T828" s="61"/>
      <c r="U828" s="61"/>
      <c r="V828" s="61"/>
      <c r="W828" s="61"/>
      <c r="X828" s="61"/>
      <c r="Y828" s="61"/>
      <c r="Z828" s="61"/>
      <c r="AA828" s="61"/>
      <c r="AB828" s="61"/>
      <c r="AC828" s="61"/>
      <c r="AD828" s="61"/>
      <c r="AE828" s="61"/>
      <c r="AF828" s="61"/>
      <c r="AG828" s="61"/>
      <c r="AH828" s="61"/>
    </row>
    <row r="829" spans="1:34" ht="18" customHeight="1">
      <c r="A829" s="174"/>
      <c r="B829" s="174"/>
      <c r="C829" s="174"/>
      <c r="D829" s="174"/>
      <c r="E829" s="174"/>
      <c r="F829" s="174"/>
      <c r="G829" s="174"/>
      <c r="H829" s="174"/>
      <c r="I829" s="174"/>
      <c r="J829" s="61"/>
      <c r="K829" s="61"/>
      <c r="L829" s="61"/>
      <c r="M829" s="61"/>
      <c r="N829" s="61"/>
      <c r="O829" s="61"/>
      <c r="P829" s="61"/>
      <c r="Q829" s="61"/>
      <c r="R829" s="61"/>
      <c r="S829" s="61"/>
      <c r="T829" s="61"/>
      <c r="U829" s="61"/>
      <c r="V829" s="61"/>
      <c r="W829" s="61"/>
      <c r="X829" s="61"/>
      <c r="Y829" s="61"/>
      <c r="Z829" s="61"/>
      <c r="AA829" s="61"/>
      <c r="AB829" s="61"/>
      <c r="AC829" s="61"/>
      <c r="AD829" s="61"/>
      <c r="AE829" s="61"/>
      <c r="AF829" s="61"/>
      <c r="AG829" s="61"/>
      <c r="AH829" s="61"/>
    </row>
    <row r="830" spans="1:34" ht="18" customHeight="1">
      <c r="A830" s="174"/>
      <c r="B830" s="174"/>
      <c r="C830" s="174"/>
      <c r="D830" s="174"/>
      <c r="E830" s="174"/>
      <c r="F830" s="174"/>
      <c r="G830" s="174"/>
      <c r="H830" s="174"/>
      <c r="I830" s="174"/>
      <c r="J830" s="61"/>
      <c r="K830" s="61"/>
      <c r="L830" s="61"/>
      <c r="M830" s="61"/>
      <c r="N830" s="61"/>
      <c r="O830" s="61"/>
      <c r="P830" s="61"/>
      <c r="Q830" s="61"/>
      <c r="R830" s="61"/>
      <c r="S830" s="61"/>
      <c r="T830" s="61"/>
      <c r="U830" s="61"/>
      <c r="V830" s="61"/>
      <c r="W830" s="61"/>
      <c r="X830" s="61"/>
      <c r="Y830" s="61"/>
      <c r="Z830" s="61"/>
      <c r="AA830" s="61"/>
      <c r="AB830" s="61"/>
      <c r="AC830" s="61"/>
      <c r="AD830" s="61"/>
      <c r="AE830" s="61"/>
      <c r="AF830" s="61"/>
      <c r="AG830" s="61"/>
      <c r="AH830" s="61"/>
    </row>
    <row r="831" spans="1:34" ht="18" customHeight="1">
      <c r="A831" s="174"/>
      <c r="B831" s="174"/>
      <c r="C831" s="174"/>
      <c r="D831" s="174"/>
      <c r="E831" s="174"/>
      <c r="F831" s="174"/>
      <c r="G831" s="174"/>
      <c r="H831" s="174"/>
      <c r="I831" s="174"/>
      <c r="J831" s="61"/>
      <c r="K831" s="61"/>
      <c r="L831" s="61"/>
      <c r="M831" s="61"/>
      <c r="N831" s="61"/>
      <c r="O831" s="61"/>
      <c r="P831" s="61"/>
      <c r="Q831" s="61"/>
      <c r="R831" s="61"/>
      <c r="S831" s="61"/>
      <c r="T831" s="61"/>
      <c r="U831" s="61"/>
      <c r="V831" s="61"/>
      <c r="W831" s="61"/>
      <c r="X831" s="61"/>
      <c r="Y831" s="61"/>
      <c r="Z831" s="61"/>
      <c r="AA831" s="61"/>
      <c r="AB831" s="61"/>
      <c r="AC831" s="61"/>
      <c r="AD831" s="61"/>
      <c r="AE831" s="61"/>
      <c r="AF831" s="61"/>
      <c r="AG831" s="61"/>
      <c r="AH831" s="61"/>
    </row>
    <row r="832" spans="1:34" ht="18" customHeight="1">
      <c r="A832" s="174"/>
      <c r="B832" s="174"/>
      <c r="C832" s="174"/>
      <c r="D832" s="174"/>
      <c r="E832" s="174"/>
      <c r="F832" s="174"/>
      <c r="G832" s="174"/>
      <c r="H832" s="174"/>
      <c r="I832" s="174"/>
      <c r="J832" s="61"/>
      <c r="K832" s="61"/>
      <c r="L832" s="61"/>
      <c r="M832" s="61"/>
      <c r="N832" s="61"/>
      <c r="O832" s="61"/>
      <c r="P832" s="61"/>
      <c r="Q832" s="61"/>
      <c r="R832" s="61"/>
      <c r="S832" s="61"/>
      <c r="T832" s="61"/>
      <c r="U832" s="61"/>
      <c r="V832" s="61"/>
      <c r="W832" s="61"/>
      <c r="X832" s="61"/>
      <c r="Y832" s="61"/>
      <c r="Z832" s="61"/>
      <c r="AA832" s="61"/>
      <c r="AB832" s="61"/>
      <c r="AC832" s="61"/>
      <c r="AD832" s="61"/>
      <c r="AE832" s="61"/>
      <c r="AF832" s="61"/>
      <c r="AG832" s="61"/>
      <c r="AH832" s="61"/>
    </row>
    <row r="833" spans="1:34" ht="18" customHeight="1">
      <c r="A833" s="174"/>
      <c r="B833" s="174"/>
      <c r="C833" s="174"/>
      <c r="D833" s="174"/>
      <c r="E833" s="174"/>
      <c r="F833" s="174"/>
      <c r="G833" s="174"/>
      <c r="H833" s="174"/>
      <c r="I833" s="174"/>
      <c r="J833" s="61"/>
      <c r="K833" s="61"/>
      <c r="L833" s="61"/>
      <c r="M833" s="61"/>
      <c r="N833" s="61"/>
      <c r="O833" s="61"/>
      <c r="P833" s="61"/>
      <c r="Q833" s="61"/>
      <c r="R833" s="61"/>
      <c r="S833" s="61"/>
      <c r="T833" s="61"/>
      <c r="U833" s="61"/>
      <c r="V833" s="61"/>
      <c r="W833" s="61"/>
      <c r="X833" s="61"/>
      <c r="Y833" s="61"/>
      <c r="Z833" s="61"/>
      <c r="AA833" s="61"/>
      <c r="AB833" s="61"/>
      <c r="AC833" s="61"/>
      <c r="AD833" s="61"/>
      <c r="AE833" s="61"/>
      <c r="AF833" s="61"/>
      <c r="AG833" s="61"/>
      <c r="AH833" s="61"/>
    </row>
    <row r="834" spans="1:34" ht="18" customHeight="1">
      <c r="A834" s="174"/>
      <c r="B834" s="174"/>
      <c r="C834" s="174"/>
      <c r="D834" s="174"/>
      <c r="E834" s="174"/>
      <c r="F834" s="174"/>
      <c r="G834" s="174"/>
      <c r="H834" s="174"/>
      <c r="I834" s="174"/>
      <c r="J834" s="61"/>
      <c r="K834" s="61"/>
      <c r="L834" s="61"/>
      <c r="M834" s="61"/>
      <c r="N834" s="61"/>
      <c r="O834" s="61"/>
      <c r="P834" s="61"/>
      <c r="Q834" s="61"/>
      <c r="R834" s="61"/>
      <c r="S834" s="61"/>
      <c r="T834" s="61"/>
      <c r="U834" s="61"/>
      <c r="V834" s="61"/>
      <c r="W834" s="61"/>
      <c r="X834" s="61"/>
      <c r="Y834" s="61"/>
      <c r="Z834" s="61"/>
      <c r="AA834" s="61"/>
      <c r="AB834" s="61"/>
      <c r="AC834" s="61"/>
      <c r="AD834" s="61"/>
      <c r="AE834" s="61"/>
      <c r="AF834" s="61"/>
      <c r="AG834" s="61"/>
      <c r="AH834" s="61"/>
    </row>
    <row r="835" spans="1:34" ht="18" customHeight="1">
      <c r="A835" s="174"/>
      <c r="B835" s="174"/>
      <c r="C835" s="174"/>
      <c r="D835" s="174"/>
      <c r="E835" s="174"/>
      <c r="F835" s="174"/>
      <c r="G835" s="174"/>
      <c r="H835" s="174"/>
      <c r="I835" s="174"/>
      <c r="J835" s="61"/>
      <c r="K835" s="61"/>
      <c r="L835" s="61"/>
      <c r="M835" s="61"/>
      <c r="N835" s="61"/>
      <c r="O835" s="61"/>
      <c r="P835" s="61"/>
      <c r="Q835" s="61"/>
      <c r="R835" s="61"/>
      <c r="S835" s="61"/>
      <c r="T835" s="61"/>
      <c r="U835" s="61"/>
      <c r="V835" s="61"/>
      <c r="W835" s="61"/>
      <c r="X835" s="61"/>
      <c r="Y835" s="61"/>
      <c r="Z835" s="61"/>
      <c r="AA835" s="61"/>
      <c r="AB835" s="61"/>
      <c r="AC835" s="61"/>
      <c r="AD835" s="61"/>
      <c r="AE835" s="61"/>
      <c r="AF835" s="61"/>
      <c r="AG835" s="61"/>
      <c r="AH835" s="61"/>
    </row>
    <row r="836" spans="1:34" ht="18" customHeight="1">
      <c r="A836" s="174"/>
      <c r="B836" s="174"/>
      <c r="C836" s="174"/>
      <c r="D836" s="174"/>
      <c r="E836" s="174"/>
      <c r="F836" s="174"/>
      <c r="G836" s="174"/>
      <c r="H836" s="174"/>
      <c r="I836" s="174"/>
      <c r="J836" s="61"/>
      <c r="K836" s="61"/>
      <c r="L836" s="61"/>
      <c r="M836" s="61"/>
      <c r="N836" s="61"/>
      <c r="O836" s="61"/>
      <c r="P836" s="61"/>
      <c r="Q836" s="61"/>
      <c r="R836" s="61"/>
      <c r="S836" s="61"/>
      <c r="T836" s="61"/>
      <c r="U836" s="61"/>
      <c r="V836" s="61"/>
      <c r="W836" s="61"/>
      <c r="X836" s="61"/>
      <c r="Y836" s="61"/>
      <c r="Z836" s="61"/>
      <c r="AA836" s="61"/>
      <c r="AB836" s="61"/>
      <c r="AC836" s="61"/>
      <c r="AD836" s="61"/>
      <c r="AE836" s="61"/>
      <c r="AF836" s="61"/>
      <c r="AG836" s="61"/>
      <c r="AH836" s="61"/>
    </row>
    <row r="837" spans="1:34" ht="18" customHeight="1">
      <c r="A837" s="174"/>
      <c r="B837" s="174"/>
      <c r="C837" s="174"/>
      <c r="D837" s="174"/>
      <c r="E837" s="174"/>
      <c r="F837" s="174"/>
      <c r="G837" s="174"/>
      <c r="H837" s="174"/>
      <c r="I837" s="174"/>
      <c r="J837" s="61"/>
      <c r="K837" s="61"/>
      <c r="L837" s="61"/>
      <c r="M837" s="61"/>
      <c r="N837" s="61"/>
      <c r="O837" s="61"/>
      <c r="P837" s="61"/>
      <c r="Q837" s="61"/>
      <c r="R837" s="61"/>
      <c r="S837" s="61"/>
      <c r="T837" s="61"/>
      <c r="U837" s="61"/>
      <c r="V837" s="61"/>
      <c r="W837" s="61"/>
      <c r="X837" s="61"/>
      <c r="Y837" s="61"/>
      <c r="Z837" s="61"/>
      <c r="AA837" s="61"/>
      <c r="AB837" s="61"/>
      <c r="AC837" s="61"/>
      <c r="AD837" s="61"/>
      <c r="AE837" s="61"/>
      <c r="AF837" s="61"/>
      <c r="AG837" s="61"/>
      <c r="AH837" s="61"/>
    </row>
    <row r="838" spans="1:34" ht="18" customHeight="1">
      <c r="A838" s="174"/>
      <c r="B838" s="174"/>
      <c r="C838" s="174"/>
      <c r="D838" s="174"/>
      <c r="E838" s="174"/>
      <c r="F838" s="174"/>
      <c r="G838" s="174"/>
      <c r="H838" s="174"/>
      <c r="I838" s="174"/>
      <c r="J838" s="61"/>
      <c r="K838" s="61"/>
      <c r="L838" s="61"/>
      <c r="M838" s="61"/>
      <c r="N838" s="61"/>
      <c r="O838" s="61"/>
      <c r="P838" s="61"/>
      <c r="Q838" s="61"/>
      <c r="R838" s="61"/>
      <c r="S838" s="61"/>
      <c r="T838" s="61"/>
      <c r="U838" s="61"/>
      <c r="V838" s="61"/>
      <c r="W838" s="61"/>
      <c r="X838" s="61"/>
      <c r="Y838" s="61"/>
      <c r="Z838" s="61"/>
      <c r="AA838" s="61"/>
      <c r="AB838" s="61"/>
      <c r="AC838" s="61"/>
      <c r="AD838" s="61"/>
      <c r="AE838" s="61"/>
      <c r="AF838" s="61"/>
      <c r="AG838" s="61"/>
      <c r="AH838" s="61"/>
    </row>
    <row r="839" spans="1:34" ht="18" customHeight="1">
      <c r="A839" s="174"/>
      <c r="B839" s="174"/>
      <c r="C839" s="174"/>
      <c r="D839" s="174"/>
      <c r="E839" s="174"/>
      <c r="F839" s="174"/>
      <c r="G839" s="174"/>
      <c r="H839" s="174"/>
      <c r="I839" s="174"/>
      <c r="J839" s="61"/>
      <c r="K839" s="61"/>
      <c r="L839" s="61"/>
      <c r="M839" s="61"/>
      <c r="N839" s="61"/>
      <c r="O839" s="61"/>
      <c r="P839" s="61"/>
      <c r="Q839" s="61"/>
      <c r="R839" s="61"/>
      <c r="S839" s="61"/>
      <c r="T839" s="61"/>
      <c r="U839" s="61"/>
      <c r="V839" s="61"/>
      <c r="W839" s="61"/>
      <c r="X839" s="61"/>
      <c r="Y839" s="61"/>
      <c r="Z839" s="61"/>
      <c r="AA839" s="61"/>
      <c r="AB839" s="61"/>
      <c r="AC839" s="61"/>
      <c r="AD839" s="61"/>
      <c r="AE839" s="61"/>
      <c r="AF839" s="61"/>
      <c r="AG839" s="61"/>
      <c r="AH839" s="61"/>
    </row>
    <row r="840" spans="1:34" ht="18" customHeight="1">
      <c r="A840" s="174"/>
      <c r="B840" s="174"/>
      <c r="C840" s="174"/>
      <c r="D840" s="174"/>
      <c r="E840" s="174"/>
      <c r="F840" s="174"/>
      <c r="G840" s="174"/>
      <c r="H840" s="174"/>
      <c r="I840" s="174"/>
      <c r="J840" s="61"/>
      <c r="K840" s="61"/>
      <c r="L840" s="61"/>
      <c r="M840" s="61"/>
      <c r="N840" s="61"/>
      <c r="O840" s="61"/>
      <c r="P840" s="61"/>
      <c r="Q840" s="61"/>
      <c r="R840" s="61"/>
      <c r="S840" s="61"/>
      <c r="T840" s="61"/>
      <c r="U840" s="61"/>
      <c r="V840" s="61"/>
      <c r="W840" s="61"/>
      <c r="X840" s="61"/>
      <c r="Y840" s="61"/>
      <c r="Z840" s="61"/>
      <c r="AA840" s="61"/>
      <c r="AB840" s="61"/>
      <c r="AC840" s="61"/>
      <c r="AD840" s="61"/>
      <c r="AE840" s="61"/>
      <c r="AF840" s="61"/>
      <c r="AG840" s="61"/>
      <c r="AH840" s="61"/>
    </row>
    <row r="841" spans="1:34" ht="18" customHeight="1">
      <c r="A841" s="174"/>
      <c r="B841" s="174"/>
      <c r="C841" s="174"/>
      <c r="D841" s="174"/>
      <c r="E841" s="174"/>
      <c r="F841" s="174"/>
      <c r="G841" s="174"/>
      <c r="H841" s="174"/>
      <c r="I841" s="174"/>
      <c r="J841" s="61"/>
      <c r="K841" s="61"/>
      <c r="L841" s="61"/>
      <c r="M841" s="61"/>
      <c r="N841" s="61"/>
      <c r="O841" s="61"/>
      <c r="P841" s="61"/>
      <c r="Q841" s="61"/>
      <c r="R841" s="61"/>
      <c r="S841" s="61"/>
      <c r="T841" s="61"/>
      <c r="U841" s="61"/>
      <c r="V841" s="61"/>
      <c r="W841" s="61"/>
      <c r="X841" s="61"/>
      <c r="Y841" s="61"/>
      <c r="Z841" s="61"/>
      <c r="AA841" s="61"/>
      <c r="AB841" s="61"/>
      <c r="AC841" s="61"/>
      <c r="AD841" s="61"/>
      <c r="AE841" s="61"/>
      <c r="AF841" s="61"/>
      <c r="AG841" s="61"/>
      <c r="AH841" s="61"/>
    </row>
    <row r="842" spans="1:34" ht="18" customHeight="1">
      <c r="A842" s="174"/>
      <c r="B842" s="174"/>
      <c r="C842" s="174"/>
      <c r="D842" s="174"/>
      <c r="E842" s="174"/>
      <c r="F842" s="174"/>
      <c r="G842" s="174"/>
      <c r="H842" s="174"/>
      <c r="I842" s="174"/>
      <c r="J842" s="61"/>
      <c r="K842" s="61"/>
      <c r="L842" s="61"/>
      <c r="M842" s="61"/>
      <c r="N842" s="61"/>
      <c r="O842" s="61"/>
      <c r="P842" s="61"/>
      <c r="Q842" s="61"/>
      <c r="R842" s="61"/>
      <c r="S842" s="61"/>
      <c r="T842" s="61"/>
      <c r="U842" s="61"/>
      <c r="V842" s="61"/>
      <c r="W842" s="61"/>
      <c r="X842" s="61"/>
      <c r="Y842" s="61"/>
      <c r="Z842" s="61"/>
      <c r="AA842" s="61"/>
      <c r="AB842" s="61"/>
      <c r="AC842" s="61"/>
      <c r="AD842" s="61"/>
      <c r="AE842" s="61"/>
      <c r="AF842" s="61"/>
      <c r="AG842" s="61"/>
      <c r="AH842" s="61"/>
    </row>
    <row r="843" spans="1:34" ht="18" customHeight="1">
      <c r="A843" s="174"/>
      <c r="B843" s="174"/>
      <c r="C843" s="174"/>
      <c r="D843" s="174"/>
      <c r="E843" s="174"/>
      <c r="F843" s="174"/>
      <c r="G843" s="174"/>
      <c r="H843" s="174"/>
      <c r="I843" s="174"/>
      <c r="J843" s="61"/>
      <c r="K843" s="61"/>
      <c r="L843" s="61"/>
      <c r="M843" s="61"/>
      <c r="N843" s="61"/>
      <c r="O843" s="61"/>
      <c r="P843" s="61"/>
      <c r="Q843" s="61"/>
      <c r="R843" s="61"/>
      <c r="S843" s="61"/>
      <c r="T843" s="61"/>
      <c r="U843" s="61"/>
      <c r="V843" s="61"/>
      <c r="W843" s="61"/>
      <c r="X843" s="61"/>
      <c r="Y843" s="61"/>
      <c r="Z843" s="61"/>
      <c r="AA843" s="61"/>
      <c r="AB843" s="61"/>
      <c r="AC843" s="61"/>
      <c r="AD843" s="61"/>
      <c r="AE843" s="61"/>
      <c r="AF843" s="61"/>
      <c r="AG843" s="61"/>
      <c r="AH843" s="61"/>
    </row>
    <row r="844" spans="1:34" ht="18" customHeight="1">
      <c r="A844" s="174"/>
      <c r="B844" s="174"/>
      <c r="C844" s="174"/>
      <c r="D844" s="174"/>
      <c r="E844" s="174"/>
      <c r="F844" s="174"/>
      <c r="G844" s="174"/>
      <c r="H844" s="174"/>
      <c r="I844" s="174"/>
      <c r="J844" s="61"/>
      <c r="K844" s="61"/>
      <c r="L844" s="61"/>
      <c r="M844" s="61"/>
      <c r="N844" s="61"/>
      <c r="O844" s="61"/>
      <c r="P844" s="61"/>
      <c r="Q844" s="61"/>
      <c r="R844" s="61"/>
      <c r="S844" s="61"/>
      <c r="T844" s="61"/>
      <c r="U844" s="61"/>
      <c r="V844" s="61"/>
      <c r="W844" s="61"/>
      <c r="X844" s="61"/>
      <c r="Y844" s="61"/>
      <c r="Z844" s="61"/>
      <c r="AA844" s="61"/>
      <c r="AB844" s="61"/>
      <c r="AC844" s="61"/>
      <c r="AD844" s="61"/>
      <c r="AE844" s="61"/>
      <c r="AF844" s="61"/>
      <c r="AG844" s="61"/>
      <c r="AH844" s="61"/>
    </row>
    <row r="845" spans="1:34" ht="18" customHeight="1">
      <c r="A845" s="174"/>
      <c r="B845" s="174"/>
      <c r="C845" s="174"/>
      <c r="D845" s="174"/>
      <c r="E845" s="174"/>
      <c r="F845" s="174"/>
      <c r="G845" s="174"/>
      <c r="H845" s="174"/>
      <c r="I845" s="174"/>
      <c r="J845" s="61"/>
      <c r="K845" s="61"/>
      <c r="L845" s="61"/>
      <c r="M845" s="61"/>
      <c r="N845" s="61"/>
      <c r="O845" s="61"/>
      <c r="P845" s="61"/>
      <c r="Q845" s="61"/>
      <c r="R845" s="61"/>
      <c r="S845" s="61"/>
      <c r="T845" s="61"/>
      <c r="U845" s="61"/>
      <c r="V845" s="61"/>
      <c r="W845" s="61"/>
      <c r="X845" s="61"/>
      <c r="Y845" s="61"/>
      <c r="Z845" s="61"/>
      <c r="AA845" s="61"/>
      <c r="AB845" s="61"/>
      <c r="AC845" s="61"/>
      <c r="AD845" s="61"/>
      <c r="AE845" s="61"/>
      <c r="AF845" s="61"/>
      <c r="AG845" s="61"/>
      <c r="AH845" s="61"/>
    </row>
    <row r="846" spans="1:34" ht="18" customHeight="1">
      <c r="A846" s="174"/>
      <c r="B846" s="174"/>
      <c r="C846" s="174"/>
      <c r="D846" s="174"/>
      <c r="E846" s="174"/>
      <c r="F846" s="174"/>
      <c r="G846" s="174"/>
      <c r="H846" s="174"/>
      <c r="I846" s="174"/>
      <c r="J846" s="61"/>
      <c r="K846" s="61"/>
      <c r="L846" s="61"/>
      <c r="M846" s="61"/>
      <c r="N846" s="61"/>
      <c r="O846" s="61"/>
      <c r="P846" s="61"/>
      <c r="Q846" s="61"/>
      <c r="R846" s="61"/>
      <c r="S846" s="61"/>
      <c r="T846" s="61"/>
      <c r="U846" s="61"/>
      <c r="V846" s="61"/>
      <c r="W846" s="61"/>
      <c r="X846" s="61"/>
      <c r="Y846" s="61"/>
      <c r="Z846" s="61"/>
      <c r="AA846" s="61"/>
      <c r="AB846" s="61"/>
      <c r="AC846" s="61"/>
      <c r="AD846" s="61"/>
      <c r="AE846" s="61"/>
      <c r="AF846" s="61"/>
      <c r="AG846" s="61"/>
      <c r="AH846" s="61"/>
    </row>
    <row r="847" spans="1:34" ht="18" customHeight="1">
      <c r="A847" s="174"/>
      <c r="B847" s="174"/>
      <c r="C847" s="174"/>
      <c r="D847" s="174"/>
      <c r="E847" s="174"/>
      <c r="F847" s="174"/>
      <c r="G847" s="174"/>
      <c r="H847" s="174"/>
      <c r="I847" s="174"/>
      <c r="J847" s="61"/>
      <c r="K847" s="61"/>
      <c r="L847" s="61"/>
      <c r="M847" s="61"/>
      <c r="N847" s="61"/>
      <c r="O847" s="61"/>
      <c r="P847" s="61"/>
      <c r="Q847" s="61"/>
      <c r="R847" s="61"/>
      <c r="S847" s="61"/>
      <c r="T847" s="61"/>
      <c r="U847" s="61"/>
      <c r="V847" s="61"/>
      <c r="W847" s="61"/>
      <c r="X847" s="61"/>
      <c r="Y847" s="61"/>
      <c r="Z847" s="61"/>
      <c r="AA847" s="61"/>
      <c r="AB847" s="61"/>
      <c r="AC847" s="61"/>
      <c r="AD847" s="61"/>
      <c r="AE847" s="61"/>
      <c r="AF847" s="61"/>
      <c r="AG847" s="61"/>
      <c r="AH847" s="61"/>
    </row>
    <row r="848" spans="1:34" ht="18" customHeight="1">
      <c r="A848" s="174"/>
      <c r="B848" s="174"/>
      <c r="C848" s="174"/>
      <c r="D848" s="174"/>
      <c r="E848" s="174"/>
      <c r="F848" s="174"/>
      <c r="G848" s="174"/>
      <c r="H848" s="174"/>
      <c r="I848" s="174"/>
      <c r="J848" s="61"/>
      <c r="K848" s="61"/>
      <c r="L848" s="61"/>
      <c r="M848" s="61"/>
      <c r="N848" s="61"/>
      <c r="O848" s="61"/>
      <c r="P848" s="61"/>
      <c r="Q848" s="61"/>
      <c r="R848" s="61"/>
      <c r="S848" s="61"/>
      <c r="T848" s="61"/>
      <c r="U848" s="61"/>
      <c r="V848" s="61"/>
      <c r="W848" s="61"/>
      <c r="X848" s="61"/>
      <c r="Y848" s="61"/>
      <c r="Z848" s="61"/>
      <c r="AA848" s="61"/>
      <c r="AB848" s="61"/>
      <c r="AC848" s="61"/>
      <c r="AD848" s="61"/>
      <c r="AE848" s="61"/>
      <c r="AF848" s="61"/>
      <c r="AG848" s="61"/>
      <c r="AH848" s="61"/>
    </row>
    <row r="849" spans="1:34" ht="18" customHeight="1">
      <c r="A849" s="174"/>
      <c r="B849" s="174"/>
      <c r="C849" s="174"/>
      <c r="D849" s="174"/>
      <c r="E849" s="174"/>
      <c r="F849" s="174"/>
      <c r="G849" s="174"/>
      <c r="H849" s="174"/>
      <c r="I849" s="174"/>
      <c r="J849" s="61"/>
      <c r="K849" s="61"/>
      <c r="L849" s="61"/>
      <c r="M849" s="61"/>
      <c r="N849" s="61"/>
      <c r="O849" s="61"/>
      <c r="P849" s="61"/>
      <c r="Q849" s="61"/>
      <c r="R849" s="61"/>
      <c r="S849" s="61"/>
      <c r="T849" s="61"/>
      <c r="U849" s="61"/>
      <c r="V849" s="61"/>
      <c r="W849" s="61"/>
      <c r="X849" s="61"/>
      <c r="Y849" s="61"/>
      <c r="Z849" s="61"/>
      <c r="AA849" s="61"/>
      <c r="AB849" s="61"/>
      <c r="AC849" s="61"/>
      <c r="AD849" s="61"/>
      <c r="AE849" s="61"/>
      <c r="AF849" s="61"/>
      <c r="AG849" s="61"/>
      <c r="AH849" s="61"/>
    </row>
    <row r="850" spans="1:34" ht="18" customHeight="1">
      <c r="A850" s="174"/>
      <c r="B850" s="174"/>
      <c r="C850" s="174"/>
      <c r="D850" s="174"/>
      <c r="E850" s="174"/>
      <c r="F850" s="174"/>
      <c r="G850" s="174"/>
      <c r="H850" s="174"/>
      <c r="I850" s="174"/>
      <c r="J850" s="61"/>
      <c r="K850" s="61"/>
      <c r="L850" s="61"/>
      <c r="M850" s="61"/>
      <c r="N850" s="61"/>
      <c r="O850" s="61"/>
      <c r="P850" s="61"/>
      <c r="Q850" s="61"/>
      <c r="R850" s="61"/>
      <c r="S850" s="61"/>
      <c r="T850" s="61"/>
      <c r="U850" s="61"/>
      <c r="V850" s="61"/>
      <c r="W850" s="61"/>
      <c r="X850" s="61"/>
      <c r="Y850" s="61"/>
      <c r="Z850" s="61"/>
      <c r="AA850" s="61"/>
      <c r="AB850" s="61"/>
      <c r="AC850" s="61"/>
      <c r="AD850" s="61"/>
      <c r="AE850" s="61"/>
      <c r="AF850" s="61"/>
      <c r="AG850" s="61"/>
      <c r="AH850" s="61"/>
    </row>
    <row r="851" spans="1:34" ht="18" customHeight="1">
      <c r="A851" s="174"/>
      <c r="B851" s="174"/>
      <c r="C851" s="174"/>
      <c r="D851" s="174"/>
      <c r="E851" s="174"/>
      <c r="F851" s="174"/>
      <c r="G851" s="174"/>
      <c r="H851" s="174"/>
      <c r="I851" s="174"/>
      <c r="J851" s="61"/>
      <c r="K851" s="61"/>
      <c r="L851" s="61"/>
      <c r="M851" s="61"/>
      <c r="N851" s="61"/>
      <c r="O851" s="61"/>
      <c r="P851" s="61"/>
      <c r="Q851" s="61"/>
      <c r="R851" s="61"/>
      <c r="S851" s="61"/>
      <c r="T851" s="61"/>
      <c r="U851" s="61"/>
      <c r="V851" s="61"/>
      <c r="W851" s="61"/>
      <c r="X851" s="61"/>
      <c r="Y851" s="61"/>
      <c r="Z851" s="61"/>
      <c r="AA851" s="61"/>
      <c r="AB851" s="61"/>
      <c r="AC851" s="61"/>
      <c r="AD851" s="61"/>
      <c r="AE851" s="61"/>
      <c r="AF851" s="61"/>
      <c r="AG851" s="61"/>
      <c r="AH851" s="61"/>
    </row>
    <row r="852" spans="1:34" ht="18" customHeight="1">
      <c r="A852" s="174"/>
      <c r="B852" s="174"/>
      <c r="C852" s="174"/>
      <c r="D852" s="174"/>
      <c r="E852" s="174"/>
      <c r="F852" s="174"/>
      <c r="G852" s="174"/>
      <c r="H852" s="174"/>
      <c r="I852" s="174"/>
      <c r="J852" s="61"/>
      <c r="K852" s="61"/>
      <c r="L852" s="61"/>
      <c r="M852" s="61"/>
      <c r="N852" s="61"/>
      <c r="O852" s="61"/>
      <c r="P852" s="61"/>
      <c r="Q852" s="61"/>
      <c r="R852" s="61"/>
      <c r="S852" s="61"/>
      <c r="T852" s="61"/>
      <c r="U852" s="61"/>
      <c r="V852" s="61"/>
      <c r="W852" s="61"/>
      <c r="X852" s="61"/>
      <c r="Y852" s="61"/>
      <c r="Z852" s="61"/>
      <c r="AA852" s="61"/>
      <c r="AB852" s="61"/>
      <c r="AC852" s="61"/>
      <c r="AD852" s="61"/>
      <c r="AE852" s="61"/>
      <c r="AF852" s="61"/>
      <c r="AG852" s="61"/>
      <c r="AH852" s="61"/>
    </row>
    <row r="853" spans="1:34" ht="18" customHeight="1">
      <c r="A853" s="174"/>
      <c r="B853" s="174"/>
      <c r="C853" s="174"/>
      <c r="D853" s="174"/>
      <c r="E853" s="174"/>
      <c r="F853" s="174"/>
      <c r="G853" s="174"/>
      <c r="H853" s="174"/>
      <c r="I853" s="174"/>
      <c r="J853" s="61"/>
      <c r="K853" s="61"/>
      <c r="L853" s="61"/>
      <c r="M853" s="61"/>
      <c r="N853" s="61"/>
      <c r="O853" s="61"/>
      <c r="P853" s="61"/>
      <c r="Q853" s="61"/>
      <c r="R853" s="61"/>
      <c r="S853" s="61"/>
      <c r="T853" s="61"/>
      <c r="U853" s="61"/>
      <c r="V853" s="61"/>
      <c r="W853" s="61"/>
      <c r="X853" s="61"/>
      <c r="Y853" s="61"/>
      <c r="Z853" s="61"/>
      <c r="AA853" s="61"/>
      <c r="AB853" s="61"/>
      <c r="AC853" s="61"/>
      <c r="AD853" s="61"/>
      <c r="AE853" s="61"/>
      <c r="AF853" s="61"/>
      <c r="AG853" s="61"/>
      <c r="AH853" s="61"/>
    </row>
    <row r="854" spans="1:34" ht="18" customHeight="1">
      <c r="A854" s="174"/>
      <c r="B854" s="174"/>
      <c r="C854" s="174"/>
      <c r="D854" s="174"/>
      <c r="E854" s="174"/>
      <c r="F854" s="174"/>
      <c r="G854" s="174"/>
      <c r="H854" s="174"/>
      <c r="I854" s="174"/>
      <c r="J854" s="61"/>
      <c r="K854" s="61"/>
      <c r="L854" s="61"/>
      <c r="M854" s="61"/>
      <c r="N854" s="61"/>
      <c r="O854" s="61"/>
      <c r="P854" s="61"/>
      <c r="Q854" s="61"/>
      <c r="R854" s="61"/>
      <c r="S854" s="61"/>
      <c r="T854" s="61"/>
      <c r="U854" s="61"/>
      <c r="V854" s="61"/>
      <c r="W854" s="61"/>
      <c r="X854" s="61"/>
      <c r="Y854" s="61"/>
      <c r="Z854" s="61"/>
      <c r="AA854" s="61"/>
      <c r="AB854" s="61"/>
      <c r="AC854" s="61"/>
      <c r="AD854" s="61"/>
      <c r="AE854" s="61"/>
      <c r="AF854" s="61"/>
      <c r="AG854" s="61"/>
      <c r="AH854" s="61"/>
    </row>
    <row r="855" spans="1:34" ht="18" customHeight="1">
      <c r="A855" s="174"/>
      <c r="B855" s="174"/>
      <c r="C855" s="174"/>
      <c r="D855" s="174"/>
      <c r="E855" s="174"/>
      <c r="F855" s="174"/>
      <c r="G855" s="174"/>
      <c r="H855" s="174"/>
      <c r="I855" s="174"/>
      <c r="J855" s="61"/>
      <c r="K855" s="61"/>
      <c r="L855" s="61"/>
      <c r="M855" s="61"/>
      <c r="N855" s="61"/>
      <c r="O855" s="61"/>
      <c r="P855" s="61"/>
      <c r="Q855" s="61"/>
      <c r="R855" s="61"/>
      <c r="S855" s="61"/>
      <c r="T855" s="61"/>
      <c r="U855" s="61"/>
      <c r="V855" s="61"/>
      <c r="W855" s="61"/>
      <c r="X855" s="61"/>
      <c r="Y855" s="61"/>
      <c r="Z855" s="61"/>
      <c r="AA855" s="61"/>
      <c r="AB855" s="61"/>
      <c r="AC855" s="61"/>
      <c r="AD855" s="61"/>
      <c r="AE855" s="61"/>
      <c r="AF855" s="61"/>
      <c r="AG855" s="61"/>
      <c r="AH855" s="61"/>
    </row>
    <row r="856" spans="1:34" ht="18" customHeight="1">
      <c r="A856" s="174"/>
      <c r="B856" s="174"/>
      <c r="C856" s="174"/>
      <c r="D856" s="174"/>
      <c r="E856" s="174"/>
      <c r="F856" s="174"/>
      <c r="G856" s="174"/>
      <c r="H856" s="174"/>
      <c r="I856" s="174"/>
      <c r="J856" s="61"/>
      <c r="K856" s="61"/>
      <c r="L856" s="61"/>
      <c r="M856" s="61"/>
      <c r="N856" s="61"/>
      <c r="O856" s="61"/>
      <c r="P856" s="61"/>
      <c r="Q856" s="61"/>
      <c r="R856" s="61"/>
      <c r="S856" s="61"/>
      <c r="T856" s="61"/>
      <c r="U856" s="61"/>
      <c r="V856" s="61"/>
      <c r="W856" s="61"/>
      <c r="X856" s="61"/>
      <c r="Y856" s="61"/>
      <c r="Z856" s="61"/>
      <c r="AA856" s="61"/>
      <c r="AB856" s="61"/>
      <c r="AC856" s="61"/>
      <c r="AD856" s="61"/>
      <c r="AE856" s="61"/>
      <c r="AF856" s="61"/>
      <c r="AG856" s="61"/>
      <c r="AH856" s="61"/>
    </row>
    <row r="857" spans="1:34" ht="18" customHeight="1">
      <c r="A857" s="174"/>
      <c r="B857" s="174"/>
      <c r="C857" s="174"/>
      <c r="D857" s="174"/>
      <c r="E857" s="174"/>
      <c r="F857" s="174"/>
      <c r="G857" s="174"/>
      <c r="H857" s="174"/>
      <c r="I857" s="174"/>
      <c r="J857" s="61"/>
      <c r="K857" s="61"/>
      <c r="L857" s="61"/>
      <c r="M857" s="61"/>
      <c r="N857" s="61"/>
      <c r="O857" s="61"/>
      <c r="P857" s="61"/>
      <c r="Q857" s="61"/>
      <c r="R857" s="61"/>
      <c r="S857" s="61"/>
      <c r="T857" s="61"/>
      <c r="U857" s="61"/>
      <c r="V857" s="61"/>
      <c r="W857" s="61"/>
      <c r="X857" s="61"/>
      <c r="Y857" s="61"/>
      <c r="Z857" s="61"/>
      <c r="AA857" s="61"/>
      <c r="AB857" s="61"/>
      <c r="AC857" s="61"/>
      <c r="AD857" s="61"/>
      <c r="AE857" s="61"/>
      <c r="AF857" s="61"/>
      <c r="AG857" s="61"/>
      <c r="AH857" s="61"/>
    </row>
    <row r="858" spans="1:34" ht="18" customHeight="1">
      <c r="A858" s="174"/>
      <c r="B858" s="174"/>
      <c r="C858" s="174"/>
      <c r="D858" s="174"/>
      <c r="E858" s="174"/>
      <c r="F858" s="174"/>
      <c r="G858" s="174"/>
      <c r="H858" s="174"/>
      <c r="I858" s="174"/>
      <c r="J858" s="61"/>
      <c r="K858" s="61"/>
      <c r="L858" s="61"/>
      <c r="M858" s="61"/>
      <c r="N858" s="61"/>
      <c r="O858" s="61"/>
      <c r="P858" s="61"/>
      <c r="Q858" s="61"/>
      <c r="R858" s="61"/>
      <c r="S858" s="61"/>
      <c r="T858" s="61"/>
      <c r="U858" s="61"/>
      <c r="V858" s="61"/>
      <c r="W858" s="61"/>
      <c r="X858" s="61"/>
      <c r="Y858" s="61"/>
      <c r="Z858" s="61"/>
      <c r="AA858" s="61"/>
      <c r="AB858" s="61"/>
      <c r="AC858" s="61"/>
      <c r="AD858" s="61"/>
      <c r="AE858" s="61"/>
      <c r="AF858" s="61"/>
      <c r="AG858" s="61"/>
      <c r="AH858" s="61"/>
    </row>
    <row r="859" spans="1:34" ht="18" customHeight="1">
      <c r="A859" s="174"/>
      <c r="B859" s="174"/>
      <c r="C859" s="174"/>
      <c r="D859" s="174"/>
      <c r="E859" s="174"/>
      <c r="F859" s="174"/>
      <c r="G859" s="174"/>
      <c r="H859" s="174"/>
      <c r="I859" s="174"/>
      <c r="J859" s="61"/>
      <c r="K859" s="61"/>
      <c r="L859" s="61"/>
      <c r="M859" s="61"/>
      <c r="N859" s="61"/>
      <c r="O859" s="61"/>
      <c r="P859" s="61"/>
      <c r="Q859" s="61"/>
      <c r="R859" s="61"/>
      <c r="S859" s="61"/>
      <c r="T859" s="61"/>
      <c r="U859" s="61"/>
      <c r="V859" s="61"/>
      <c r="W859" s="61"/>
      <c r="X859" s="61"/>
      <c r="Y859" s="61"/>
      <c r="Z859" s="61"/>
      <c r="AA859" s="61"/>
      <c r="AB859" s="61"/>
      <c r="AC859" s="61"/>
      <c r="AD859" s="61"/>
      <c r="AE859" s="61"/>
      <c r="AF859" s="61"/>
      <c r="AG859" s="61"/>
      <c r="AH859" s="61"/>
    </row>
    <row r="860" spans="1:34" ht="18" customHeight="1">
      <c r="A860" s="174"/>
      <c r="B860" s="174"/>
      <c r="C860" s="174"/>
      <c r="D860" s="174"/>
      <c r="E860" s="174"/>
      <c r="F860" s="174"/>
      <c r="G860" s="174"/>
      <c r="H860" s="174"/>
      <c r="I860" s="174"/>
      <c r="J860" s="61"/>
      <c r="K860" s="61"/>
      <c r="L860" s="61"/>
      <c r="M860" s="61"/>
      <c r="N860" s="61"/>
      <c r="O860" s="61"/>
      <c r="P860" s="61"/>
      <c r="Q860" s="61"/>
      <c r="R860" s="61"/>
      <c r="S860" s="61"/>
      <c r="T860" s="61"/>
      <c r="U860" s="61"/>
      <c r="V860" s="61"/>
      <c r="W860" s="61"/>
      <c r="X860" s="61"/>
      <c r="Y860" s="61"/>
      <c r="Z860" s="61"/>
      <c r="AA860" s="61"/>
      <c r="AB860" s="61"/>
      <c r="AC860" s="61"/>
      <c r="AD860" s="61"/>
      <c r="AE860" s="61"/>
      <c r="AF860" s="61"/>
      <c r="AG860" s="61"/>
      <c r="AH860" s="61"/>
    </row>
    <row r="861" spans="1:34" ht="18" customHeight="1">
      <c r="A861" s="174"/>
      <c r="B861" s="174"/>
      <c r="C861" s="174"/>
      <c r="D861" s="174"/>
      <c r="E861" s="174"/>
      <c r="F861" s="174"/>
      <c r="G861" s="174"/>
      <c r="H861" s="174"/>
      <c r="I861" s="174"/>
      <c r="J861" s="61"/>
      <c r="K861" s="61"/>
      <c r="L861" s="61"/>
      <c r="M861" s="61"/>
      <c r="N861" s="61"/>
      <c r="O861" s="61"/>
      <c r="P861" s="61"/>
      <c r="Q861" s="61"/>
      <c r="R861" s="61"/>
      <c r="S861" s="61"/>
      <c r="T861" s="61"/>
      <c r="U861" s="61"/>
      <c r="V861" s="61"/>
      <c r="W861" s="61"/>
      <c r="X861" s="61"/>
      <c r="Y861" s="61"/>
      <c r="Z861" s="61"/>
      <c r="AA861" s="61"/>
      <c r="AB861" s="61"/>
      <c r="AC861" s="61"/>
      <c r="AD861" s="61"/>
      <c r="AE861" s="61"/>
      <c r="AF861" s="61"/>
      <c r="AG861" s="61"/>
      <c r="AH861" s="61"/>
    </row>
    <row r="862" spans="1:34" ht="18" customHeight="1">
      <c r="A862" s="174"/>
      <c r="B862" s="174"/>
      <c r="C862" s="174"/>
      <c r="D862" s="174"/>
      <c r="E862" s="174"/>
      <c r="F862" s="174"/>
      <c r="G862" s="174"/>
      <c r="H862" s="174"/>
      <c r="I862" s="174"/>
      <c r="J862" s="61"/>
      <c r="K862" s="61"/>
      <c r="L862" s="61"/>
      <c r="M862" s="61"/>
      <c r="N862" s="61"/>
      <c r="O862" s="61"/>
      <c r="P862" s="61"/>
      <c r="Q862" s="61"/>
      <c r="R862" s="61"/>
      <c r="S862" s="61"/>
      <c r="T862" s="61"/>
      <c r="U862" s="61"/>
      <c r="V862" s="61"/>
      <c r="W862" s="61"/>
      <c r="X862" s="61"/>
      <c r="Y862" s="61"/>
      <c r="Z862" s="61"/>
      <c r="AA862" s="61"/>
      <c r="AB862" s="61"/>
      <c r="AC862" s="61"/>
      <c r="AD862" s="61"/>
      <c r="AE862" s="61"/>
      <c r="AF862" s="61"/>
      <c r="AG862" s="61"/>
      <c r="AH862" s="61"/>
    </row>
    <row r="863" spans="1:34" ht="18" customHeight="1">
      <c r="A863" s="174"/>
      <c r="B863" s="174"/>
      <c r="C863" s="174"/>
      <c r="D863" s="174"/>
      <c r="E863" s="174"/>
      <c r="F863" s="174"/>
      <c r="G863" s="174"/>
      <c r="H863" s="174"/>
      <c r="I863" s="174"/>
      <c r="J863" s="61"/>
      <c r="K863" s="61"/>
      <c r="L863" s="61"/>
      <c r="M863" s="61"/>
      <c r="N863" s="61"/>
      <c r="O863" s="61"/>
      <c r="P863" s="61"/>
      <c r="Q863" s="61"/>
      <c r="R863" s="61"/>
      <c r="S863" s="61"/>
      <c r="T863" s="61"/>
      <c r="U863" s="61"/>
      <c r="V863" s="61"/>
      <c r="W863" s="61"/>
      <c r="X863" s="61"/>
      <c r="Y863" s="61"/>
      <c r="Z863" s="61"/>
      <c r="AA863" s="61"/>
      <c r="AB863" s="61"/>
      <c r="AC863" s="61"/>
      <c r="AD863" s="61"/>
      <c r="AE863" s="61"/>
      <c r="AF863" s="61"/>
      <c r="AG863" s="61"/>
      <c r="AH863" s="61"/>
    </row>
    <row r="864" spans="1:34" ht="18" customHeight="1">
      <c r="A864" s="174"/>
      <c r="B864" s="174"/>
      <c r="C864" s="174"/>
      <c r="D864" s="174"/>
      <c r="E864" s="174"/>
      <c r="F864" s="174"/>
      <c r="G864" s="174"/>
      <c r="H864" s="174"/>
      <c r="I864" s="174"/>
      <c r="J864" s="61"/>
      <c r="K864" s="61"/>
      <c r="L864" s="61"/>
      <c r="M864" s="61"/>
      <c r="N864" s="61"/>
      <c r="O864" s="61"/>
      <c r="P864" s="61"/>
      <c r="Q864" s="61"/>
      <c r="R864" s="61"/>
      <c r="S864" s="61"/>
      <c r="T864" s="61"/>
      <c r="U864" s="61"/>
      <c r="V864" s="61"/>
      <c r="W864" s="61"/>
      <c r="X864" s="61"/>
      <c r="Y864" s="61"/>
      <c r="Z864" s="61"/>
      <c r="AA864" s="61"/>
      <c r="AB864" s="61"/>
      <c r="AC864" s="61"/>
      <c r="AD864" s="61"/>
      <c r="AE864" s="61"/>
      <c r="AF864" s="61"/>
      <c r="AG864" s="61"/>
      <c r="AH864" s="61"/>
    </row>
    <row r="865" spans="1:34" ht="18" customHeight="1">
      <c r="A865" s="174"/>
      <c r="B865" s="174"/>
      <c r="C865" s="174"/>
      <c r="D865" s="174"/>
      <c r="E865" s="174"/>
      <c r="F865" s="174"/>
      <c r="G865" s="174"/>
      <c r="H865" s="174"/>
      <c r="I865" s="174"/>
      <c r="J865" s="61"/>
      <c r="K865" s="61"/>
      <c r="L865" s="61"/>
      <c r="M865" s="61"/>
      <c r="N865" s="61"/>
      <c r="O865" s="61"/>
      <c r="P865" s="61"/>
      <c r="Q865" s="61"/>
      <c r="R865" s="61"/>
      <c r="S865" s="61"/>
      <c r="T865" s="61"/>
      <c r="U865" s="61"/>
      <c r="V865" s="61"/>
      <c r="W865" s="61"/>
      <c r="X865" s="61"/>
      <c r="Y865" s="61"/>
      <c r="Z865" s="61"/>
      <c r="AA865" s="61"/>
      <c r="AB865" s="61"/>
      <c r="AC865" s="61"/>
      <c r="AD865" s="61"/>
      <c r="AE865" s="61"/>
      <c r="AF865" s="61"/>
      <c r="AG865" s="61"/>
      <c r="AH865" s="61"/>
    </row>
    <row r="866" spans="1:34" ht="18" customHeight="1">
      <c r="A866" s="174"/>
      <c r="B866" s="174"/>
      <c r="C866" s="174"/>
      <c r="D866" s="174"/>
      <c r="E866" s="174"/>
      <c r="F866" s="174"/>
      <c r="G866" s="174"/>
      <c r="H866" s="174"/>
      <c r="I866" s="174"/>
      <c r="J866" s="61"/>
      <c r="K866" s="61"/>
      <c r="L866" s="61"/>
      <c r="M866" s="61"/>
      <c r="N866" s="61"/>
      <c r="O866" s="61"/>
      <c r="P866" s="61"/>
      <c r="Q866" s="61"/>
      <c r="R866" s="61"/>
      <c r="S866" s="61"/>
      <c r="T866" s="61"/>
      <c r="U866" s="61"/>
      <c r="V866" s="61"/>
      <c r="W866" s="61"/>
      <c r="X866" s="61"/>
      <c r="Y866" s="61"/>
      <c r="Z866" s="61"/>
      <c r="AA866" s="61"/>
      <c r="AB866" s="61"/>
      <c r="AC866" s="61"/>
      <c r="AD866" s="61"/>
      <c r="AE866" s="61"/>
      <c r="AF866" s="61"/>
      <c r="AG866" s="61"/>
      <c r="AH866" s="61"/>
    </row>
    <row r="867" spans="1:34" ht="18" customHeight="1">
      <c r="A867" s="174"/>
      <c r="B867" s="174"/>
      <c r="C867" s="174"/>
      <c r="D867" s="174"/>
      <c r="E867" s="174"/>
      <c r="F867" s="174"/>
      <c r="G867" s="174"/>
      <c r="H867" s="174"/>
      <c r="I867" s="174"/>
      <c r="J867" s="61"/>
      <c r="K867" s="61"/>
      <c r="L867" s="61"/>
      <c r="M867" s="61"/>
      <c r="N867" s="61"/>
      <c r="O867" s="61"/>
      <c r="P867" s="61"/>
      <c r="Q867" s="61"/>
      <c r="R867" s="61"/>
      <c r="S867" s="61"/>
      <c r="T867" s="61"/>
      <c r="U867" s="61"/>
      <c r="V867" s="61"/>
      <c r="W867" s="61"/>
      <c r="X867" s="61"/>
      <c r="Y867" s="61"/>
      <c r="Z867" s="61"/>
      <c r="AA867" s="61"/>
      <c r="AB867" s="61"/>
      <c r="AC867" s="61"/>
      <c r="AD867" s="61"/>
      <c r="AE867" s="61"/>
      <c r="AF867" s="61"/>
      <c r="AG867" s="61"/>
      <c r="AH867" s="61"/>
    </row>
    <row r="868" spans="1:34" ht="18" customHeight="1">
      <c r="A868" s="174"/>
      <c r="B868" s="174"/>
      <c r="C868" s="174"/>
      <c r="D868" s="174"/>
      <c r="E868" s="174"/>
      <c r="F868" s="174"/>
      <c r="G868" s="174"/>
      <c r="H868" s="174"/>
      <c r="I868" s="174"/>
      <c r="J868" s="61"/>
      <c r="K868" s="61"/>
      <c r="L868" s="61"/>
      <c r="M868" s="61"/>
      <c r="N868" s="61"/>
      <c r="O868" s="61"/>
      <c r="P868" s="61"/>
      <c r="Q868" s="61"/>
      <c r="R868" s="61"/>
      <c r="S868" s="61"/>
      <c r="T868" s="61"/>
      <c r="U868" s="61"/>
      <c r="V868" s="61"/>
      <c r="W868" s="61"/>
      <c r="X868" s="61"/>
      <c r="Y868" s="61"/>
      <c r="Z868" s="61"/>
      <c r="AA868" s="61"/>
      <c r="AB868" s="61"/>
      <c r="AC868" s="61"/>
      <c r="AD868" s="61"/>
      <c r="AE868" s="61"/>
      <c r="AF868" s="61"/>
      <c r="AG868" s="61"/>
      <c r="AH868" s="61"/>
    </row>
    <row r="869" spans="1:34" ht="18" customHeight="1">
      <c r="A869" s="174"/>
      <c r="B869" s="174"/>
      <c r="C869" s="174"/>
      <c r="D869" s="174"/>
      <c r="E869" s="174"/>
      <c r="F869" s="174"/>
      <c r="G869" s="174"/>
      <c r="H869" s="174"/>
      <c r="I869" s="174"/>
      <c r="J869" s="61"/>
      <c r="K869" s="61"/>
      <c r="L869" s="61"/>
      <c r="M869" s="61"/>
      <c r="N869" s="61"/>
      <c r="O869" s="61"/>
      <c r="P869" s="61"/>
      <c r="Q869" s="61"/>
      <c r="R869" s="61"/>
      <c r="S869" s="61"/>
      <c r="T869" s="61"/>
      <c r="U869" s="61"/>
      <c r="V869" s="61"/>
      <c r="W869" s="61"/>
      <c r="X869" s="61"/>
      <c r="Y869" s="61"/>
      <c r="Z869" s="61"/>
      <c r="AA869" s="61"/>
      <c r="AB869" s="61"/>
      <c r="AC869" s="61"/>
      <c r="AD869" s="61"/>
      <c r="AE869" s="61"/>
      <c r="AF869" s="61"/>
      <c r="AG869" s="61"/>
      <c r="AH869" s="61"/>
    </row>
    <row r="870" spans="1:34" ht="18" customHeight="1">
      <c r="A870" s="174"/>
      <c r="B870" s="174"/>
      <c r="C870" s="174"/>
      <c r="D870" s="174"/>
      <c r="E870" s="174"/>
      <c r="F870" s="174"/>
      <c r="G870" s="174"/>
      <c r="H870" s="174"/>
      <c r="I870" s="174"/>
      <c r="J870" s="61"/>
      <c r="K870" s="61"/>
      <c r="L870" s="61"/>
      <c r="M870" s="61"/>
      <c r="N870" s="61"/>
      <c r="O870" s="61"/>
      <c r="P870" s="61"/>
      <c r="Q870" s="61"/>
      <c r="R870" s="61"/>
      <c r="S870" s="61"/>
      <c r="T870" s="61"/>
      <c r="U870" s="61"/>
      <c r="V870" s="61"/>
      <c r="W870" s="61"/>
      <c r="X870" s="61"/>
      <c r="Y870" s="61"/>
      <c r="Z870" s="61"/>
      <c r="AA870" s="61"/>
      <c r="AB870" s="61"/>
      <c r="AC870" s="61"/>
      <c r="AD870" s="61"/>
      <c r="AE870" s="61"/>
      <c r="AF870" s="61"/>
      <c r="AG870" s="61"/>
      <c r="AH870" s="61"/>
    </row>
    <row r="871" spans="1:34" ht="18" customHeight="1">
      <c r="A871" s="174"/>
      <c r="B871" s="174"/>
      <c r="C871" s="174"/>
      <c r="D871" s="174"/>
      <c r="E871" s="174"/>
      <c r="F871" s="174"/>
      <c r="G871" s="174"/>
      <c r="H871" s="174"/>
      <c r="I871" s="174"/>
      <c r="J871" s="61"/>
      <c r="K871" s="61"/>
      <c r="L871" s="61"/>
      <c r="M871" s="61"/>
      <c r="N871" s="61"/>
      <c r="O871" s="61"/>
      <c r="P871" s="61"/>
      <c r="Q871" s="61"/>
      <c r="R871" s="61"/>
      <c r="S871" s="61"/>
      <c r="T871" s="61"/>
      <c r="U871" s="61"/>
      <c r="V871" s="61"/>
      <c r="W871" s="61"/>
      <c r="X871" s="61"/>
      <c r="Y871" s="61"/>
      <c r="Z871" s="61"/>
      <c r="AA871" s="61"/>
      <c r="AB871" s="61"/>
      <c r="AC871" s="61"/>
      <c r="AD871" s="61"/>
      <c r="AE871" s="61"/>
      <c r="AF871" s="61"/>
      <c r="AG871" s="61"/>
      <c r="AH871" s="61"/>
    </row>
    <row r="872" spans="1:34" ht="18" customHeight="1">
      <c r="A872" s="174"/>
      <c r="B872" s="174"/>
      <c r="C872" s="174"/>
      <c r="D872" s="174"/>
      <c r="E872" s="174"/>
      <c r="F872" s="174"/>
      <c r="G872" s="174"/>
      <c r="H872" s="174"/>
      <c r="I872" s="174"/>
      <c r="J872" s="61"/>
      <c r="K872" s="61"/>
      <c r="L872" s="61"/>
      <c r="M872" s="61"/>
      <c r="N872" s="61"/>
      <c r="O872" s="61"/>
      <c r="P872" s="61"/>
      <c r="Q872" s="61"/>
      <c r="R872" s="61"/>
      <c r="S872" s="61"/>
      <c r="T872" s="61"/>
      <c r="U872" s="61"/>
      <c r="V872" s="61"/>
      <c r="W872" s="61"/>
      <c r="X872" s="61"/>
      <c r="Y872" s="61"/>
      <c r="Z872" s="61"/>
      <c r="AA872" s="61"/>
      <c r="AB872" s="61"/>
      <c r="AC872" s="61"/>
      <c r="AD872" s="61"/>
      <c r="AE872" s="61"/>
      <c r="AF872" s="61"/>
      <c r="AG872" s="61"/>
      <c r="AH872" s="61"/>
    </row>
    <row r="873" spans="1:34" ht="18" customHeight="1">
      <c r="A873" s="174"/>
      <c r="B873" s="174"/>
      <c r="C873" s="174"/>
      <c r="D873" s="174"/>
      <c r="E873" s="174"/>
      <c r="F873" s="174"/>
      <c r="G873" s="174"/>
      <c r="H873" s="174"/>
      <c r="I873" s="174"/>
      <c r="J873" s="61"/>
      <c r="K873" s="61"/>
      <c r="L873" s="61"/>
      <c r="M873" s="61"/>
      <c r="N873" s="61"/>
      <c r="O873" s="61"/>
      <c r="P873" s="61"/>
      <c r="Q873" s="61"/>
      <c r="R873" s="61"/>
      <c r="S873" s="61"/>
      <c r="T873" s="61"/>
      <c r="U873" s="61"/>
      <c r="V873" s="61"/>
      <c r="W873" s="61"/>
      <c r="X873" s="61"/>
      <c r="Y873" s="61"/>
      <c r="Z873" s="61"/>
      <c r="AA873" s="61"/>
      <c r="AB873" s="61"/>
      <c r="AC873" s="61"/>
      <c r="AD873" s="61"/>
      <c r="AE873" s="61"/>
      <c r="AF873" s="61"/>
      <c r="AG873" s="61"/>
      <c r="AH873" s="61"/>
    </row>
    <row r="874" spans="1:34" ht="18" customHeight="1">
      <c r="A874" s="174"/>
      <c r="B874" s="174"/>
      <c r="C874" s="174"/>
      <c r="D874" s="174"/>
      <c r="E874" s="174"/>
      <c r="F874" s="174"/>
      <c r="G874" s="174"/>
      <c r="H874" s="174"/>
      <c r="I874" s="174"/>
      <c r="J874" s="61"/>
      <c r="K874" s="61"/>
      <c r="L874" s="61"/>
      <c r="M874" s="61"/>
      <c r="N874" s="61"/>
      <c r="O874" s="61"/>
      <c r="P874" s="61"/>
      <c r="Q874" s="61"/>
      <c r="R874" s="61"/>
      <c r="S874" s="61"/>
      <c r="T874" s="61"/>
      <c r="U874" s="61"/>
      <c r="V874" s="61"/>
      <c r="W874" s="61"/>
      <c r="X874" s="61"/>
      <c r="Y874" s="61"/>
      <c r="Z874" s="61"/>
      <c r="AA874" s="61"/>
      <c r="AB874" s="61"/>
      <c r="AC874" s="61"/>
      <c r="AD874" s="61"/>
      <c r="AE874" s="61"/>
      <c r="AF874" s="61"/>
      <c r="AG874" s="61"/>
      <c r="AH874" s="61"/>
    </row>
    <row r="875" spans="1:34" ht="18" customHeight="1">
      <c r="A875" s="174"/>
      <c r="B875" s="174"/>
      <c r="C875" s="174"/>
      <c r="D875" s="174"/>
      <c r="E875" s="174"/>
      <c r="F875" s="174"/>
      <c r="G875" s="174"/>
      <c r="H875" s="174"/>
      <c r="I875" s="174"/>
      <c r="J875" s="61"/>
      <c r="K875" s="61"/>
      <c r="L875" s="61"/>
      <c r="M875" s="61"/>
      <c r="N875" s="61"/>
      <c r="O875" s="61"/>
      <c r="P875" s="61"/>
      <c r="Q875" s="61"/>
      <c r="R875" s="61"/>
      <c r="S875" s="61"/>
      <c r="T875" s="61"/>
      <c r="U875" s="61"/>
      <c r="V875" s="61"/>
      <c r="W875" s="61"/>
      <c r="X875" s="61"/>
      <c r="Y875" s="61"/>
      <c r="Z875" s="61"/>
      <c r="AA875" s="61"/>
      <c r="AB875" s="61"/>
      <c r="AC875" s="61"/>
      <c r="AD875" s="61"/>
      <c r="AE875" s="61"/>
      <c r="AF875" s="61"/>
      <c r="AG875" s="61"/>
      <c r="AH875" s="61"/>
    </row>
    <row r="876" spans="1:34" ht="18" customHeight="1">
      <c r="A876" s="174"/>
      <c r="B876" s="174"/>
      <c r="C876" s="174"/>
      <c r="D876" s="174"/>
      <c r="E876" s="174"/>
      <c r="F876" s="174"/>
      <c r="G876" s="174"/>
      <c r="H876" s="174"/>
      <c r="I876" s="174"/>
      <c r="J876" s="61"/>
      <c r="K876" s="61"/>
      <c r="L876" s="61"/>
      <c r="M876" s="61"/>
      <c r="N876" s="61"/>
      <c r="O876" s="61"/>
      <c r="P876" s="61"/>
      <c r="Q876" s="61"/>
      <c r="R876" s="61"/>
      <c r="S876" s="61"/>
      <c r="T876" s="61"/>
      <c r="U876" s="61"/>
      <c r="V876" s="61"/>
      <c r="W876" s="61"/>
      <c r="X876" s="61"/>
      <c r="Y876" s="61"/>
      <c r="Z876" s="61"/>
      <c r="AA876" s="61"/>
      <c r="AB876" s="61"/>
      <c r="AC876" s="61"/>
      <c r="AD876" s="61"/>
      <c r="AE876" s="61"/>
      <c r="AF876" s="61"/>
      <c r="AG876" s="61"/>
      <c r="AH876" s="61"/>
    </row>
    <row r="877" spans="1:34" ht="18" customHeight="1">
      <c r="A877" s="174"/>
      <c r="B877" s="174"/>
      <c r="C877" s="174"/>
      <c r="D877" s="174"/>
      <c r="E877" s="174"/>
      <c r="F877" s="174"/>
      <c r="G877" s="174"/>
      <c r="H877" s="174"/>
      <c r="I877" s="174"/>
      <c r="J877" s="61"/>
      <c r="K877" s="61"/>
      <c r="L877" s="61"/>
      <c r="M877" s="61"/>
      <c r="N877" s="61"/>
      <c r="O877" s="61"/>
      <c r="P877" s="61"/>
      <c r="Q877" s="61"/>
      <c r="R877" s="61"/>
      <c r="S877" s="61"/>
      <c r="T877" s="61"/>
      <c r="U877" s="61"/>
      <c r="V877" s="61"/>
      <c r="W877" s="61"/>
      <c r="X877" s="61"/>
      <c r="Y877" s="61"/>
      <c r="Z877" s="61"/>
      <c r="AA877" s="61"/>
      <c r="AB877" s="61"/>
      <c r="AC877" s="61"/>
      <c r="AD877" s="61"/>
      <c r="AE877" s="61"/>
      <c r="AF877" s="61"/>
      <c r="AG877" s="61"/>
      <c r="AH877" s="61"/>
    </row>
    <row r="878" spans="1:34" ht="18" customHeight="1">
      <c r="A878" s="174"/>
      <c r="B878" s="174"/>
      <c r="C878" s="174"/>
      <c r="D878" s="174"/>
      <c r="E878" s="174"/>
      <c r="F878" s="174"/>
      <c r="G878" s="174"/>
      <c r="H878" s="174"/>
      <c r="I878" s="174"/>
      <c r="J878" s="61"/>
      <c r="K878" s="61"/>
      <c r="L878" s="61"/>
      <c r="M878" s="61"/>
      <c r="N878" s="61"/>
      <c r="O878" s="61"/>
      <c r="P878" s="61"/>
      <c r="Q878" s="61"/>
      <c r="R878" s="61"/>
      <c r="S878" s="61"/>
      <c r="T878" s="61"/>
      <c r="U878" s="61"/>
      <c r="V878" s="61"/>
      <c r="W878" s="61"/>
      <c r="X878" s="61"/>
      <c r="Y878" s="61"/>
      <c r="Z878" s="61"/>
      <c r="AA878" s="61"/>
      <c r="AB878" s="61"/>
      <c r="AC878" s="61"/>
      <c r="AD878" s="61"/>
      <c r="AE878" s="61"/>
      <c r="AF878" s="61"/>
      <c r="AG878" s="61"/>
      <c r="AH878" s="61"/>
    </row>
    <row r="879" spans="1:34" ht="18" customHeight="1">
      <c r="A879" s="174"/>
      <c r="B879" s="174"/>
      <c r="C879" s="174"/>
      <c r="D879" s="174"/>
      <c r="E879" s="174"/>
      <c r="F879" s="174"/>
      <c r="G879" s="174"/>
      <c r="H879" s="174"/>
      <c r="I879" s="174"/>
      <c r="J879" s="61"/>
      <c r="K879" s="61"/>
      <c r="L879" s="61"/>
      <c r="M879" s="61"/>
      <c r="N879" s="61"/>
      <c r="O879" s="61"/>
      <c r="P879" s="61"/>
      <c r="Q879" s="61"/>
      <c r="R879" s="61"/>
      <c r="S879" s="61"/>
      <c r="T879" s="61"/>
      <c r="U879" s="61"/>
      <c r="V879" s="61"/>
      <c r="W879" s="61"/>
      <c r="X879" s="61"/>
      <c r="Y879" s="61"/>
      <c r="Z879" s="61"/>
      <c r="AA879" s="61"/>
      <c r="AB879" s="61"/>
      <c r="AC879" s="61"/>
      <c r="AD879" s="61"/>
      <c r="AE879" s="61"/>
      <c r="AF879" s="61"/>
      <c r="AG879" s="61"/>
      <c r="AH879" s="61"/>
    </row>
    <row r="880" spans="1:34" ht="18" customHeight="1">
      <c r="A880" s="174"/>
      <c r="B880" s="174"/>
      <c r="C880" s="174"/>
      <c r="D880" s="174"/>
      <c r="E880" s="174"/>
      <c r="F880" s="174"/>
      <c r="G880" s="174"/>
      <c r="H880" s="174"/>
      <c r="I880" s="174"/>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61"/>
      <c r="AG880" s="61"/>
      <c r="AH880" s="61"/>
    </row>
    <row r="881" spans="1:34" ht="18" customHeight="1">
      <c r="A881" s="174"/>
      <c r="B881" s="174"/>
      <c r="C881" s="174"/>
      <c r="D881" s="174"/>
      <c r="E881" s="174"/>
      <c r="F881" s="174"/>
      <c r="G881" s="174"/>
      <c r="H881" s="174"/>
      <c r="I881" s="174"/>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61"/>
      <c r="AG881" s="61"/>
      <c r="AH881" s="61"/>
    </row>
    <row r="882" spans="1:34" ht="18" customHeight="1">
      <c r="A882" s="174"/>
      <c r="B882" s="174"/>
      <c r="C882" s="174"/>
      <c r="D882" s="174"/>
      <c r="E882" s="174"/>
      <c r="F882" s="174"/>
      <c r="G882" s="174"/>
      <c r="H882" s="174"/>
      <c r="I882" s="174"/>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61"/>
      <c r="AG882" s="61"/>
      <c r="AH882" s="61"/>
    </row>
    <row r="883" spans="1:34" ht="18" customHeight="1">
      <c r="A883" s="174"/>
      <c r="B883" s="174"/>
      <c r="C883" s="174"/>
      <c r="D883" s="174"/>
      <c r="E883" s="174"/>
      <c r="F883" s="174"/>
      <c r="G883" s="174"/>
      <c r="H883" s="174"/>
      <c r="I883" s="174"/>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61"/>
      <c r="AG883" s="61"/>
      <c r="AH883" s="61"/>
    </row>
    <row r="884" spans="1:34" ht="18" customHeight="1">
      <c r="A884" s="174"/>
      <c r="B884" s="174"/>
      <c r="C884" s="174"/>
      <c r="D884" s="174"/>
      <c r="E884" s="174"/>
      <c r="F884" s="174"/>
      <c r="G884" s="174"/>
      <c r="H884" s="174"/>
      <c r="I884" s="174"/>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61"/>
      <c r="AG884" s="61"/>
      <c r="AH884" s="61"/>
    </row>
    <row r="885" spans="1:34" ht="18" customHeight="1">
      <c r="A885" s="174"/>
      <c r="B885" s="174"/>
      <c r="C885" s="174"/>
      <c r="D885" s="174"/>
      <c r="E885" s="174"/>
      <c r="F885" s="174"/>
      <c r="G885" s="174"/>
      <c r="H885" s="174"/>
      <c r="I885" s="174"/>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61"/>
      <c r="AG885" s="61"/>
      <c r="AH885" s="61"/>
    </row>
    <row r="886" spans="1:34" ht="18" customHeight="1">
      <c r="A886" s="174"/>
      <c r="B886" s="174"/>
      <c r="C886" s="174"/>
      <c r="D886" s="174"/>
      <c r="E886" s="174"/>
      <c r="F886" s="174"/>
      <c r="G886" s="174"/>
      <c r="H886" s="174"/>
      <c r="I886" s="174"/>
      <c r="J886" s="61"/>
      <c r="K886" s="61"/>
      <c r="L886" s="61"/>
      <c r="M886" s="61"/>
      <c r="N886" s="61"/>
      <c r="O886" s="61"/>
      <c r="P886" s="61"/>
      <c r="Q886" s="61"/>
      <c r="R886" s="61"/>
      <c r="S886" s="61"/>
      <c r="T886" s="61"/>
      <c r="U886" s="61"/>
      <c r="V886" s="61"/>
      <c r="W886" s="61"/>
      <c r="X886" s="61"/>
      <c r="Y886" s="61"/>
      <c r="Z886" s="61"/>
      <c r="AA886" s="61"/>
      <c r="AB886" s="61"/>
      <c r="AC886" s="61"/>
      <c r="AD886" s="61"/>
      <c r="AE886" s="61"/>
      <c r="AF886" s="61"/>
      <c r="AG886" s="61"/>
      <c r="AH886" s="61"/>
    </row>
    <row r="887" spans="1:34" ht="18" customHeight="1">
      <c r="A887" s="174"/>
      <c r="B887" s="174"/>
      <c r="C887" s="174"/>
      <c r="D887" s="174"/>
      <c r="E887" s="174"/>
      <c r="F887" s="174"/>
      <c r="G887" s="174"/>
      <c r="H887" s="174"/>
      <c r="I887" s="174"/>
      <c r="J887" s="61"/>
      <c r="K887" s="61"/>
      <c r="L887" s="61"/>
      <c r="M887" s="61"/>
      <c r="N887" s="61"/>
      <c r="O887" s="61"/>
      <c r="P887" s="61"/>
      <c r="Q887" s="61"/>
      <c r="R887" s="61"/>
      <c r="S887" s="61"/>
      <c r="T887" s="61"/>
      <c r="U887" s="61"/>
      <c r="V887" s="61"/>
      <c r="W887" s="61"/>
      <c r="X887" s="61"/>
      <c r="Y887" s="61"/>
      <c r="Z887" s="61"/>
      <c r="AA887" s="61"/>
      <c r="AB887" s="61"/>
      <c r="AC887" s="61"/>
      <c r="AD887" s="61"/>
      <c r="AE887" s="61"/>
      <c r="AF887" s="61"/>
      <c r="AG887" s="61"/>
      <c r="AH887" s="61"/>
    </row>
    <row r="888" spans="1:34" ht="18" customHeight="1">
      <c r="A888" s="174"/>
      <c r="B888" s="174"/>
      <c r="C888" s="174"/>
      <c r="D888" s="174"/>
      <c r="E888" s="174"/>
      <c r="F888" s="174"/>
      <c r="G888" s="174"/>
      <c r="H888" s="174"/>
      <c r="I888" s="174"/>
      <c r="J888" s="61"/>
      <c r="K888" s="61"/>
      <c r="L888" s="61"/>
      <c r="M888" s="61"/>
      <c r="N888" s="61"/>
      <c r="O888" s="61"/>
      <c r="P888" s="61"/>
      <c r="Q888" s="61"/>
      <c r="R888" s="61"/>
      <c r="S888" s="61"/>
      <c r="T888" s="61"/>
      <c r="U888" s="61"/>
      <c r="V888" s="61"/>
      <c r="W888" s="61"/>
      <c r="X888" s="61"/>
      <c r="Y888" s="61"/>
      <c r="Z888" s="61"/>
      <c r="AA888" s="61"/>
      <c r="AB888" s="61"/>
      <c r="AC888" s="61"/>
      <c r="AD888" s="61"/>
      <c r="AE888" s="61"/>
      <c r="AF888" s="61"/>
      <c r="AG888" s="61"/>
      <c r="AH888" s="61"/>
    </row>
    <row r="889" spans="1:34" ht="18" customHeight="1">
      <c r="A889" s="174"/>
      <c r="B889" s="174"/>
      <c r="C889" s="174"/>
      <c r="D889" s="174"/>
      <c r="E889" s="174"/>
      <c r="F889" s="174"/>
      <c r="G889" s="174"/>
      <c r="H889" s="174"/>
      <c r="I889" s="174"/>
      <c r="J889" s="61"/>
      <c r="K889" s="61"/>
      <c r="L889" s="61"/>
      <c r="M889" s="61"/>
      <c r="N889" s="61"/>
      <c r="O889" s="61"/>
      <c r="P889" s="61"/>
      <c r="Q889" s="61"/>
      <c r="R889" s="61"/>
      <c r="S889" s="61"/>
      <c r="T889" s="61"/>
      <c r="U889" s="61"/>
      <c r="V889" s="61"/>
      <c r="W889" s="61"/>
      <c r="X889" s="61"/>
      <c r="Y889" s="61"/>
      <c r="Z889" s="61"/>
      <c r="AA889" s="61"/>
      <c r="AB889" s="61"/>
      <c r="AC889" s="61"/>
      <c r="AD889" s="61"/>
      <c r="AE889" s="61"/>
      <c r="AF889" s="61"/>
      <c r="AG889" s="61"/>
      <c r="AH889" s="61"/>
    </row>
    <row r="890" spans="1:34" ht="18" customHeight="1">
      <c r="A890" s="174"/>
      <c r="B890" s="174"/>
      <c r="C890" s="174"/>
      <c r="D890" s="174"/>
      <c r="E890" s="174"/>
      <c r="F890" s="174"/>
      <c r="G890" s="174"/>
      <c r="H890" s="174"/>
      <c r="I890" s="174"/>
      <c r="J890" s="61"/>
      <c r="K890" s="61"/>
      <c r="L890" s="61"/>
      <c r="M890" s="61"/>
      <c r="N890" s="61"/>
      <c r="O890" s="61"/>
      <c r="P890" s="61"/>
      <c r="Q890" s="61"/>
      <c r="R890" s="61"/>
      <c r="S890" s="61"/>
      <c r="T890" s="61"/>
      <c r="U890" s="61"/>
      <c r="V890" s="61"/>
      <c r="W890" s="61"/>
      <c r="X890" s="61"/>
      <c r="Y890" s="61"/>
      <c r="Z890" s="61"/>
      <c r="AA890" s="61"/>
      <c r="AB890" s="61"/>
      <c r="AC890" s="61"/>
      <c r="AD890" s="61"/>
      <c r="AE890" s="61"/>
      <c r="AF890" s="61"/>
      <c r="AG890" s="61"/>
      <c r="AH890" s="61"/>
    </row>
    <row r="891" spans="1:34" ht="18" customHeight="1">
      <c r="A891" s="174"/>
      <c r="B891" s="174"/>
      <c r="C891" s="174"/>
      <c r="D891" s="174"/>
      <c r="E891" s="174"/>
      <c r="F891" s="174"/>
      <c r="G891" s="174"/>
      <c r="H891" s="174"/>
      <c r="I891" s="174"/>
      <c r="J891" s="61"/>
      <c r="K891" s="61"/>
      <c r="L891" s="61"/>
      <c r="M891" s="61"/>
      <c r="N891" s="61"/>
      <c r="O891" s="61"/>
      <c r="P891" s="61"/>
      <c r="Q891" s="61"/>
      <c r="R891" s="61"/>
      <c r="S891" s="61"/>
      <c r="T891" s="61"/>
      <c r="U891" s="61"/>
      <c r="V891" s="61"/>
      <c r="W891" s="61"/>
      <c r="X891" s="61"/>
      <c r="Y891" s="61"/>
      <c r="Z891" s="61"/>
      <c r="AA891" s="61"/>
      <c r="AB891" s="61"/>
      <c r="AC891" s="61"/>
      <c r="AD891" s="61"/>
      <c r="AE891" s="61"/>
      <c r="AF891" s="61"/>
      <c r="AG891" s="61"/>
      <c r="AH891" s="61"/>
    </row>
    <row r="892" spans="1:34" ht="18" customHeight="1">
      <c r="A892" s="174"/>
      <c r="B892" s="174"/>
      <c r="C892" s="174"/>
      <c r="D892" s="174"/>
      <c r="E892" s="174"/>
      <c r="F892" s="174"/>
      <c r="G892" s="174"/>
      <c r="H892" s="174"/>
      <c r="I892" s="174"/>
      <c r="J892" s="61"/>
      <c r="K892" s="61"/>
      <c r="L892" s="61"/>
      <c r="M892" s="61"/>
      <c r="N892" s="61"/>
      <c r="O892" s="61"/>
      <c r="P892" s="61"/>
      <c r="Q892" s="61"/>
      <c r="R892" s="61"/>
      <c r="S892" s="61"/>
      <c r="T892" s="61"/>
      <c r="U892" s="61"/>
      <c r="V892" s="61"/>
      <c r="W892" s="61"/>
      <c r="X892" s="61"/>
      <c r="Y892" s="61"/>
      <c r="Z892" s="61"/>
      <c r="AA892" s="61"/>
      <c r="AB892" s="61"/>
      <c r="AC892" s="61"/>
      <c r="AD892" s="61"/>
      <c r="AE892" s="61"/>
      <c r="AF892" s="61"/>
      <c r="AG892" s="61"/>
      <c r="AH892" s="61"/>
    </row>
    <row r="893" spans="1:34" ht="18" customHeight="1">
      <c r="A893" s="174"/>
      <c r="B893" s="174"/>
      <c r="C893" s="174"/>
      <c r="D893" s="174"/>
      <c r="E893" s="174"/>
      <c r="F893" s="174"/>
      <c r="G893" s="174"/>
      <c r="H893" s="174"/>
      <c r="I893" s="174"/>
      <c r="J893" s="61"/>
      <c r="K893" s="61"/>
      <c r="L893" s="61"/>
      <c r="M893" s="61"/>
      <c r="N893" s="61"/>
      <c r="O893" s="61"/>
      <c r="P893" s="61"/>
      <c r="Q893" s="61"/>
      <c r="R893" s="61"/>
      <c r="S893" s="61"/>
      <c r="T893" s="61"/>
      <c r="U893" s="61"/>
      <c r="V893" s="61"/>
      <c r="W893" s="61"/>
      <c r="X893" s="61"/>
      <c r="Y893" s="61"/>
      <c r="Z893" s="61"/>
      <c r="AA893" s="61"/>
      <c r="AB893" s="61"/>
      <c r="AC893" s="61"/>
      <c r="AD893" s="61"/>
      <c r="AE893" s="61"/>
      <c r="AF893" s="61"/>
      <c r="AG893" s="61"/>
      <c r="AH893" s="61"/>
    </row>
    <row r="894" spans="1:34" ht="18" customHeight="1">
      <c r="A894" s="174"/>
      <c r="B894" s="174"/>
      <c r="C894" s="174"/>
      <c r="D894" s="174"/>
      <c r="E894" s="174"/>
      <c r="F894" s="174"/>
      <c r="G894" s="174"/>
      <c r="H894" s="174"/>
      <c r="I894" s="174"/>
      <c r="J894" s="61"/>
      <c r="K894" s="61"/>
      <c r="L894" s="61"/>
      <c r="M894" s="61"/>
      <c r="N894" s="61"/>
      <c r="O894" s="61"/>
      <c r="P894" s="61"/>
      <c r="Q894" s="61"/>
      <c r="R894" s="61"/>
      <c r="S894" s="61"/>
      <c r="T894" s="61"/>
      <c r="U894" s="61"/>
      <c r="V894" s="61"/>
      <c r="W894" s="61"/>
      <c r="X894" s="61"/>
      <c r="Y894" s="61"/>
      <c r="Z894" s="61"/>
      <c r="AA894" s="61"/>
      <c r="AB894" s="61"/>
      <c r="AC894" s="61"/>
      <c r="AD894" s="61"/>
      <c r="AE894" s="61"/>
      <c r="AF894" s="61"/>
      <c r="AG894" s="61"/>
      <c r="AH894" s="61"/>
    </row>
    <row r="895" spans="1:34" ht="18" customHeight="1">
      <c r="A895" s="174"/>
      <c r="B895" s="174"/>
      <c r="C895" s="174"/>
      <c r="D895" s="174"/>
      <c r="E895" s="174"/>
      <c r="F895" s="174"/>
      <c r="G895" s="174"/>
      <c r="H895" s="174"/>
      <c r="I895" s="174"/>
      <c r="J895" s="61"/>
      <c r="K895" s="61"/>
      <c r="L895" s="61"/>
      <c r="M895" s="61"/>
      <c r="N895" s="61"/>
      <c r="O895" s="61"/>
      <c r="P895" s="61"/>
      <c r="Q895" s="61"/>
      <c r="R895" s="61"/>
      <c r="S895" s="61"/>
      <c r="T895" s="61"/>
      <c r="U895" s="61"/>
      <c r="V895" s="61"/>
      <c r="W895" s="61"/>
      <c r="X895" s="61"/>
      <c r="Y895" s="61"/>
      <c r="Z895" s="61"/>
      <c r="AA895" s="61"/>
      <c r="AB895" s="61"/>
      <c r="AC895" s="61"/>
      <c r="AD895" s="61"/>
      <c r="AE895" s="61"/>
      <c r="AF895" s="61"/>
      <c r="AG895" s="61"/>
      <c r="AH895" s="61"/>
    </row>
    <row r="896" spans="1:34" ht="18" customHeight="1">
      <c r="A896" s="174"/>
      <c r="B896" s="174"/>
      <c r="C896" s="174"/>
      <c r="D896" s="174"/>
      <c r="E896" s="174"/>
      <c r="F896" s="174"/>
      <c r="G896" s="174"/>
      <c r="H896" s="174"/>
      <c r="I896" s="174"/>
      <c r="J896" s="61"/>
      <c r="K896" s="61"/>
      <c r="L896" s="61"/>
      <c r="M896" s="61"/>
      <c r="N896" s="61"/>
      <c r="O896" s="61"/>
      <c r="P896" s="61"/>
      <c r="Q896" s="61"/>
      <c r="R896" s="61"/>
      <c r="S896" s="61"/>
      <c r="T896" s="61"/>
      <c r="U896" s="61"/>
      <c r="V896" s="61"/>
      <c r="W896" s="61"/>
      <c r="X896" s="61"/>
      <c r="Y896" s="61"/>
      <c r="Z896" s="61"/>
      <c r="AA896" s="61"/>
      <c r="AB896" s="61"/>
      <c r="AC896" s="61"/>
      <c r="AD896" s="61"/>
      <c r="AE896" s="61"/>
      <c r="AF896" s="61"/>
      <c r="AG896" s="61"/>
      <c r="AH896" s="61"/>
    </row>
    <row r="897" spans="1:34" ht="18" customHeight="1">
      <c r="A897" s="174"/>
      <c r="B897" s="174"/>
      <c r="C897" s="174"/>
      <c r="D897" s="174"/>
      <c r="E897" s="174"/>
      <c r="F897" s="174"/>
      <c r="G897" s="174"/>
      <c r="H897" s="174"/>
      <c r="I897" s="174"/>
      <c r="J897" s="61"/>
      <c r="K897" s="61"/>
      <c r="L897" s="61"/>
      <c r="M897" s="61"/>
      <c r="N897" s="61"/>
      <c r="O897" s="61"/>
      <c r="P897" s="61"/>
      <c r="Q897" s="61"/>
      <c r="R897" s="61"/>
      <c r="S897" s="61"/>
      <c r="T897" s="61"/>
      <c r="U897" s="61"/>
      <c r="V897" s="61"/>
      <c r="W897" s="61"/>
      <c r="X897" s="61"/>
      <c r="Y897" s="61"/>
      <c r="Z897" s="61"/>
      <c r="AA897" s="61"/>
      <c r="AB897" s="61"/>
      <c r="AC897" s="61"/>
      <c r="AD897" s="61"/>
      <c r="AE897" s="61"/>
      <c r="AF897" s="61"/>
      <c r="AG897" s="61"/>
      <c r="AH897" s="61"/>
    </row>
    <row r="898" spans="1:34" ht="18" customHeight="1">
      <c r="A898" s="174"/>
      <c r="B898" s="174"/>
      <c r="C898" s="174"/>
      <c r="D898" s="174"/>
      <c r="E898" s="174"/>
      <c r="F898" s="174"/>
      <c r="G898" s="174"/>
      <c r="H898" s="174"/>
      <c r="I898" s="174"/>
      <c r="J898" s="61"/>
      <c r="K898" s="61"/>
      <c r="L898" s="61"/>
      <c r="M898" s="61"/>
      <c r="N898" s="61"/>
      <c r="O898" s="61"/>
      <c r="P898" s="61"/>
      <c r="Q898" s="61"/>
      <c r="R898" s="61"/>
      <c r="S898" s="61"/>
      <c r="T898" s="61"/>
      <c r="U898" s="61"/>
      <c r="V898" s="61"/>
      <c r="W898" s="61"/>
      <c r="X898" s="61"/>
      <c r="Y898" s="61"/>
      <c r="Z898" s="61"/>
      <c r="AA898" s="61"/>
      <c r="AB898" s="61"/>
      <c r="AC898" s="61"/>
      <c r="AD898" s="61"/>
      <c r="AE898" s="61"/>
      <c r="AF898" s="61"/>
      <c r="AG898" s="61"/>
      <c r="AH898" s="61"/>
    </row>
    <row r="899" spans="1:34" ht="18" customHeight="1">
      <c r="A899" s="174"/>
      <c r="B899" s="174"/>
      <c r="C899" s="174"/>
      <c r="D899" s="174"/>
      <c r="E899" s="174"/>
      <c r="F899" s="174"/>
      <c r="G899" s="174"/>
      <c r="H899" s="174"/>
      <c r="I899" s="174"/>
      <c r="J899" s="61"/>
      <c r="K899" s="61"/>
      <c r="L899" s="61"/>
      <c r="M899" s="61"/>
      <c r="N899" s="61"/>
      <c r="O899" s="61"/>
      <c r="P899" s="61"/>
      <c r="Q899" s="61"/>
      <c r="R899" s="61"/>
      <c r="S899" s="61"/>
      <c r="T899" s="61"/>
      <c r="U899" s="61"/>
      <c r="V899" s="61"/>
      <c r="W899" s="61"/>
      <c r="X899" s="61"/>
      <c r="Y899" s="61"/>
      <c r="Z899" s="61"/>
      <c r="AA899" s="61"/>
      <c r="AB899" s="61"/>
      <c r="AC899" s="61"/>
      <c r="AD899" s="61"/>
      <c r="AE899" s="61"/>
      <c r="AF899" s="61"/>
      <c r="AG899" s="61"/>
      <c r="AH899" s="61"/>
    </row>
    <row r="900" spans="1:34" ht="18" customHeight="1">
      <c r="A900" s="174"/>
      <c r="B900" s="174"/>
      <c r="C900" s="174"/>
      <c r="D900" s="174"/>
      <c r="E900" s="174"/>
      <c r="F900" s="174"/>
      <c r="G900" s="174"/>
      <c r="H900" s="174"/>
      <c r="I900" s="174"/>
      <c r="J900" s="61"/>
      <c r="K900" s="61"/>
      <c r="L900" s="61"/>
      <c r="M900" s="61"/>
      <c r="N900" s="61"/>
      <c r="O900" s="61"/>
      <c r="P900" s="61"/>
      <c r="Q900" s="61"/>
      <c r="R900" s="61"/>
      <c r="S900" s="61"/>
      <c r="T900" s="61"/>
      <c r="U900" s="61"/>
      <c r="V900" s="61"/>
      <c r="W900" s="61"/>
      <c r="X900" s="61"/>
      <c r="Y900" s="61"/>
      <c r="Z900" s="61"/>
      <c r="AA900" s="61"/>
      <c r="AB900" s="61"/>
      <c r="AC900" s="61"/>
      <c r="AD900" s="61"/>
      <c r="AE900" s="61"/>
      <c r="AF900" s="61"/>
      <c r="AG900" s="61"/>
      <c r="AH900" s="61"/>
    </row>
    <row r="901" spans="1:34" ht="18" customHeight="1">
      <c r="A901" s="174"/>
      <c r="B901" s="174"/>
      <c r="C901" s="174"/>
      <c r="D901" s="174"/>
      <c r="E901" s="174"/>
      <c r="F901" s="174"/>
      <c r="G901" s="174"/>
      <c r="H901" s="174"/>
      <c r="I901" s="174"/>
      <c r="J901" s="61"/>
      <c r="K901" s="61"/>
      <c r="L901" s="61"/>
      <c r="M901" s="61"/>
      <c r="N901" s="61"/>
      <c r="O901" s="61"/>
      <c r="P901" s="61"/>
      <c r="Q901" s="61"/>
      <c r="R901" s="61"/>
      <c r="S901" s="61"/>
      <c r="T901" s="61"/>
      <c r="U901" s="61"/>
      <c r="V901" s="61"/>
      <c r="W901" s="61"/>
      <c r="X901" s="61"/>
      <c r="Y901" s="61"/>
      <c r="Z901" s="61"/>
      <c r="AA901" s="61"/>
      <c r="AB901" s="61"/>
      <c r="AC901" s="61"/>
      <c r="AD901" s="61"/>
      <c r="AE901" s="61"/>
      <c r="AF901" s="61"/>
      <c r="AG901" s="61"/>
      <c r="AH901" s="61"/>
    </row>
    <row r="902" spans="1:34" ht="18" customHeight="1">
      <c r="A902" s="174"/>
      <c r="B902" s="174"/>
      <c r="C902" s="174"/>
      <c r="D902" s="174"/>
      <c r="E902" s="174"/>
      <c r="F902" s="174"/>
      <c r="G902" s="174"/>
      <c r="H902" s="174"/>
      <c r="I902" s="174"/>
      <c r="J902" s="61"/>
      <c r="K902" s="61"/>
      <c r="L902" s="61"/>
      <c r="M902" s="61"/>
      <c r="N902" s="61"/>
      <c r="O902" s="61"/>
      <c r="P902" s="61"/>
      <c r="Q902" s="61"/>
      <c r="R902" s="61"/>
      <c r="S902" s="61"/>
      <c r="T902" s="61"/>
      <c r="U902" s="61"/>
      <c r="V902" s="61"/>
      <c r="W902" s="61"/>
      <c r="X902" s="61"/>
      <c r="Y902" s="61"/>
      <c r="Z902" s="61"/>
      <c r="AA902" s="61"/>
      <c r="AB902" s="61"/>
      <c r="AC902" s="61"/>
      <c r="AD902" s="61"/>
      <c r="AE902" s="61"/>
      <c r="AF902" s="61"/>
      <c r="AG902" s="61"/>
      <c r="AH902" s="61"/>
    </row>
    <row r="903" spans="1:34" ht="18" customHeight="1">
      <c r="A903" s="174"/>
      <c r="B903" s="174"/>
      <c r="C903" s="174"/>
      <c r="D903" s="174"/>
      <c r="E903" s="174"/>
      <c r="F903" s="174"/>
      <c r="G903" s="174"/>
      <c r="H903" s="174"/>
      <c r="I903" s="174"/>
      <c r="J903" s="61"/>
      <c r="K903" s="61"/>
      <c r="L903" s="61"/>
      <c r="M903" s="61"/>
      <c r="N903" s="61"/>
      <c r="O903" s="61"/>
      <c r="P903" s="61"/>
      <c r="Q903" s="61"/>
      <c r="R903" s="61"/>
      <c r="S903" s="61"/>
      <c r="T903" s="61"/>
      <c r="U903" s="61"/>
      <c r="V903" s="61"/>
      <c r="W903" s="61"/>
      <c r="X903" s="61"/>
      <c r="Y903" s="61"/>
      <c r="Z903" s="61"/>
      <c r="AA903" s="61"/>
      <c r="AB903" s="61"/>
      <c r="AC903" s="61"/>
      <c r="AD903" s="61"/>
      <c r="AE903" s="61"/>
      <c r="AF903" s="61"/>
      <c r="AG903" s="61"/>
      <c r="AH903" s="61"/>
    </row>
    <row r="904" spans="1:34" ht="18" customHeight="1">
      <c r="A904" s="174"/>
      <c r="B904" s="174"/>
      <c r="C904" s="174"/>
      <c r="D904" s="174"/>
      <c r="E904" s="174"/>
      <c r="F904" s="174"/>
      <c r="G904" s="174"/>
      <c r="H904" s="174"/>
      <c r="I904" s="174"/>
      <c r="J904" s="61"/>
      <c r="K904" s="61"/>
      <c r="L904" s="61"/>
      <c r="M904" s="61"/>
      <c r="N904" s="61"/>
      <c r="O904" s="61"/>
      <c r="P904" s="61"/>
      <c r="Q904" s="61"/>
      <c r="R904" s="61"/>
      <c r="S904" s="61"/>
      <c r="T904" s="61"/>
      <c r="U904" s="61"/>
      <c r="V904" s="61"/>
      <c r="W904" s="61"/>
      <c r="X904" s="61"/>
      <c r="Y904" s="61"/>
      <c r="Z904" s="61"/>
      <c r="AA904" s="61"/>
      <c r="AB904" s="61"/>
      <c r="AC904" s="61"/>
      <c r="AD904" s="61"/>
      <c r="AE904" s="61"/>
      <c r="AF904" s="61"/>
      <c r="AG904" s="61"/>
      <c r="AH904" s="61"/>
    </row>
    <row r="905" spans="1:34" ht="18" customHeight="1">
      <c r="A905" s="174"/>
      <c r="B905" s="174"/>
      <c r="C905" s="174"/>
      <c r="D905" s="174"/>
      <c r="E905" s="174"/>
      <c r="F905" s="174"/>
      <c r="G905" s="174"/>
      <c r="H905" s="174"/>
      <c r="I905" s="174"/>
      <c r="J905" s="61"/>
      <c r="K905" s="61"/>
      <c r="L905" s="61"/>
      <c r="M905" s="61"/>
      <c r="N905" s="61"/>
      <c r="O905" s="61"/>
      <c r="P905" s="61"/>
      <c r="Q905" s="61"/>
      <c r="R905" s="61"/>
      <c r="S905" s="61"/>
      <c r="T905" s="61"/>
      <c r="U905" s="61"/>
      <c r="V905" s="61"/>
      <c r="W905" s="61"/>
      <c r="X905" s="61"/>
      <c r="Y905" s="61"/>
      <c r="Z905" s="61"/>
      <c r="AA905" s="61"/>
      <c r="AB905" s="61"/>
      <c r="AC905" s="61"/>
      <c r="AD905" s="61"/>
      <c r="AE905" s="61"/>
      <c r="AF905" s="61"/>
      <c r="AG905" s="61"/>
      <c r="AH905" s="61"/>
    </row>
    <row r="906" spans="1:34" ht="18" customHeight="1">
      <c r="A906" s="174"/>
      <c r="B906" s="174"/>
      <c r="C906" s="174"/>
      <c r="D906" s="174"/>
      <c r="E906" s="174"/>
      <c r="F906" s="174"/>
      <c r="G906" s="174"/>
      <c r="H906" s="174"/>
      <c r="I906" s="174"/>
      <c r="J906" s="61"/>
      <c r="K906" s="61"/>
      <c r="L906" s="61"/>
      <c r="M906" s="61"/>
      <c r="N906" s="61"/>
      <c r="O906" s="61"/>
      <c r="P906" s="61"/>
      <c r="Q906" s="61"/>
      <c r="R906" s="61"/>
      <c r="S906" s="61"/>
      <c r="T906" s="61"/>
      <c r="U906" s="61"/>
      <c r="V906" s="61"/>
      <c r="W906" s="61"/>
      <c r="X906" s="61"/>
      <c r="Y906" s="61"/>
      <c r="Z906" s="61"/>
      <c r="AA906" s="61"/>
      <c r="AB906" s="61"/>
      <c r="AC906" s="61"/>
      <c r="AD906" s="61"/>
      <c r="AE906" s="61"/>
      <c r="AF906" s="61"/>
      <c r="AG906" s="61"/>
      <c r="AH906" s="61"/>
    </row>
    <row r="907" spans="1:34" ht="18" customHeight="1">
      <c r="A907" s="174"/>
      <c r="B907" s="174"/>
      <c r="C907" s="174"/>
      <c r="D907" s="174"/>
      <c r="E907" s="174"/>
      <c r="F907" s="174"/>
      <c r="G907" s="174"/>
      <c r="H907" s="174"/>
      <c r="I907" s="174"/>
      <c r="J907" s="61"/>
      <c r="K907" s="61"/>
      <c r="L907" s="61"/>
      <c r="M907" s="61"/>
      <c r="N907" s="61"/>
      <c r="O907" s="61"/>
      <c r="P907" s="61"/>
      <c r="Q907" s="61"/>
      <c r="R907" s="61"/>
      <c r="S907" s="61"/>
      <c r="T907" s="61"/>
      <c r="U907" s="61"/>
      <c r="V907" s="61"/>
      <c r="W907" s="61"/>
      <c r="X907" s="61"/>
      <c r="Y907" s="61"/>
      <c r="Z907" s="61"/>
      <c r="AA907" s="61"/>
      <c r="AB907" s="61"/>
      <c r="AC907" s="61"/>
      <c r="AD907" s="61"/>
      <c r="AE907" s="61"/>
      <c r="AF907" s="61"/>
      <c r="AG907" s="61"/>
      <c r="AH907" s="61"/>
    </row>
    <row r="908" spans="1:34" ht="18" customHeight="1">
      <c r="A908" s="174"/>
      <c r="B908" s="174"/>
      <c r="C908" s="174"/>
      <c r="D908" s="174"/>
      <c r="E908" s="174"/>
      <c r="F908" s="174"/>
      <c r="G908" s="174"/>
      <c r="H908" s="174"/>
      <c r="I908" s="174"/>
      <c r="J908" s="61"/>
      <c r="K908" s="61"/>
      <c r="L908" s="61"/>
      <c r="M908" s="61"/>
      <c r="N908" s="61"/>
      <c r="O908" s="61"/>
      <c r="P908" s="61"/>
      <c r="Q908" s="61"/>
      <c r="R908" s="61"/>
      <c r="S908" s="61"/>
      <c r="T908" s="61"/>
      <c r="U908" s="61"/>
      <c r="V908" s="61"/>
      <c r="W908" s="61"/>
      <c r="X908" s="61"/>
      <c r="Y908" s="61"/>
      <c r="Z908" s="61"/>
      <c r="AA908" s="61"/>
      <c r="AB908" s="61"/>
      <c r="AC908" s="61"/>
      <c r="AD908" s="61"/>
      <c r="AE908" s="61"/>
      <c r="AF908" s="61"/>
      <c r="AG908" s="61"/>
      <c r="AH908" s="61"/>
    </row>
    <row r="909" spans="1:34" ht="18" customHeight="1">
      <c r="A909" s="174"/>
      <c r="B909" s="174"/>
      <c r="C909" s="174"/>
      <c r="D909" s="174"/>
      <c r="E909" s="174"/>
      <c r="F909" s="174"/>
      <c r="G909" s="174"/>
      <c r="H909" s="174"/>
      <c r="I909" s="174"/>
      <c r="J909" s="61"/>
      <c r="K909" s="61"/>
      <c r="L909" s="61"/>
      <c r="M909" s="61"/>
      <c r="N909" s="61"/>
      <c r="O909" s="61"/>
      <c r="P909" s="61"/>
      <c r="Q909" s="61"/>
      <c r="R909" s="61"/>
      <c r="S909" s="61"/>
      <c r="T909" s="61"/>
      <c r="U909" s="61"/>
      <c r="V909" s="61"/>
      <c r="W909" s="61"/>
      <c r="X909" s="61"/>
      <c r="Y909" s="61"/>
      <c r="Z909" s="61"/>
      <c r="AA909" s="61"/>
      <c r="AB909" s="61"/>
      <c r="AC909" s="61"/>
      <c r="AD909" s="61"/>
      <c r="AE909" s="61"/>
      <c r="AF909" s="61"/>
      <c r="AG909" s="61"/>
      <c r="AH909" s="61"/>
    </row>
    <row r="910" spans="1:34" ht="18" customHeight="1">
      <c r="A910" s="174"/>
      <c r="B910" s="174"/>
      <c r="C910" s="174"/>
      <c r="D910" s="174"/>
      <c r="E910" s="174"/>
      <c r="F910" s="174"/>
      <c r="G910" s="174"/>
      <c r="H910" s="174"/>
      <c r="I910" s="174"/>
      <c r="J910" s="61"/>
      <c r="K910" s="61"/>
      <c r="L910" s="61"/>
      <c r="M910" s="61"/>
      <c r="N910" s="61"/>
      <c r="O910" s="61"/>
      <c r="P910" s="61"/>
      <c r="Q910" s="61"/>
      <c r="R910" s="61"/>
      <c r="S910" s="61"/>
      <c r="T910" s="61"/>
      <c r="U910" s="61"/>
      <c r="V910" s="61"/>
      <c r="W910" s="61"/>
      <c r="X910" s="61"/>
      <c r="Y910" s="61"/>
      <c r="Z910" s="61"/>
      <c r="AA910" s="61"/>
      <c r="AB910" s="61"/>
      <c r="AC910" s="61"/>
      <c r="AD910" s="61"/>
      <c r="AE910" s="61"/>
      <c r="AF910" s="61"/>
      <c r="AG910" s="61"/>
      <c r="AH910" s="61"/>
    </row>
    <row r="911" spans="1:34" ht="18" customHeight="1">
      <c r="A911" s="174"/>
      <c r="B911" s="174"/>
      <c r="C911" s="174"/>
      <c r="D911" s="174"/>
      <c r="E911" s="174"/>
      <c r="F911" s="174"/>
      <c r="G911" s="174"/>
      <c r="H911" s="174"/>
      <c r="I911" s="174"/>
      <c r="J911" s="61"/>
      <c r="K911" s="61"/>
      <c r="L911" s="61"/>
      <c r="M911" s="61"/>
      <c r="N911" s="61"/>
      <c r="O911" s="61"/>
      <c r="P911" s="61"/>
      <c r="Q911" s="61"/>
      <c r="R911" s="61"/>
      <c r="S911" s="61"/>
      <c r="T911" s="61"/>
      <c r="U911" s="61"/>
      <c r="V911" s="61"/>
      <c r="W911" s="61"/>
      <c r="X911" s="61"/>
      <c r="Y911" s="61"/>
      <c r="Z911" s="61"/>
      <c r="AA911" s="61"/>
      <c r="AB911" s="61"/>
      <c r="AC911" s="61"/>
      <c r="AD911" s="61"/>
      <c r="AE911" s="61"/>
      <c r="AF911" s="61"/>
      <c r="AG911" s="61"/>
      <c r="AH911" s="61"/>
    </row>
    <row r="912" spans="1:34" ht="18" customHeight="1">
      <c r="A912" s="174"/>
      <c r="B912" s="174"/>
      <c r="C912" s="174"/>
      <c r="D912" s="174"/>
      <c r="E912" s="174"/>
      <c r="F912" s="174"/>
      <c r="G912" s="174"/>
      <c r="H912" s="174"/>
      <c r="I912" s="174"/>
      <c r="J912" s="61"/>
      <c r="K912" s="61"/>
      <c r="L912" s="61"/>
      <c r="M912" s="61"/>
      <c r="N912" s="61"/>
      <c r="O912" s="61"/>
      <c r="P912" s="61"/>
      <c r="Q912" s="61"/>
      <c r="R912" s="61"/>
      <c r="S912" s="61"/>
      <c r="T912" s="61"/>
      <c r="U912" s="61"/>
      <c r="V912" s="61"/>
      <c r="W912" s="61"/>
      <c r="X912" s="61"/>
      <c r="Y912" s="61"/>
      <c r="Z912" s="61"/>
      <c r="AA912" s="61"/>
      <c r="AB912" s="61"/>
      <c r="AC912" s="61"/>
      <c r="AD912" s="61"/>
      <c r="AE912" s="61"/>
      <c r="AF912" s="61"/>
      <c r="AG912" s="61"/>
      <c r="AH912" s="61"/>
    </row>
    <row r="913" spans="1:34" ht="18" customHeight="1">
      <c r="A913" s="174"/>
      <c r="B913" s="174"/>
      <c r="C913" s="174"/>
      <c r="D913" s="174"/>
      <c r="E913" s="174"/>
      <c r="F913" s="174"/>
      <c r="G913" s="174"/>
      <c r="H913" s="174"/>
      <c r="I913" s="174"/>
      <c r="J913" s="61"/>
      <c r="K913" s="61"/>
      <c r="L913" s="61"/>
      <c r="M913" s="61"/>
      <c r="N913" s="61"/>
      <c r="O913" s="61"/>
      <c r="P913" s="61"/>
      <c r="Q913" s="61"/>
      <c r="R913" s="61"/>
      <c r="S913" s="61"/>
      <c r="T913" s="61"/>
      <c r="U913" s="61"/>
      <c r="V913" s="61"/>
      <c r="W913" s="61"/>
      <c r="X913" s="61"/>
      <c r="Y913" s="61"/>
      <c r="Z913" s="61"/>
      <c r="AA913" s="61"/>
      <c r="AB913" s="61"/>
      <c r="AC913" s="61"/>
      <c r="AD913" s="61"/>
      <c r="AE913" s="61"/>
      <c r="AF913" s="61"/>
      <c r="AG913" s="61"/>
      <c r="AH913" s="61"/>
    </row>
    <row r="914" spans="1:34" ht="18" customHeight="1">
      <c r="A914" s="174"/>
      <c r="B914" s="174"/>
      <c r="C914" s="174"/>
      <c r="D914" s="174"/>
      <c r="E914" s="174"/>
      <c r="F914" s="174"/>
      <c r="G914" s="174"/>
      <c r="H914" s="174"/>
      <c r="I914" s="174"/>
      <c r="J914" s="61"/>
      <c r="K914" s="61"/>
      <c r="L914" s="61"/>
      <c r="M914" s="61"/>
      <c r="N914" s="61"/>
      <c r="O914" s="61"/>
      <c r="P914" s="61"/>
      <c r="Q914" s="61"/>
      <c r="R914" s="61"/>
      <c r="S914" s="61"/>
      <c r="T914" s="61"/>
      <c r="U914" s="61"/>
      <c r="V914" s="61"/>
      <c r="W914" s="61"/>
      <c r="X914" s="61"/>
      <c r="Y914" s="61"/>
      <c r="Z914" s="61"/>
      <c r="AA914" s="61"/>
      <c r="AB914" s="61"/>
      <c r="AC914" s="61"/>
      <c r="AD914" s="61"/>
      <c r="AE914" s="61"/>
      <c r="AF914" s="61"/>
      <c r="AG914" s="61"/>
      <c r="AH914" s="61"/>
    </row>
    <row r="915" spans="1:34" ht="18" customHeight="1">
      <c r="A915" s="174"/>
      <c r="B915" s="174"/>
      <c r="C915" s="174"/>
      <c r="D915" s="174"/>
      <c r="E915" s="174"/>
      <c r="F915" s="174"/>
      <c r="G915" s="174"/>
      <c r="H915" s="174"/>
      <c r="I915" s="174"/>
      <c r="J915" s="61"/>
      <c r="K915" s="61"/>
      <c r="L915" s="61"/>
      <c r="M915" s="61"/>
      <c r="N915" s="61"/>
      <c r="O915" s="61"/>
      <c r="P915" s="61"/>
      <c r="Q915" s="61"/>
      <c r="R915" s="61"/>
      <c r="S915" s="61"/>
      <c r="T915" s="61"/>
      <c r="U915" s="61"/>
      <c r="V915" s="61"/>
      <c r="W915" s="61"/>
      <c r="X915" s="61"/>
      <c r="Y915" s="61"/>
      <c r="Z915" s="61"/>
      <c r="AA915" s="61"/>
      <c r="AB915" s="61"/>
      <c r="AC915" s="61"/>
      <c r="AD915" s="61"/>
      <c r="AE915" s="61"/>
      <c r="AF915" s="61"/>
      <c r="AG915" s="61"/>
      <c r="AH915" s="61"/>
    </row>
    <row r="916" spans="1:34" ht="18" customHeight="1">
      <c r="A916" s="174"/>
      <c r="B916" s="174"/>
      <c r="C916" s="174"/>
      <c r="D916" s="174"/>
      <c r="E916" s="174"/>
      <c r="F916" s="174"/>
      <c r="G916" s="174"/>
      <c r="H916" s="174"/>
      <c r="I916" s="174"/>
      <c r="J916" s="61"/>
      <c r="K916" s="61"/>
      <c r="L916" s="61"/>
      <c r="M916" s="61"/>
      <c r="N916" s="61"/>
      <c r="O916" s="61"/>
      <c r="P916" s="61"/>
      <c r="Q916" s="61"/>
      <c r="R916" s="61"/>
      <c r="S916" s="61"/>
      <c r="T916" s="61"/>
      <c r="U916" s="61"/>
      <c r="V916" s="61"/>
      <c r="W916" s="61"/>
      <c r="X916" s="61"/>
      <c r="Y916" s="61"/>
      <c r="Z916" s="61"/>
      <c r="AA916" s="61"/>
      <c r="AB916" s="61"/>
      <c r="AC916" s="61"/>
      <c r="AD916" s="61"/>
      <c r="AE916" s="61"/>
      <c r="AF916" s="61"/>
      <c r="AG916" s="61"/>
      <c r="AH916" s="61"/>
    </row>
    <row r="917" spans="1:34" ht="18" customHeight="1">
      <c r="A917" s="174"/>
      <c r="B917" s="174"/>
      <c r="C917" s="174"/>
      <c r="D917" s="174"/>
      <c r="E917" s="174"/>
      <c r="F917" s="174"/>
      <c r="G917" s="174"/>
      <c r="H917" s="174"/>
      <c r="I917" s="174"/>
      <c r="J917" s="61"/>
      <c r="K917" s="61"/>
      <c r="L917" s="61"/>
      <c r="M917" s="61"/>
      <c r="N917" s="61"/>
      <c r="O917" s="61"/>
      <c r="P917" s="61"/>
      <c r="Q917" s="61"/>
      <c r="R917" s="61"/>
      <c r="S917" s="61"/>
      <c r="T917" s="61"/>
      <c r="U917" s="61"/>
      <c r="V917" s="61"/>
      <c r="W917" s="61"/>
      <c r="X917" s="61"/>
      <c r="Y917" s="61"/>
      <c r="Z917" s="61"/>
      <c r="AA917" s="61"/>
      <c r="AB917" s="61"/>
      <c r="AC917" s="61"/>
      <c r="AD917" s="61"/>
      <c r="AE917" s="61"/>
      <c r="AF917" s="61"/>
      <c r="AG917" s="61"/>
      <c r="AH917" s="61"/>
    </row>
    <row r="918" spans="1:34" ht="18" customHeight="1">
      <c r="A918" s="174"/>
      <c r="B918" s="174"/>
      <c r="C918" s="174"/>
      <c r="D918" s="174"/>
      <c r="E918" s="174"/>
      <c r="F918" s="174"/>
      <c r="G918" s="174"/>
      <c r="H918" s="174"/>
      <c r="I918" s="174"/>
      <c r="J918" s="61"/>
      <c r="K918" s="61"/>
      <c r="L918" s="61"/>
      <c r="M918" s="61"/>
      <c r="N918" s="61"/>
      <c r="O918" s="61"/>
      <c r="P918" s="61"/>
      <c r="Q918" s="61"/>
      <c r="R918" s="61"/>
      <c r="S918" s="61"/>
      <c r="T918" s="61"/>
      <c r="U918" s="61"/>
      <c r="V918" s="61"/>
      <c r="W918" s="61"/>
      <c r="X918" s="61"/>
      <c r="Y918" s="61"/>
      <c r="Z918" s="61"/>
      <c r="AA918" s="61"/>
      <c r="AB918" s="61"/>
      <c r="AC918" s="61"/>
      <c r="AD918" s="61"/>
      <c r="AE918" s="61"/>
      <c r="AF918" s="61"/>
      <c r="AG918" s="61"/>
      <c r="AH918" s="61"/>
    </row>
    <row r="919" spans="1:34" ht="18" customHeight="1">
      <c r="A919" s="174"/>
      <c r="B919" s="174"/>
      <c r="C919" s="174"/>
      <c r="D919" s="174"/>
      <c r="E919" s="174"/>
      <c r="F919" s="174"/>
      <c r="G919" s="174"/>
      <c r="H919" s="174"/>
      <c r="I919" s="174"/>
      <c r="J919" s="61"/>
      <c r="K919" s="61"/>
      <c r="L919" s="61"/>
      <c r="M919" s="61"/>
      <c r="N919" s="61"/>
      <c r="O919" s="61"/>
      <c r="P919" s="61"/>
      <c r="Q919" s="61"/>
      <c r="R919" s="61"/>
      <c r="S919" s="61"/>
      <c r="T919" s="61"/>
      <c r="U919" s="61"/>
      <c r="V919" s="61"/>
      <c r="W919" s="61"/>
      <c r="X919" s="61"/>
      <c r="Y919" s="61"/>
      <c r="Z919" s="61"/>
      <c r="AA919" s="61"/>
      <c r="AB919" s="61"/>
      <c r="AC919" s="61"/>
      <c r="AD919" s="61"/>
      <c r="AE919" s="61"/>
      <c r="AF919" s="61"/>
      <c r="AG919" s="61"/>
      <c r="AH919" s="61"/>
    </row>
    <row r="920" spans="1:34" ht="18" customHeight="1">
      <c r="A920" s="174"/>
      <c r="B920" s="174"/>
      <c r="C920" s="174"/>
      <c r="D920" s="174"/>
      <c r="E920" s="174"/>
      <c r="F920" s="174"/>
      <c r="G920" s="174"/>
      <c r="H920" s="174"/>
      <c r="I920" s="174"/>
      <c r="J920" s="61"/>
      <c r="K920" s="61"/>
      <c r="L920" s="61"/>
      <c r="M920" s="61"/>
      <c r="N920" s="61"/>
      <c r="O920" s="61"/>
      <c r="P920" s="61"/>
      <c r="Q920" s="61"/>
      <c r="R920" s="61"/>
      <c r="S920" s="61"/>
      <c r="T920" s="61"/>
      <c r="U920" s="61"/>
      <c r="V920" s="61"/>
      <c r="W920" s="61"/>
      <c r="X920" s="61"/>
      <c r="Y920" s="61"/>
      <c r="Z920" s="61"/>
      <c r="AA920" s="61"/>
      <c r="AB920" s="61"/>
      <c r="AC920" s="61"/>
      <c r="AD920" s="61"/>
      <c r="AE920" s="61"/>
      <c r="AF920" s="61"/>
      <c r="AG920" s="61"/>
      <c r="AH920" s="61"/>
    </row>
    <row r="921" spans="1:34" ht="18" customHeight="1">
      <c r="A921" s="174"/>
      <c r="B921" s="174"/>
      <c r="C921" s="174"/>
      <c r="D921" s="174"/>
      <c r="E921" s="174"/>
      <c r="F921" s="174"/>
      <c r="G921" s="174"/>
      <c r="H921" s="174"/>
      <c r="I921" s="174"/>
      <c r="J921" s="61"/>
      <c r="K921" s="61"/>
      <c r="L921" s="61"/>
      <c r="M921" s="61"/>
      <c r="N921" s="61"/>
      <c r="O921" s="61"/>
      <c r="P921" s="61"/>
      <c r="Q921" s="61"/>
      <c r="R921" s="61"/>
      <c r="S921" s="61"/>
      <c r="T921" s="61"/>
      <c r="U921" s="61"/>
      <c r="V921" s="61"/>
      <c r="W921" s="61"/>
      <c r="X921" s="61"/>
      <c r="Y921" s="61"/>
      <c r="Z921" s="61"/>
      <c r="AA921" s="61"/>
      <c r="AB921" s="61"/>
      <c r="AC921" s="61"/>
      <c r="AD921" s="61"/>
      <c r="AE921" s="61"/>
      <c r="AF921" s="61"/>
      <c r="AG921" s="61"/>
      <c r="AH921" s="61"/>
    </row>
    <row r="922" spans="1:34" ht="18" customHeight="1">
      <c r="A922" s="174"/>
      <c r="B922" s="174"/>
      <c r="C922" s="174"/>
      <c r="D922" s="174"/>
      <c r="E922" s="174"/>
      <c r="F922" s="174"/>
      <c r="G922" s="174"/>
      <c r="H922" s="174"/>
      <c r="I922" s="174"/>
      <c r="J922" s="61"/>
      <c r="K922" s="61"/>
      <c r="L922" s="61"/>
      <c r="M922" s="61"/>
      <c r="N922" s="61"/>
      <c r="O922" s="61"/>
      <c r="P922" s="61"/>
      <c r="Q922" s="61"/>
      <c r="R922" s="61"/>
      <c r="S922" s="61"/>
      <c r="T922" s="61"/>
      <c r="U922" s="61"/>
      <c r="V922" s="61"/>
      <c r="W922" s="61"/>
      <c r="X922" s="61"/>
      <c r="Y922" s="61"/>
      <c r="Z922" s="61"/>
      <c r="AA922" s="61"/>
      <c r="AB922" s="61"/>
      <c r="AC922" s="61"/>
      <c r="AD922" s="61"/>
      <c r="AE922" s="61"/>
      <c r="AF922" s="61"/>
      <c r="AG922" s="61"/>
      <c r="AH922" s="61"/>
    </row>
    <row r="923" spans="1:34" ht="18" customHeight="1">
      <c r="A923" s="174"/>
      <c r="B923" s="174"/>
      <c r="C923" s="174"/>
      <c r="D923" s="174"/>
      <c r="E923" s="174"/>
      <c r="F923" s="174"/>
      <c r="G923" s="174"/>
      <c r="H923" s="174"/>
      <c r="I923" s="174"/>
      <c r="J923" s="61"/>
      <c r="K923" s="61"/>
      <c r="L923" s="61"/>
      <c r="M923" s="61"/>
      <c r="N923" s="61"/>
      <c r="O923" s="61"/>
      <c r="P923" s="61"/>
      <c r="Q923" s="61"/>
      <c r="R923" s="61"/>
      <c r="S923" s="61"/>
      <c r="T923" s="61"/>
      <c r="U923" s="61"/>
      <c r="V923" s="61"/>
      <c r="W923" s="61"/>
      <c r="X923" s="61"/>
      <c r="Y923" s="61"/>
      <c r="Z923" s="61"/>
      <c r="AA923" s="61"/>
      <c r="AB923" s="61"/>
      <c r="AC923" s="61"/>
      <c r="AD923" s="61"/>
      <c r="AE923" s="61"/>
      <c r="AF923" s="61"/>
      <c r="AG923" s="61"/>
      <c r="AH923" s="61"/>
    </row>
    <row r="924" spans="1:34" ht="18" customHeight="1">
      <c r="A924" s="174"/>
      <c r="B924" s="174"/>
      <c r="C924" s="174"/>
      <c r="D924" s="174"/>
      <c r="E924" s="174"/>
      <c r="F924" s="174"/>
      <c r="G924" s="174"/>
      <c r="H924" s="174"/>
      <c r="I924" s="174"/>
      <c r="J924" s="61"/>
      <c r="K924" s="61"/>
      <c r="L924" s="61"/>
      <c r="M924" s="61"/>
      <c r="N924" s="61"/>
      <c r="O924" s="61"/>
      <c r="P924" s="61"/>
      <c r="Q924" s="61"/>
      <c r="R924" s="61"/>
      <c r="S924" s="61"/>
      <c r="T924" s="61"/>
      <c r="U924" s="61"/>
      <c r="V924" s="61"/>
      <c r="W924" s="61"/>
      <c r="X924" s="61"/>
      <c r="Y924" s="61"/>
      <c r="Z924" s="61"/>
      <c r="AA924" s="61"/>
      <c r="AB924" s="61"/>
      <c r="AC924" s="61"/>
      <c r="AD924" s="61"/>
      <c r="AE924" s="61"/>
      <c r="AF924" s="61"/>
      <c r="AG924" s="61"/>
      <c r="AH924" s="61"/>
    </row>
    <row r="925" spans="1:34" ht="18" customHeight="1">
      <c r="A925" s="174"/>
      <c r="B925" s="174"/>
      <c r="C925" s="174"/>
      <c r="D925" s="174"/>
      <c r="E925" s="174"/>
      <c r="F925" s="174"/>
      <c r="G925" s="174"/>
      <c r="H925" s="174"/>
      <c r="I925" s="174"/>
      <c r="J925" s="61"/>
      <c r="K925" s="61"/>
      <c r="L925" s="61"/>
      <c r="M925" s="61"/>
      <c r="N925" s="61"/>
      <c r="O925" s="61"/>
      <c r="P925" s="61"/>
      <c r="Q925" s="61"/>
      <c r="R925" s="61"/>
      <c r="S925" s="61"/>
      <c r="T925" s="61"/>
      <c r="U925" s="61"/>
      <c r="V925" s="61"/>
      <c r="W925" s="61"/>
      <c r="X925" s="61"/>
      <c r="Y925" s="61"/>
      <c r="Z925" s="61"/>
      <c r="AA925" s="61"/>
      <c r="AB925" s="61"/>
      <c r="AC925" s="61"/>
      <c r="AD925" s="61"/>
      <c r="AE925" s="61"/>
      <c r="AF925" s="61"/>
      <c r="AG925" s="61"/>
      <c r="AH925" s="61"/>
    </row>
    <row r="926" spans="1:34" ht="18" customHeight="1">
      <c r="A926" s="174"/>
      <c r="B926" s="174"/>
      <c r="C926" s="174"/>
      <c r="D926" s="174"/>
      <c r="E926" s="174"/>
      <c r="F926" s="174"/>
      <c r="G926" s="174"/>
      <c r="H926" s="174"/>
      <c r="I926" s="174"/>
      <c r="J926" s="61"/>
      <c r="K926" s="61"/>
      <c r="L926" s="61"/>
      <c r="M926" s="61"/>
      <c r="N926" s="61"/>
      <c r="O926" s="61"/>
      <c r="P926" s="61"/>
      <c r="Q926" s="61"/>
      <c r="R926" s="61"/>
      <c r="S926" s="61"/>
      <c r="T926" s="61"/>
      <c r="U926" s="61"/>
      <c r="V926" s="61"/>
      <c r="W926" s="61"/>
      <c r="X926" s="61"/>
      <c r="Y926" s="61"/>
      <c r="Z926" s="61"/>
      <c r="AA926" s="61"/>
      <c r="AB926" s="61"/>
      <c r="AC926" s="61"/>
      <c r="AD926" s="61"/>
      <c r="AE926" s="61"/>
      <c r="AF926" s="61"/>
      <c r="AG926" s="61"/>
      <c r="AH926" s="61"/>
    </row>
    <row r="927" spans="1:34" ht="18" customHeight="1">
      <c r="A927" s="174"/>
      <c r="B927" s="174"/>
      <c r="C927" s="174"/>
      <c r="D927" s="174"/>
      <c r="E927" s="174"/>
      <c r="F927" s="174"/>
      <c r="G927" s="174"/>
      <c r="H927" s="174"/>
      <c r="I927" s="174"/>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c r="AG927" s="61"/>
      <c r="AH927" s="61"/>
    </row>
    <row r="928" spans="1:34" ht="18" customHeight="1">
      <c r="A928" s="174"/>
      <c r="B928" s="174"/>
      <c r="C928" s="174"/>
      <c r="D928" s="174"/>
      <c r="E928" s="174"/>
      <c r="F928" s="174"/>
      <c r="G928" s="174"/>
      <c r="H928" s="174"/>
      <c r="I928" s="174"/>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c r="AG928" s="61"/>
      <c r="AH928" s="61"/>
    </row>
    <row r="929" spans="1:34" ht="18" customHeight="1">
      <c r="A929" s="174"/>
      <c r="B929" s="174"/>
      <c r="C929" s="174"/>
      <c r="D929" s="174"/>
      <c r="E929" s="174"/>
      <c r="F929" s="174"/>
      <c r="G929" s="174"/>
      <c r="H929" s="174"/>
      <c r="I929" s="174"/>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c r="AG929" s="61"/>
      <c r="AH929" s="61"/>
    </row>
    <row r="930" spans="1:34" ht="18" customHeight="1">
      <c r="A930" s="174"/>
      <c r="B930" s="174"/>
      <c r="C930" s="174"/>
      <c r="D930" s="174"/>
      <c r="E930" s="174"/>
      <c r="F930" s="174"/>
      <c r="G930" s="174"/>
      <c r="H930" s="174"/>
      <c r="I930" s="174"/>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c r="AG930" s="61"/>
      <c r="AH930" s="61"/>
    </row>
    <row r="931" spans="1:34" ht="18" customHeight="1">
      <c r="A931" s="174"/>
      <c r="B931" s="174"/>
      <c r="C931" s="174"/>
      <c r="D931" s="174"/>
      <c r="E931" s="174"/>
      <c r="F931" s="174"/>
      <c r="G931" s="174"/>
      <c r="H931" s="174"/>
      <c r="I931" s="174"/>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c r="AG931" s="61"/>
      <c r="AH931" s="61"/>
    </row>
    <row r="932" spans="1:34" ht="18" customHeight="1">
      <c r="A932" s="174"/>
      <c r="B932" s="174"/>
      <c r="C932" s="174"/>
      <c r="D932" s="174"/>
      <c r="E932" s="174"/>
      <c r="F932" s="174"/>
      <c r="G932" s="174"/>
      <c r="H932" s="174"/>
      <c r="I932" s="174"/>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c r="AG932" s="61"/>
      <c r="AH932" s="61"/>
    </row>
    <row r="933" spans="1:34" ht="18" customHeight="1">
      <c r="A933" s="174"/>
      <c r="B933" s="174"/>
      <c r="C933" s="174"/>
      <c r="D933" s="174"/>
      <c r="E933" s="174"/>
      <c r="F933" s="174"/>
      <c r="G933" s="174"/>
      <c r="H933" s="174"/>
      <c r="I933" s="174"/>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c r="AG933" s="61"/>
      <c r="AH933" s="61"/>
    </row>
    <row r="934" spans="1:34" ht="18" customHeight="1">
      <c r="A934" s="174"/>
      <c r="B934" s="174"/>
      <c r="C934" s="174"/>
      <c r="D934" s="174"/>
      <c r="E934" s="174"/>
      <c r="F934" s="174"/>
      <c r="G934" s="174"/>
      <c r="H934" s="174"/>
      <c r="I934" s="174"/>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c r="AG934" s="61"/>
      <c r="AH934" s="61"/>
    </row>
    <row r="935" spans="1:34" ht="18" customHeight="1">
      <c r="A935" s="174"/>
      <c r="B935" s="174"/>
      <c r="C935" s="174"/>
      <c r="D935" s="174"/>
      <c r="E935" s="174"/>
      <c r="F935" s="174"/>
      <c r="G935" s="174"/>
      <c r="H935" s="174"/>
      <c r="I935" s="174"/>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c r="AG935" s="61"/>
      <c r="AH935" s="61"/>
    </row>
    <row r="936" spans="1:34" ht="18" customHeight="1">
      <c r="A936" s="174"/>
      <c r="B936" s="174"/>
      <c r="C936" s="174"/>
      <c r="D936" s="174"/>
      <c r="E936" s="174"/>
      <c r="F936" s="174"/>
      <c r="G936" s="174"/>
      <c r="H936" s="174"/>
      <c r="I936" s="174"/>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c r="AG936" s="61"/>
      <c r="AH936" s="61"/>
    </row>
    <row r="937" spans="1:34" ht="18" customHeight="1">
      <c r="A937" s="174"/>
      <c r="B937" s="174"/>
      <c r="C937" s="174"/>
      <c r="D937" s="174"/>
      <c r="E937" s="174"/>
      <c r="F937" s="174"/>
      <c r="G937" s="174"/>
      <c r="H937" s="174"/>
      <c r="I937" s="174"/>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c r="AG937" s="61"/>
      <c r="AH937" s="61"/>
    </row>
    <row r="938" spans="1:34" ht="18" customHeight="1">
      <c r="A938" s="174"/>
      <c r="B938" s="174"/>
      <c r="C938" s="174"/>
      <c r="D938" s="174"/>
      <c r="E938" s="174"/>
      <c r="F938" s="174"/>
      <c r="G938" s="174"/>
      <c r="H938" s="174"/>
      <c r="I938" s="174"/>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c r="AG938" s="61"/>
      <c r="AH938" s="61"/>
    </row>
    <row r="939" spans="1:34" ht="18" customHeight="1">
      <c r="A939" s="174"/>
      <c r="B939" s="174"/>
      <c r="C939" s="174"/>
      <c r="D939" s="174"/>
      <c r="E939" s="174"/>
      <c r="F939" s="174"/>
      <c r="G939" s="174"/>
      <c r="H939" s="174"/>
      <c r="I939" s="174"/>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c r="AG939" s="61"/>
      <c r="AH939" s="61"/>
    </row>
    <row r="940" spans="1:34" ht="18" customHeight="1">
      <c r="A940" s="174"/>
      <c r="B940" s="174"/>
      <c r="C940" s="174"/>
      <c r="D940" s="174"/>
      <c r="E940" s="174"/>
      <c r="F940" s="174"/>
      <c r="G940" s="174"/>
      <c r="H940" s="174"/>
      <c r="I940" s="174"/>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c r="AG940" s="61"/>
      <c r="AH940" s="61"/>
    </row>
    <row r="941" spans="1:34" ht="18" customHeight="1">
      <c r="A941" s="174"/>
      <c r="B941" s="174"/>
      <c r="C941" s="174"/>
      <c r="D941" s="174"/>
      <c r="E941" s="174"/>
      <c r="F941" s="174"/>
      <c r="G941" s="174"/>
      <c r="H941" s="174"/>
      <c r="I941" s="174"/>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c r="AG941" s="61"/>
      <c r="AH941" s="61"/>
    </row>
    <row r="942" spans="1:34" ht="18" customHeight="1">
      <c r="A942" s="174"/>
      <c r="B942" s="174"/>
      <c r="C942" s="174"/>
      <c r="D942" s="174"/>
      <c r="E942" s="174"/>
      <c r="F942" s="174"/>
      <c r="G942" s="174"/>
      <c r="H942" s="174"/>
      <c r="I942" s="174"/>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c r="AG942" s="61"/>
      <c r="AH942" s="61"/>
    </row>
    <row r="943" spans="1:34" ht="18" customHeight="1">
      <c r="A943" s="174"/>
      <c r="B943" s="174"/>
      <c r="C943" s="174"/>
      <c r="D943" s="174"/>
      <c r="E943" s="174"/>
      <c r="F943" s="174"/>
      <c r="G943" s="174"/>
      <c r="H943" s="174"/>
      <c r="I943" s="174"/>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c r="AG943" s="61"/>
      <c r="AH943" s="61"/>
    </row>
    <row r="944" spans="1:34" ht="18" customHeight="1">
      <c r="A944" s="174"/>
      <c r="B944" s="174"/>
      <c r="C944" s="174"/>
      <c r="D944" s="174"/>
      <c r="E944" s="174"/>
      <c r="F944" s="174"/>
      <c r="G944" s="174"/>
      <c r="H944" s="174"/>
      <c r="I944" s="174"/>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c r="AG944" s="61"/>
      <c r="AH944" s="61"/>
    </row>
    <row r="945" spans="1:34" ht="18" customHeight="1">
      <c r="A945" s="174"/>
      <c r="B945" s="174"/>
      <c r="C945" s="174"/>
      <c r="D945" s="174"/>
      <c r="E945" s="174"/>
      <c r="F945" s="174"/>
      <c r="G945" s="174"/>
      <c r="H945" s="174"/>
      <c r="I945" s="174"/>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c r="AG945" s="61"/>
      <c r="AH945" s="61"/>
    </row>
    <row r="946" spans="1:34" ht="18" customHeight="1">
      <c r="A946" s="174"/>
      <c r="B946" s="174"/>
      <c r="C946" s="174"/>
      <c r="D946" s="174"/>
      <c r="E946" s="174"/>
      <c r="F946" s="174"/>
      <c r="G946" s="174"/>
      <c r="H946" s="174"/>
      <c r="I946" s="174"/>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c r="AG946" s="61"/>
      <c r="AH946" s="61"/>
    </row>
    <row r="947" spans="1:34" ht="18" customHeight="1">
      <c r="A947" s="174"/>
      <c r="B947" s="174"/>
      <c r="C947" s="174"/>
      <c r="D947" s="174"/>
      <c r="E947" s="174"/>
      <c r="F947" s="174"/>
      <c r="G947" s="174"/>
      <c r="H947" s="174"/>
      <c r="I947" s="174"/>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61"/>
    </row>
    <row r="948" spans="1:34" ht="18" customHeight="1">
      <c r="A948" s="174"/>
      <c r="B948" s="174"/>
      <c r="C948" s="174"/>
      <c r="D948" s="174"/>
      <c r="E948" s="174"/>
      <c r="F948" s="174"/>
      <c r="G948" s="174"/>
      <c r="H948" s="174"/>
      <c r="I948" s="174"/>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c r="AG948" s="61"/>
      <c r="AH948" s="61"/>
    </row>
    <row r="949" spans="1:34" ht="18" customHeight="1">
      <c r="A949" s="174"/>
      <c r="B949" s="174"/>
      <c r="C949" s="174"/>
      <c r="D949" s="174"/>
      <c r="E949" s="174"/>
      <c r="F949" s="174"/>
      <c r="G949" s="174"/>
      <c r="H949" s="174"/>
      <c r="I949" s="174"/>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c r="AG949" s="61"/>
      <c r="AH949" s="61"/>
    </row>
    <row r="950" spans="1:34" ht="18" customHeight="1">
      <c r="A950" s="174"/>
      <c r="B950" s="174"/>
      <c r="C950" s="174"/>
      <c r="D950" s="174"/>
      <c r="E950" s="174"/>
      <c r="F950" s="174"/>
      <c r="G950" s="174"/>
      <c r="H950" s="174"/>
      <c r="I950" s="174"/>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c r="AG950" s="61"/>
      <c r="AH950" s="61"/>
    </row>
    <row r="951" spans="1:34" ht="18" customHeight="1">
      <c r="A951" s="174"/>
      <c r="B951" s="174"/>
      <c r="C951" s="174"/>
      <c r="D951" s="174"/>
      <c r="E951" s="174"/>
      <c r="F951" s="174"/>
      <c r="G951" s="174"/>
      <c r="H951" s="174"/>
      <c r="I951" s="174"/>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c r="AG951" s="61"/>
      <c r="AH951" s="61"/>
    </row>
    <row r="952" spans="1:34" ht="18" customHeight="1">
      <c r="A952" s="174"/>
      <c r="B952" s="174"/>
      <c r="C952" s="174"/>
      <c r="D952" s="174"/>
      <c r="E952" s="174"/>
      <c r="F952" s="174"/>
      <c r="G952" s="174"/>
      <c r="H952" s="174"/>
      <c r="I952" s="174"/>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row>
    <row r="953" spans="1:34" ht="18" customHeight="1">
      <c r="A953" s="174"/>
      <c r="B953" s="174"/>
      <c r="C953" s="174"/>
      <c r="D953" s="174"/>
      <c r="E953" s="174"/>
      <c r="F953" s="174"/>
      <c r="G953" s="174"/>
      <c r="H953" s="174"/>
      <c r="I953" s="174"/>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c r="AG953" s="61"/>
      <c r="AH953" s="61"/>
    </row>
    <row r="954" spans="1:34" ht="18" customHeight="1">
      <c r="A954" s="174"/>
      <c r="B954" s="174"/>
      <c r="C954" s="174"/>
      <c r="D954" s="174"/>
      <c r="E954" s="174"/>
      <c r="F954" s="174"/>
      <c r="G954" s="174"/>
      <c r="H954" s="174"/>
      <c r="I954" s="174"/>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c r="AG954" s="61"/>
      <c r="AH954" s="61"/>
    </row>
    <row r="955" spans="1:34" ht="18" customHeight="1">
      <c r="A955" s="174"/>
      <c r="B955" s="174"/>
      <c r="C955" s="174"/>
      <c r="D955" s="174"/>
      <c r="E955" s="174"/>
      <c r="F955" s="174"/>
      <c r="G955" s="174"/>
      <c r="H955" s="174"/>
      <c r="I955" s="174"/>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1"/>
      <c r="AH955" s="61"/>
    </row>
    <row r="956" spans="1:34" ht="18" customHeight="1">
      <c r="A956" s="174"/>
      <c r="B956" s="174"/>
      <c r="C956" s="174"/>
      <c r="D956" s="174"/>
      <c r="E956" s="174"/>
      <c r="F956" s="174"/>
      <c r="G956" s="174"/>
      <c r="H956" s="174"/>
      <c r="I956" s="174"/>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c r="AG956" s="61"/>
      <c r="AH956" s="61"/>
    </row>
    <row r="957" spans="1:34" ht="18" customHeight="1">
      <c r="A957" s="174"/>
      <c r="B957" s="174"/>
      <c r="C957" s="174"/>
      <c r="D957" s="174"/>
      <c r="E957" s="174"/>
      <c r="F957" s="174"/>
      <c r="G957" s="174"/>
      <c r="H957" s="174"/>
      <c r="I957" s="174"/>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row>
    <row r="958" spans="1:34" ht="18" customHeight="1">
      <c r="A958" s="174"/>
      <c r="B958" s="174"/>
      <c r="C958" s="174"/>
      <c r="D958" s="174"/>
      <c r="E958" s="174"/>
      <c r="F958" s="174"/>
      <c r="G958" s="174"/>
      <c r="H958" s="174"/>
      <c r="I958" s="174"/>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c r="AG958" s="61"/>
      <c r="AH958" s="61"/>
    </row>
    <row r="959" spans="1:34" ht="18" customHeight="1">
      <c r="A959" s="174"/>
      <c r="B959" s="174"/>
      <c r="C959" s="174"/>
      <c r="D959" s="174"/>
      <c r="E959" s="174"/>
      <c r="F959" s="174"/>
      <c r="G959" s="174"/>
      <c r="H959" s="174"/>
      <c r="I959" s="174"/>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c r="AG959" s="61"/>
      <c r="AH959" s="61"/>
    </row>
    <row r="960" spans="1:34" ht="18" customHeight="1">
      <c r="A960" s="174"/>
      <c r="B960" s="174"/>
      <c r="C960" s="174"/>
      <c r="D960" s="174"/>
      <c r="E960" s="174"/>
      <c r="F960" s="174"/>
      <c r="G960" s="174"/>
      <c r="H960" s="174"/>
      <c r="I960" s="174"/>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c r="AG960" s="61"/>
      <c r="AH960" s="61"/>
    </row>
    <row r="961" spans="1:34" ht="18" customHeight="1">
      <c r="A961" s="174"/>
      <c r="B961" s="174"/>
      <c r="C961" s="174"/>
      <c r="D961" s="174"/>
      <c r="E961" s="174"/>
      <c r="F961" s="174"/>
      <c r="G961" s="174"/>
      <c r="H961" s="174"/>
      <c r="I961" s="174"/>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c r="AG961" s="61"/>
      <c r="AH961" s="61"/>
    </row>
    <row r="962" spans="1:34" ht="18" customHeight="1">
      <c r="A962" s="174"/>
      <c r="B962" s="174"/>
      <c r="C962" s="174"/>
      <c r="D962" s="174"/>
      <c r="E962" s="174"/>
      <c r="F962" s="174"/>
      <c r="G962" s="174"/>
      <c r="H962" s="174"/>
      <c r="I962" s="174"/>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c r="AG962" s="61"/>
      <c r="AH962" s="61"/>
    </row>
    <row r="963" spans="1:34" ht="18" customHeight="1">
      <c r="A963" s="174"/>
      <c r="B963" s="174"/>
      <c r="C963" s="174"/>
      <c r="D963" s="174"/>
      <c r="E963" s="174"/>
      <c r="F963" s="174"/>
      <c r="G963" s="174"/>
      <c r="H963" s="174"/>
      <c r="I963" s="174"/>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c r="AG963" s="61"/>
      <c r="AH963" s="61"/>
    </row>
    <row r="964" spans="1:34" ht="18" customHeight="1">
      <c r="A964" s="174"/>
      <c r="B964" s="174"/>
      <c r="C964" s="174"/>
      <c r="D964" s="174"/>
      <c r="E964" s="174"/>
      <c r="F964" s="174"/>
      <c r="G964" s="174"/>
      <c r="H964" s="174"/>
      <c r="I964" s="174"/>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c r="AG964" s="61"/>
      <c r="AH964" s="61"/>
    </row>
    <row r="965" spans="1:34" ht="18" customHeight="1">
      <c r="A965" s="174"/>
      <c r="B965" s="174"/>
      <c r="C965" s="174"/>
      <c r="D965" s="174"/>
      <c r="E965" s="174"/>
      <c r="F965" s="174"/>
      <c r="G965" s="174"/>
      <c r="H965" s="174"/>
      <c r="I965" s="174"/>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row>
    <row r="966" spans="1:34" ht="18" customHeight="1">
      <c r="A966" s="174"/>
      <c r="B966" s="174"/>
      <c r="C966" s="174"/>
      <c r="D966" s="174"/>
      <c r="E966" s="174"/>
      <c r="F966" s="174"/>
      <c r="G966" s="174"/>
      <c r="H966" s="174"/>
      <c r="I966" s="174"/>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s="61"/>
      <c r="AH966" s="61"/>
    </row>
    <row r="967" spans="1:34" ht="18" customHeight="1">
      <c r="A967" s="174"/>
      <c r="B967" s="174"/>
      <c r="C967" s="174"/>
      <c r="D967" s="174"/>
      <c r="E967" s="174"/>
      <c r="F967" s="174"/>
      <c r="G967" s="174"/>
      <c r="H967" s="174"/>
      <c r="I967" s="174"/>
      <c r="J967" s="61"/>
      <c r="K967" s="61"/>
      <c r="L967" s="61"/>
      <c r="M967" s="61"/>
      <c r="N967" s="61"/>
      <c r="O967" s="61"/>
      <c r="P967" s="61"/>
      <c r="Q967" s="61"/>
      <c r="R967" s="61"/>
      <c r="S967" s="61"/>
      <c r="T967" s="61"/>
      <c r="U967" s="61"/>
      <c r="V967" s="61"/>
      <c r="W967" s="61"/>
      <c r="X967" s="61"/>
      <c r="Y967" s="61"/>
      <c r="Z967" s="61"/>
      <c r="AA967" s="61"/>
      <c r="AB967" s="61"/>
      <c r="AC967" s="61"/>
      <c r="AD967" s="61"/>
      <c r="AE967" s="61"/>
      <c r="AF967" s="61"/>
      <c r="AG967" s="61"/>
      <c r="AH967" s="61"/>
    </row>
    <row r="968" spans="1:34" ht="18" customHeight="1">
      <c r="A968" s="174"/>
      <c r="B968" s="174"/>
      <c r="C968" s="174"/>
      <c r="D968" s="174"/>
      <c r="E968" s="174"/>
      <c r="F968" s="174"/>
      <c r="G968" s="174"/>
      <c r="H968" s="174"/>
      <c r="I968" s="174"/>
      <c r="J968" s="61"/>
      <c r="K968" s="61"/>
      <c r="L968" s="61"/>
      <c r="M968" s="61"/>
      <c r="N968" s="61"/>
      <c r="O968" s="61"/>
      <c r="P968" s="61"/>
      <c r="Q968" s="61"/>
      <c r="R968" s="61"/>
      <c r="S968" s="61"/>
      <c r="T968" s="61"/>
      <c r="U968" s="61"/>
      <c r="V968" s="61"/>
      <c r="W968" s="61"/>
      <c r="X968" s="61"/>
      <c r="Y968" s="61"/>
      <c r="Z968" s="61"/>
      <c r="AA968" s="61"/>
      <c r="AB968" s="61"/>
      <c r="AC968" s="61"/>
      <c r="AD968" s="61"/>
      <c r="AE968" s="61"/>
      <c r="AF968" s="61"/>
      <c r="AG968" s="61"/>
      <c r="AH968" s="61"/>
    </row>
    <row r="969" spans="1:34" ht="18" customHeight="1">
      <c r="A969" s="174"/>
      <c r="B969" s="174"/>
      <c r="C969" s="174"/>
      <c r="D969" s="174"/>
      <c r="E969" s="174"/>
      <c r="F969" s="174"/>
      <c r="G969" s="174"/>
      <c r="H969" s="174"/>
      <c r="I969" s="174"/>
      <c r="J969" s="61"/>
      <c r="K969" s="61"/>
      <c r="L969" s="61"/>
      <c r="M969" s="61"/>
      <c r="N969" s="61"/>
      <c r="O969" s="61"/>
      <c r="P969" s="61"/>
      <c r="Q969" s="61"/>
      <c r="R969" s="61"/>
      <c r="S969" s="61"/>
      <c r="T969" s="61"/>
      <c r="U969" s="61"/>
      <c r="V969" s="61"/>
      <c r="W969" s="61"/>
      <c r="X969" s="61"/>
      <c r="Y969" s="61"/>
      <c r="Z969" s="61"/>
      <c r="AA969" s="61"/>
      <c r="AB969" s="61"/>
      <c r="AC969" s="61"/>
      <c r="AD969" s="61"/>
      <c r="AE969" s="61"/>
      <c r="AF969" s="61"/>
      <c r="AG969" s="61"/>
      <c r="AH969" s="61"/>
    </row>
    <row r="970" spans="1:34" ht="18" customHeight="1">
      <c r="A970" s="174"/>
      <c r="B970" s="174"/>
      <c r="C970" s="174"/>
      <c r="D970" s="174"/>
      <c r="E970" s="174"/>
      <c r="F970" s="174"/>
      <c r="G970" s="174"/>
      <c r="H970" s="174"/>
      <c r="I970" s="174"/>
      <c r="J970" s="61"/>
      <c r="K970" s="61"/>
      <c r="L970" s="61"/>
      <c r="M970" s="61"/>
      <c r="N970" s="61"/>
      <c r="O970" s="61"/>
      <c r="P970" s="61"/>
      <c r="Q970" s="61"/>
      <c r="R970" s="61"/>
      <c r="S970" s="61"/>
      <c r="T970" s="61"/>
      <c r="U970" s="61"/>
      <c r="V970" s="61"/>
      <c r="W970" s="61"/>
      <c r="X970" s="61"/>
      <c r="Y970" s="61"/>
      <c r="Z970" s="61"/>
      <c r="AA970" s="61"/>
      <c r="AB970" s="61"/>
      <c r="AC970" s="61"/>
      <c r="AD970" s="61"/>
      <c r="AE970" s="61"/>
      <c r="AF970" s="61"/>
      <c r="AG970" s="61"/>
      <c r="AH970" s="61"/>
    </row>
    <row r="971" spans="1:34" ht="18" customHeight="1">
      <c r="A971" s="174"/>
      <c r="B971" s="174"/>
      <c r="C971" s="174"/>
      <c r="D971" s="174"/>
      <c r="E971" s="174"/>
      <c r="F971" s="174"/>
      <c r="G971" s="174"/>
      <c r="H971" s="174"/>
      <c r="I971" s="174"/>
      <c r="J971" s="61"/>
      <c r="K971" s="61"/>
      <c r="L971" s="61"/>
      <c r="M971" s="61"/>
      <c r="N971" s="61"/>
      <c r="O971" s="61"/>
      <c r="P971" s="61"/>
      <c r="Q971" s="61"/>
      <c r="R971" s="61"/>
      <c r="S971" s="61"/>
      <c r="T971" s="61"/>
      <c r="U971" s="61"/>
      <c r="V971" s="61"/>
      <c r="W971" s="61"/>
      <c r="X971" s="61"/>
      <c r="Y971" s="61"/>
      <c r="Z971" s="61"/>
      <c r="AA971" s="61"/>
      <c r="AB971" s="61"/>
      <c r="AC971" s="61"/>
      <c r="AD971" s="61"/>
      <c r="AE971" s="61"/>
      <c r="AF971" s="61"/>
      <c r="AG971" s="61"/>
      <c r="AH971" s="61"/>
    </row>
    <row r="972" spans="1:34" ht="18" customHeight="1">
      <c r="A972" s="174"/>
      <c r="B972" s="174"/>
      <c r="C972" s="174"/>
      <c r="D972" s="174"/>
      <c r="E972" s="174"/>
      <c r="F972" s="174"/>
      <c r="G972" s="174"/>
      <c r="H972" s="174"/>
      <c r="I972" s="174"/>
      <c r="J972" s="61"/>
      <c r="K972" s="61"/>
      <c r="L972" s="61"/>
      <c r="M972" s="61"/>
      <c r="N972" s="61"/>
      <c r="O972" s="61"/>
      <c r="P972" s="61"/>
      <c r="Q972" s="61"/>
      <c r="R972" s="61"/>
      <c r="S972" s="61"/>
      <c r="T972" s="61"/>
      <c r="U972" s="61"/>
      <c r="V972" s="61"/>
      <c r="W972" s="61"/>
      <c r="X972" s="61"/>
      <c r="Y972" s="61"/>
      <c r="Z972" s="61"/>
      <c r="AA972" s="61"/>
      <c r="AB972" s="61"/>
      <c r="AC972" s="61"/>
      <c r="AD972" s="61"/>
      <c r="AE972" s="61"/>
      <c r="AF972" s="61"/>
      <c r="AG972" s="61"/>
      <c r="AH972" s="61"/>
    </row>
    <row r="973" spans="1:34" ht="18" customHeight="1">
      <c r="A973" s="174"/>
      <c r="B973" s="174"/>
      <c r="C973" s="174"/>
      <c r="D973" s="174"/>
      <c r="E973" s="174"/>
      <c r="F973" s="174"/>
      <c r="G973" s="174"/>
      <c r="H973" s="174"/>
      <c r="I973" s="174"/>
      <c r="J973" s="61"/>
      <c r="K973" s="61"/>
      <c r="L973" s="61"/>
      <c r="M973" s="61"/>
      <c r="N973" s="61"/>
      <c r="O973" s="61"/>
      <c r="P973" s="61"/>
      <c r="Q973" s="61"/>
      <c r="R973" s="61"/>
      <c r="S973" s="61"/>
      <c r="T973" s="61"/>
      <c r="U973" s="61"/>
      <c r="V973" s="61"/>
      <c r="W973" s="61"/>
      <c r="X973" s="61"/>
      <c r="Y973" s="61"/>
      <c r="Z973" s="61"/>
      <c r="AA973" s="61"/>
      <c r="AB973" s="61"/>
      <c r="AC973" s="61"/>
      <c r="AD973" s="61"/>
      <c r="AE973" s="61"/>
      <c r="AF973" s="61"/>
      <c r="AG973" s="61"/>
      <c r="AH973" s="61"/>
    </row>
    <row r="974" spans="1:34" ht="18" customHeight="1">
      <c r="A974" s="174"/>
      <c r="B974" s="174"/>
      <c r="C974" s="174"/>
      <c r="D974" s="174"/>
      <c r="E974" s="174"/>
      <c r="F974" s="174"/>
      <c r="G974" s="174"/>
      <c r="H974" s="174"/>
      <c r="I974" s="174"/>
      <c r="J974" s="61"/>
      <c r="K974" s="61"/>
      <c r="L974" s="61"/>
      <c r="M974" s="61"/>
      <c r="N974" s="61"/>
      <c r="O974" s="61"/>
      <c r="P974" s="61"/>
      <c r="Q974" s="61"/>
      <c r="R974" s="61"/>
      <c r="S974" s="61"/>
      <c r="T974" s="61"/>
      <c r="U974" s="61"/>
      <c r="V974" s="61"/>
      <c r="W974" s="61"/>
      <c r="X974" s="61"/>
      <c r="Y974" s="61"/>
      <c r="Z974" s="61"/>
      <c r="AA974" s="61"/>
      <c r="AB974" s="61"/>
      <c r="AC974" s="61"/>
      <c r="AD974" s="61"/>
      <c r="AE974" s="61"/>
      <c r="AF974" s="61"/>
      <c r="AG974" s="61"/>
      <c r="AH974" s="61"/>
    </row>
    <row r="975" spans="1:34" ht="18" customHeight="1">
      <c r="A975" s="174"/>
      <c r="B975" s="174"/>
      <c r="C975" s="174"/>
      <c r="D975" s="174"/>
      <c r="E975" s="174"/>
      <c r="F975" s="174"/>
      <c r="G975" s="174"/>
      <c r="H975" s="174"/>
      <c r="I975" s="174"/>
      <c r="J975" s="61"/>
      <c r="K975" s="61"/>
      <c r="L975" s="61"/>
      <c r="M975" s="61"/>
      <c r="N975" s="61"/>
      <c r="O975" s="61"/>
      <c r="P975" s="61"/>
      <c r="Q975" s="61"/>
      <c r="R975" s="61"/>
      <c r="S975" s="61"/>
      <c r="T975" s="61"/>
      <c r="U975" s="61"/>
      <c r="V975" s="61"/>
      <c r="W975" s="61"/>
      <c r="X975" s="61"/>
      <c r="Y975" s="61"/>
      <c r="Z975" s="61"/>
      <c r="AA975" s="61"/>
      <c r="AB975" s="61"/>
      <c r="AC975" s="61"/>
      <c r="AD975" s="61"/>
      <c r="AE975" s="61"/>
      <c r="AF975" s="61"/>
      <c r="AG975" s="61"/>
      <c r="AH975" s="61"/>
    </row>
    <row r="976" spans="1:34" ht="18" customHeight="1">
      <c r="A976" s="174"/>
      <c r="B976" s="174"/>
      <c r="C976" s="174"/>
      <c r="D976" s="174"/>
      <c r="E976" s="174"/>
      <c r="F976" s="174"/>
      <c r="G976" s="174"/>
      <c r="H976" s="174"/>
      <c r="I976" s="174"/>
      <c r="J976" s="61"/>
      <c r="K976" s="61"/>
      <c r="L976" s="61"/>
      <c r="M976" s="61"/>
      <c r="N976" s="61"/>
      <c r="O976" s="61"/>
      <c r="P976" s="61"/>
      <c r="Q976" s="61"/>
      <c r="R976" s="61"/>
      <c r="S976" s="61"/>
      <c r="T976" s="61"/>
      <c r="U976" s="61"/>
      <c r="V976" s="61"/>
      <c r="W976" s="61"/>
      <c r="X976" s="61"/>
      <c r="Y976" s="61"/>
      <c r="Z976" s="61"/>
      <c r="AA976" s="61"/>
      <c r="AB976" s="61"/>
      <c r="AC976" s="61"/>
      <c r="AD976" s="61"/>
      <c r="AE976" s="61"/>
      <c r="AF976" s="61"/>
      <c r="AG976" s="61"/>
      <c r="AH976" s="61"/>
    </row>
    <row r="977" spans="1:34" ht="18" customHeight="1">
      <c r="A977" s="174"/>
      <c r="B977" s="174"/>
      <c r="C977" s="174"/>
      <c r="D977" s="174"/>
      <c r="E977" s="174"/>
      <c r="F977" s="174"/>
      <c r="G977" s="174"/>
      <c r="H977" s="174"/>
      <c r="I977" s="174"/>
      <c r="J977" s="61"/>
      <c r="K977" s="61"/>
      <c r="L977" s="61"/>
      <c r="M977" s="61"/>
      <c r="N977" s="61"/>
      <c r="O977" s="61"/>
      <c r="P977" s="61"/>
      <c r="Q977" s="61"/>
      <c r="R977" s="61"/>
      <c r="S977" s="61"/>
      <c r="T977" s="61"/>
      <c r="U977" s="61"/>
      <c r="V977" s="61"/>
      <c r="W977" s="61"/>
      <c r="X977" s="61"/>
      <c r="Y977" s="61"/>
      <c r="Z977" s="61"/>
      <c r="AA977" s="61"/>
      <c r="AB977" s="61"/>
      <c r="AC977" s="61"/>
      <c r="AD977" s="61"/>
      <c r="AE977" s="61"/>
      <c r="AF977" s="61"/>
      <c r="AG977" s="61"/>
      <c r="AH977" s="61"/>
    </row>
    <row r="978" spans="1:34" ht="18" customHeight="1">
      <c r="A978" s="174"/>
      <c r="B978" s="174"/>
      <c r="C978" s="174"/>
      <c r="D978" s="174"/>
      <c r="E978" s="174"/>
      <c r="F978" s="174"/>
      <c r="G978" s="174"/>
      <c r="H978" s="174"/>
      <c r="I978" s="174"/>
      <c r="J978" s="61"/>
      <c r="K978" s="61"/>
      <c r="L978" s="61"/>
      <c r="M978" s="61"/>
      <c r="N978" s="61"/>
      <c r="O978" s="61"/>
      <c r="P978" s="61"/>
      <c r="Q978" s="61"/>
      <c r="R978" s="61"/>
      <c r="S978" s="61"/>
      <c r="T978" s="61"/>
      <c r="U978" s="61"/>
      <c r="V978" s="61"/>
      <c r="W978" s="61"/>
      <c r="X978" s="61"/>
      <c r="Y978" s="61"/>
      <c r="Z978" s="61"/>
      <c r="AA978" s="61"/>
      <c r="AB978" s="61"/>
      <c r="AC978" s="61"/>
      <c r="AD978" s="61"/>
      <c r="AE978" s="61"/>
      <c r="AF978" s="61"/>
      <c r="AG978" s="61"/>
      <c r="AH978" s="61"/>
    </row>
    <row r="979" spans="1:34" ht="18" customHeight="1">
      <c r="A979" s="174"/>
      <c r="B979" s="174"/>
      <c r="C979" s="174"/>
      <c r="D979" s="174"/>
      <c r="E979" s="174"/>
      <c r="F979" s="174"/>
      <c r="G979" s="174"/>
      <c r="H979" s="174"/>
      <c r="I979" s="174"/>
      <c r="J979" s="61"/>
      <c r="K979" s="61"/>
      <c r="L979" s="61"/>
      <c r="M979" s="61"/>
      <c r="N979" s="61"/>
      <c r="O979" s="61"/>
      <c r="P979" s="61"/>
      <c r="Q979" s="61"/>
      <c r="R979" s="61"/>
      <c r="S979" s="61"/>
      <c r="T979" s="61"/>
      <c r="U979" s="61"/>
      <c r="V979" s="61"/>
      <c r="W979" s="61"/>
      <c r="X979" s="61"/>
      <c r="Y979" s="61"/>
      <c r="Z979" s="61"/>
      <c r="AA979" s="61"/>
      <c r="AB979" s="61"/>
      <c r="AC979" s="61"/>
      <c r="AD979" s="61"/>
      <c r="AE979" s="61"/>
      <c r="AF979" s="61"/>
      <c r="AG979" s="61"/>
      <c r="AH979" s="61"/>
    </row>
    <row r="980" spans="1:34" ht="18" customHeight="1">
      <c r="A980" s="174"/>
      <c r="B980" s="174"/>
      <c r="C980" s="174"/>
      <c r="D980" s="174"/>
      <c r="E980" s="174"/>
      <c r="F980" s="174"/>
      <c r="G980" s="174"/>
      <c r="H980" s="174"/>
      <c r="I980" s="174"/>
      <c r="J980" s="61"/>
      <c r="K980" s="61"/>
      <c r="L980" s="61"/>
      <c r="M980" s="61"/>
      <c r="N980" s="61"/>
      <c r="O980" s="61"/>
      <c r="P980" s="61"/>
      <c r="Q980" s="61"/>
      <c r="R980" s="61"/>
      <c r="S980" s="61"/>
      <c r="T980" s="61"/>
      <c r="U980" s="61"/>
      <c r="V980" s="61"/>
      <c r="W980" s="61"/>
      <c r="X980" s="61"/>
      <c r="Y980" s="61"/>
      <c r="Z980" s="61"/>
      <c r="AA980" s="61"/>
      <c r="AB980" s="61"/>
      <c r="AC980" s="61"/>
      <c r="AD980" s="61"/>
      <c r="AE980" s="61"/>
      <c r="AF980" s="61"/>
      <c r="AG980" s="61"/>
      <c r="AH980" s="61"/>
    </row>
    <row r="981" spans="1:34" ht="18" customHeight="1">
      <c r="A981" s="174"/>
      <c r="B981" s="174"/>
      <c r="C981" s="174"/>
      <c r="D981" s="174"/>
      <c r="E981" s="174"/>
      <c r="F981" s="174"/>
      <c r="G981" s="174"/>
      <c r="H981" s="174"/>
      <c r="I981" s="174"/>
      <c r="J981" s="61"/>
      <c r="K981" s="61"/>
      <c r="L981" s="61"/>
      <c r="M981" s="61"/>
      <c r="N981" s="61"/>
      <c r="O981" s="61"/>
      <c r="P981" s="61"/>
      <c r="Q981" s="61"/>
      <c r="R981" s="61"/>
      <c r="S981" s="61"/>
      <c r="T981" s="61"/>
      <c r="U981" s="61"/>
      <c r="V981" s="61"/>
      <c r="W981" s="61"/>
      <c r="X981" s="61"/>
      <c r="Y981" s="61"/>
      <c r="Z981" s="61"/>
      <c r="AA981" s="61"/>
      <c r="AB981" s="61"/>
      <c r="AC981" s="61"/>
      <c r="AD981" s="61"/>
      <c r="AE981" s="61"/>
      <c r="AF981" s="61"/>
      <c r="AG981" s="61"/>
      <c r="AH981" s="61"/>
    </row>
    <row r="982" spans="1:34" ht="18" customHeight="1">
      <c r="A982" s="174"/>
      <c r="B982" s="174"/>
      <c r="C982" s="174"/>
      <c r="D982" s="174"/>
      <c r="E982" s="174"/>
      <c r="F982" s="174"/>
      <c r="G982" s="174"/>
      <c r="H982" s="174"/>
      <c r="I982" s="174"/>
      <c r="J982" s="61"/>
      <c r="K982" s="61"/>
      <c r="L982" s="61"/>
      <c r="M982" s="61"/>
      <c r="N982" s="61"/>
      <c r="O982" s="61"/>
      <c r="P982" s="61"/>
      <c r="Q982" s="61"/>
      <c r="R982" s="61"/>
      <c r="S982" s="61"/>
      <c r="T982" s="61"/>
      <c r="U982" s="61"/>
      <c r="V982" s="61"/>
      <c r="W982" s="61"/>
      <c r="X982" s="61"/>
      <c r="Y982" s="61"/>
      <c r="Z982" s="61"/>
      <c r="AA982" s="61"/>
      <c r="AB982" s="61"/>
      <c r="AC982" s="61"/>
      <c r="AD982" s="61"/>
      <c r="AE982" s="61"/>
      <c r="AF982" s="61"/>
      <c r="AG982" s="61"/>
      <c r="AH982" s="61"/>
    </row>
    <row r="983" spans="1:34" ht="18" customHeight="1">
      <c r="A983" s="174"/>
      <c r="B983" s="174"/>
      <c r="C983" s="174"/>
      <c r="D983" s="174"/>
      <c r="E983" s="174"/>
      <c r="F983" s="174"/>
      <c r="G983" s="174"/>
      <c r="H983" s="174"/>
      <c r="I983" s="174"/>
      <c r="J983" s="61"/>
      <c r="K983" s="61"/>
      <c r="L983" s="61"/>
      <c r="M983" s="61"/>
      <c r="N983" s="61"/>
      <c r="O983" s="61"/>
      <c r="P983" s="61"/>
      <c r="Q983" s="61"/>
      <c r="R983" s="61"/>
      <c r="S983" s="61"/>
      <c r="T983" s="61"/>
      <c r="U983" s="61"/>
      <c r="V983" s="61"/>
      <c r="W983" s="61"/>
      <c r="X983" s="61"/>
      <c r="Y983" s="61"/>
      <c r="Z983" s="61"/>
      <c r="AA983" s="61"/>
      <c r="AB983" s="61"/>
      <c r="AC983" s="61"/>
      <c r="AD983" s="61"/>
      <c r="AE983" s="61"/>
      <c r="AF983" s="61"/>
      <c r="AG983" s="61"/>
      <c r="AH983" s="61"/>
    </row>
    <row r="984" spans="1:34" ht="18" customHeight="1">
      <c r="A984" s="174"/>
      <c r="B984" s="174"/>
      <c r="C984" s="174"/>
      <c r="D984" s="174"/>
      <c r="E984" s="174"/>
      <c r="F984" s="174"/>
      <c r="G984" s="174"/>
      <c r="H984" s="174"/>
      <c r="I984" s="174"/>
      <c r="J984" s="61"/>
      <c r="K984" s="61"/>
      <c r="L984" s="61"/>
      <c r="M984" s="61"/>
      <c r="N984" s="61"/>
      <c r="O984" s="61"/>
      <c r="P984" s="61"/>
      <c r="Q984" s="61"/>
      <c r="R984" s="61"/>
      <c r="S984" s="61"/>
      <c r="T984" s="61"/>
      <c r="U984" s="61"/>
      <c r="V984" s="61"/>
      <c r="W984" s="61"/>
      <c r="X984" s="61"/>
      <c r="Y984" s="61"/>
      <c r="Z984" s="61"/>
      <c r="AA984" s="61"/>
      <c r="AB984" s="61"/>
      <c r="AC984" s="61"/>
      <c r="AD984" s="61"/>
      <c r="AE984" s="61"/>
      <c r="AF984" s="61"/>
      <c r="AG984" s="61"/>
      <c r="AH984" s="61"/>
    </row>
    <row r="985" spans="1:34" ht="18" customHeight="1">
      <c r="A985" s="174"/>
      <c r="B985" s="174"/>
      <c r="C985" s="174"/>
      <c r="D985" s="174"/>
      <c r="E985" s="174"/>
      <c r="F985" s="174"/>
      <c r="G985" s="174"/>
      <c r="H985" s="174"/>
      <c r="I985" s="174"/>
      <c r="J985" s="61"/>
      <c r="K985" s="61"/>
      <c r="L985" s="61"/>
      <c r="M985" s="61"/>
      <c r="N985" s="61"/>
      <c r="O985" s="61"/>
      <c r="P985" s="61"/>
      <c r="Q985" s="61"/>
      <c r="R985" s="61"/>
      <c r="S985" s="61"/>
      <c r="T985" s="61"/>
      <c r="U985" s="61"/>
      <c r="V985" s="61"/>
      <c r="W985" s="61"/>
      <c r="X985" s="61"/>
      <c r="Y985" s="61"/>
      <c r="Z985" s="61"/>
      <c r="AA985" s="61"/>
      <c r="AB985" s="61"/>
      <c r="AC985" s="61"/>
      <c r="AD985" s="61"/>
      <c r="AE985" s="61"/>
      <c r="AF985" s="61"/>
      <c r="AG985" s="61"/>
      <c r="AH985" s="61"/>
    </row>
    <row r="986" spans="1:34" ht="18" customHeight="1">
      <c r="A986" s="174"/>
      <c r="B986" s="174"/>
      <c r="C986" s="174"/>
      <c r="D986" s="174"/>
      <c r="E986" s="174"/>
      <c r="F986" s="174"/>
      <c r="G986" s="174"/>
      <c r="H986" s="174"/>
      <c r="I986" s="174"/>
      <c r="J986" s="61"/>
      <c r="K986" s="61"/>
      <c r="L986" s="61"/>
      <c r="M986" s="61"/>
      <c r="N986" s="61"/>
      <c r="O986" s="61"/>
      <c r="P986" s="61"/>
      <c r="Q986" s="61"/>
      <c r="R986" s="61"/>
      <c r="S986" s="61"/>
      <c r="T986" s="61"/>
      <c r="U986" s="61"/>
      <c r="V986" s="61"/>
      <c r="W986" s="61"/>
      <c r="X986" s="61"/>
      <c r="Y986" s="61"/>
      <c r="Z986" s="61"/>
      <c r="AA986" s="61"/>
      <c r="AB986" s="61"/>
      <c r="AC986" s="61"/>
      <c r="AD986" s="61"/>
      <c r="AE986" s="61"/>
      <c r="AF986" s="61"/>
      <c r="AG986" s="61"/>
      <c r="AH986" s="61"/>
    </row>
    <row r="987" spans="1:34" ht="18" customHeight="1">
      <c r="A987" s="174"/>
      <c r="B987" s="174"/>
      <c r="C987" s="174"/>
      <c r="D987" s="174"/>
      <c r="E987" s="174"/>
      <c r="F987" s="174"/>
      <c r="G987" s="174"/>
      <c r="H987" s="174"/>
      <c r="I987" s="174"/>
      <c r="J987" s="61"/>
      <c r="K987" s="61"/>
      <c r="L987" s="61"/>
      <c r="M987" s="61"/>
      <c r="N987" s="61"/>
      <c r="O987" s="61"/>
      <c r="P987" s="61"/>
      <c r="Q987" s="61"/>
      <c r="R987" s="61"/>
      <c r="S987" s="61"/>
      <c r="T987" s="61"/>
      <c r="U987" s="61"/>
      <c r="V987" s="61"/>
      <c r="W987" s="61"/>
      <c r="X987" s="61"/>
      <c r="Y987" s="61"/>
      <c r="Z987" s="61"/>
      <c r="AA987" s="61"/>
      <c r="AB987" s="61"/>
      <c r="AC987" s="61"/>
      <c r="AD987" s="61"/>
      <c r="AE987" s="61"/>
      <c r="AF987" s="61"/>
      <c r="AG987" s="61"/>
      <c r="AH987" s="61"/>
    </row>
    <row r="988" spans="1:34" ht="18" customHeight="1">
      <c r="A988" s="174"/>
      <c r="B988" s="174"/>
      <c r="C988" s="174"/>
      <c r="D988" s="174"/>
      <c r="E988" s="174"/>
      <c r="F988" s="174"/>
      <c r="G988" s="174"/>
      <c r="H988" s="174"/>
      <c r="I988" s="174"/>
      <c r="J988" s="61"/>
      <c r="K988" s="61"/>
      <c r="L988" s="61"/>
      <c r="M988" s="61"/>
      <c r="N988" s="61"/>
      <c r="O988" s="61"/>
      <c r="P988" s="61"/>
      <c r="Q988" s="61"/>
      <c r="R988" s="61"/>
      <c r="S988" s="61"/>
      <c r="T988" s="61"/>
      <c r="U988" s="61"/>
      <c r="V988" s="61"/>
      <c r="W988" s="61"/>
      <c r="X988" s="61"/>
      <c r="Y988" s="61"/>
      <c r="Z988" s="61"/>
      <c r="AA988" s="61"/>
      <c r="AB988" s="61"/>
      <c r="AC988" s="61"/>
      <c r="AD988" s="61"/>
      <c r="AE988" s="61"/>
      <c r="AF988" s="61"/>
      <c r="AG988" s="61"/>
      <c r="AH988" s="61"/>
    </row>
    <row r="989" spans="1:34" ht="18" customHeight="1">
      <c r="A989" s="174"/>
      <c r="B989" s="174"/>
      <c r="C989" s="174"/>
      <c r="D989" s="174"/>
      <c r="E989" s="174"/>
      <c r="F989" s="174"/>
      <c r="G989" s="174"/>
      <c r="H989" s="174"/>
      <c r="I989" s="174"/>
      <c r="J989" s="61"/>
      <c r="K989" s="61"/>
      <c r="L989" s="61"/>
      <c r="M989" s="61"/>
      <c r="N989" s="61"/>
      <c r="O989" s="61"/>
      <c r="P989" s="61"/>
      <c r="Q989" s="61"/>
      <c r="R989" s="61"/>
      <c r="S989" s="61"/>
      <c r="T989" s="61"/>
      <c r="U989" s="61"/>
      <c r="V989" s="61"/>
      <c r="W989" s="61"/>
      <c r="X989" s="61"/>
      <c r="Y989" s="61"/>
      <c r="Z989" s="61"/>
      <c r="AA989" s="61"/>
      <c r="AB989" s="61"/>
      <c r="AC989" s="61"/>
      <c r="AD989" s="61"/>
      <c r="AE989" s="61"/>
      <c r="AF989" s="61"/>
      <c r="AG989" s="61"/>
      <c r="AH989" s="61"/>
    </row>
    <row r="990" spans="1:34" ht="18" customHeight="1">
      <c r="A990" s="174"/>
      <c r="B990" s="174"/>
      <c r="C990" s="174"/>
      <c r="D990" s="174"/>
      <c r="E990" s="174"/>
      <c r="F990" s="174"/>
      <c r="G990" s="174"/>
      <c r="H990" s="174"/>
      <c r="I990" s="174"/>
      <c r="J990" s="61"/>
      <c r="K990" s="61"/>
      <c r="L990" s="61"/>
      <c r="M990" s="61"/>
      <c r="N990" s="61"/>
      <c r="O990" s="61"/>
      <c r="P990" s="61"/>
      <c r="Q990" s="61"/>
      <c r="R990" s="61"/>
      <c r="S990" s="61"/>
      <c r="T990" s="61"/>
      <c r="U990" s="61"/>
      <c r="V990" s="61"/>
      <c r="W990" s="61"/>
      <c r="X990" s="61"/>
      <c r="Y990" s="61"/>
      <c r="Z990" s="61"/>
      <c r="AA990" s="61"/>
      <c r="AB990" s="61"/>
      <c r="AC990" s="61"/>
      <c r="AD990" s="61"/>
      <c r="AE990" s="61"/>
      <c r="AF990" s="61"/>
      <c r="AG990" s="61"/>
      <c r="AH990" s="61"/>
    </row>
    <row r="991" spans="1:34" ht="18" customHeight="1">
      <c r="A991" s="174"/>
      <c r="B991" s="174"/>
      <c r="C991" s="174"/>
      <c r="D991" s="174"/>
      <c r="E991" s="174"/>
      <c r="F991" s="174"/>
      <c r="G991" s="174"/>
      <c r="H991" s="174"/>
      <c r="I991" s="174"/>
      <c r="J991" s="61"/>
      <c r="K991" s="61"/>
      <c r="L991" s="61"/>
      <c r="M991" s="61"/>
      <c r="N991" s="61"/>
      <c r="O991" s="61"/>
      <c r="P991" s="61"/>
      <c r="Q991" s="61"/>
      <c r="R991" s="61"/>
      <c r="S991" s="61"/>
      <c r="T991" s="61"/>
      <c r="U991" s="61"/>
      <c r="V991" s="61"/>
      <c r="W991" s="61"/>
      <c r="X991" s="61"/>
      <c r="Y991" s="61"/>
      <c r="Z991" s="61"/>
      <c r="AA991" s="61"/>
      <c r="AB991" s="61"/>
      <c r="AC991" s="61"/>
      <c r="AD991" s="61"/>
      <c r="AE991" s="61"/>
      <c r="AF991" s="61"/>
      <c r="AG991" s="61"/>
      <c r="AH991" s="61"/>
    </row>
    <row r="992" spans="1:34" ht="18" customHeight="1">
      <c r="A992" s="174"/>
      <c r="B992" s="174"/>
      <c r="C992" s="174"/>
      <c r="D992" s="174"/>
      <c r="E992" s="174"/>
      <c r="F992" s="174"/>
      <c r="G992" s="174"/>
      <c r="H992" s="174"/>
      <c r="I992" s="174"/>
      <c r="J992" s="61"/>
      <c r="K992" s="61"/>
      <c r="L992" s="61"/>
      <c r="M992" s="61"/>
      <c r="N992" s="61"/>
      <c r="O992" s="61"/>
      <c r="P992" s="61"/>
      <c r="Q992" s="61"/>
      <c r="R992" s="61"/>
      <c r="S992" s="61"/>
      <c r="T992" s="61"/>
      <c r="U992" s="61"/>
      <c r="V992" s="61"/>
      <c r="W992" s="61"/>
      <c r="X992" s="61"/>
      <c r="Y992" s="61"/>
      <c r="Z992" s="61"/>
      <c r="AA992" s="61"/>
      <c r="AB992" s="61"/>
      <c r="AC992" s="61"/>
      <c r="AD992" s="61"/>
      <c r="AE992" s="61"/>
      <c r="AF992" s="61"/>
      <c r="AG992" s="61"/>
      <c r="AH992" s="61"/>
    </row>
    <row r="993" spans="1:34" ht="18" customHeight="1">
      <c r="A993" s="174"/>
      <c r="B993" s="174"/>
      <c r="C993" s="174"/>
      <c r="D993" s="174"/>
      <c r="E993" s="174"/>
      <c r="F993" s="174"/>
      <c r="G993" s="174"/>
      <c r="H993" s="174"/>
      <c r="I993" s="174"/>
      <c r="J993" s="61"/>
      <c r="K993" s="61"/>
      <c r="L993" s="61"/>
      <c r="M993" s="61"/>
      <c r="N993" s="61"/>
      <c r="O993" s="61"/>
      <c r="P993" s="61"/>
      <c r="Q993" s="61"/>
      <c r="R993" s="61"/>
      <c r="S993" s="61"/>
      <c r="T993" s="61"/>
      <c r="U993" s="61"/>
      <c r="V993" s="61"/>
      <c r="W993" s="61"/>
      <c r="X993" s="61"/>
      <c r="Y993" s="61"/>
      <c r="Z993" s="61"/>
      <c r="AA993" s="61"/>
      <c r="AB993" s="61"/>
      <c r="AC993" s="61"/>
      <c r="AD993" s="61"/>
      <c r="AE993" s="61"/>
      <c r="AF993" s="61"/>
      <c r="AG993" s="61"/>
      <c r="AH993" s="61"/>
    </row>
    <row r="994" spans="1:34" ht="18" customHeight="1">
      <c r="A994" s="174"/>
      <c r="B994" s="174"/>
      <c r="C994" s="174"/>
      <c r="D994" s="174"/>
      <c r="E994" s="174"/>
      <c r="F994" s="174"/>
      <c r="G994" s="174"/>
      <c r="H994" s="174"/>
      <c r="I994" s="174"/>
      <c r="J994" s="61"/>
      <c r="K994" s="61"/>
      <c r="L994" s="61"/>
      <c r="M994" s="61"/>
      <c r="N994" s="61"/>
      <c r="O994" s="61"/>
      <c r="P994" s="61"/>
      <c r="Q994" s="61"/>
      <c r="R994" s="61"/>
      <c r="S994" s="61"/>
      <c r="T994" s="61"/>
      <c r="U994" s="61"/>
      <c r="V994" s="61"/>
      <c r="W994" s="61"/>
      <c r="X994" s="61"/>
      <c r="Y994" s="61"/>
      <c r="Z994" s="61"/>
      <c r="AA994" s="61"/>
      <c r="AB994" s="61"/>
      <c r="AC994" s="61"/>
      <c r="AD994" s="61"/>
      <c r="AE994" s="61"/>
      <c r="AF994" s="61"/>
      <c r="AG994" s="61"/>
      <c r="AH994" s="61"/>
    </row>
    <row r="995" spans="1:34" ht="18" customHeight="1">
      <c r="A995" s="174"/>
      <c r="B995" s="174"/>
      <c r="C995" s="174"/>
      <c r="D995" s="174"/>
      <c r="E995" s="174"/>
      <c r="F995" s="174"/>
      <c r="G995" s="174"/>
      <c r="H995" s="174"/>
      <c r="I995" s="174"/>
      <c r="J995" s="61"/>
      <c r="K995" s="61"/>
      <c r="L995" s="61"/>
      <c r="M995" s="61"/>
      <c r="N995" s="61"/>
      <c r="O995" s="61"/>
      <c r="P995" s="61"/>
      <c r="Q995" s="61"/>
      <c r="R995" s="61"/>
      <c r="S995" s="61"/>
      <c r="T995" s="61"/>
      <c r="U995" s="61"/>
      <c r="V995" s="61"/>
      <c r="W995" s="61"/>
      <c r="X995" s="61"/>
      <c r="Y995" s="61"/>
      <c r="Z995" s="61"/>
      <c r="AA995" s="61"/>
      <c r="AB995" s="61"/>
      <c r="AC995" s="61"/>
      <c r="AD995" s="61"/>
      <c r="AE995" s="61"/>
      <c r="AF995" s="61"/>
      <c r="AG995" s="61"/>
      <c r="AH995" s="61"/>
    </row>
    <row r="996" spans="1:34" ht="18" customHeight="1">
      <c r="A996" s="174"/>
      <c r="B996" s="174"/>
      <c r="C996" s="174"/>
      <c r="D996" s="174"/>
      <c r="E996" s="174"/>
      <c r="F996" s="174"/>
      <c r="G996" s="174"/>
      <c r="H996" s="174"/>
      <c r="I996" s="174"/>
      <c r="J996" s="61"/>
      <c r="K996" s="61"/>
      <c r="L996" s="61"/>
      <c r="M996" s="61"/>
      <c r="N996" s="61"/>
      <c r="O996" s="61"/>
      <c r="P996" s="61"/>
      <c r="Q996" s="61"/>
      <c r="R996" s="61"/>
      <c r="S996" s="61"/>
      <c r="T996" s="61"/>
      <c r="U996" s="61"/>
      <c r="V996" s="61"/>
      <c r="W996" s="61"/>
      <c r="X996" s="61"/>
      <c r="Y996" s="61"/>
      <c r="Z996" s="61"/>
      <c r="AA996" s="61"/>
      <c r="AB996" s="61"/>
      <c r="AC996" s="61"/>
      <c r="AD996" s="61"/>
      <c r="AE996" s="61"/>
      <c r="AF996" s="61"/>
      <c r="AG996" s="61"/>
      <c r="AH996" s="61"/>
    </row>
    <row r="997" spans="1:34" ht="18" customHeight="1">
      <c r="A997" s="174"/>
      <c r="B997" s="174"/>
      <c r="C997" s="174"/>
      <c r="D997" s="174"/>
      <c r="E997" s="174"/>
      <c r="F997" s="174"/>
      <c r="G997" s="174"/>
      <c r="H997" s="174"/>
      <c r="I997" s="174"/>
      <c r="J997" s="61"/>
      <c r="K997" s="61"/>
      <c r="L997" s="61"/>
      <c r="M997" s="61"/>
      <c r="N997" s="61"/>
      <c r="O997" s="61"/>
      <c r="P997" s="61"/>
      <c r="Q997" s="61"/>
      <c r="R997" s="61"/>
      <c r="S997" s="61"/>
      <c r="T997" s="61"/>
      <c r="U997" s="61"/>
      <c r="V997" s="61"/>
      <c r="W997" s="61"/>
      <c r="X997" s="61"/>
      <c r="Y997" s="61"/>
      <c r="Z997" s="61"/>
      <c r="AA997" s="61"/>
      <c r="AB997" s="61"/>
      <c r="AC997" s="61"/>
      <c r="AD997" s="61"/>
      <c r="AE997" s="61"/>
      <c r="AF997" s="61"/>
      <c r="AG997" s="61"/>
      <c r="AH997" s="61"/>
    </row>
    <row r="998" spans="1:34" ht="18" customHeight="1">
      <c r="A998" s="174"/>
      <c r="B998" s="174"/>
      <c r="C998" s="174"/>
      <c r="D998" s="174"/>
      <c r="E998" s="174"/>
      <c r="F998" s="174"/>
      <c r="G998" s="174"/>
      <c r="H998" s="174"/>
      <c r="I998" s="174"/>
      <c r="J998" s="61"/>
      <c r="K998" s="61"/>
      <c r="L998" s="61"/>
      <c r="M998" s="61"/>
      <c r="N998" s="61"/>
      <c r="O998" s="61"/>
      <c r="P998" s="61"/>
      <c r="Q998" s="61"/>
      <c r="R998" s="61"/>
      <c r="S998" s="61"/>
      <c r="T998" s="61"/>
      <c r="U998" s="61"/>
      <c r="V998" s="61"/>
      <c r="W998" s="61"/>
      <c r="X998" s="61"/>
      <c r="Y998" s="61"/>
      <c r="Z998" s="61"/>
      <c r="AA998" s="61"/>
      <c r="AB998" s="61"/>
      <c r="AC998" s="61"/>
      <c r="AD998" s="61"/>
      <c r="AE998" s="61"/>
      <c r="AF998" s="61"/>
      <c r="AG998" s="61"/>
      <c r="AH998" s="61"/>
    </row>
    <row r="999" spans="1:34" ht="18" customHeight="1">
      <c r="A999" s="174"/>
      <c r="B999" s="174"/>
      <c r="C999" s="174"/>
      <c r="D999" s="174"/>
      <c r="E999" s="174"/>
      <c r="F999" s="174"/>
      <c r="G999" s="174"/>
      <c r="H999" s="174"/>
      <c r="I999" s="174"/>
      <c r="J999" s="61"/>
      <c r="K999" s="61"/>
      <c r="L999" s="61"/>
      <c r="M999" s="61"/>
      <c r="N999" s="61"/>
      <c r="O999" s="61"/>
      <c r="P999" s="61"/>
      <c r="Q999" s="61"/>
      <c r="R999" s="61"/>
      <c r="S999" s="61"/>
      <c r="T999" s="61"/>
      <c r="U999" s="61"/>
      <c r="V999" s="61"/>
      <c r="W999" s="61"/>
      <c r="X999" s="61"/>
      <c r="Y999" s="61"/>
      <c r="Z999" s="61"/>
      <c r="AA999" s="61"/>
      <c r="AB999" s="61"/>
      <c r="AC999" s="61"/>
      <c r="AD999" s="61"/>
      <c r="AE999" s="61"/>
      <c r="AF999" s="61"/>
      <c r="AG999" s="61"/>
      <c r="AH999" s="61"/>
    </row>
    <row r="1000" spans="1:34" ht="18" customHeight="1">
      <c r="A1000" s="174"/>
      <c r="B1000" s="174"/>
      <c r="C1000" s="174"/>
      <c r="D1000" s="174"/>
      <c r="E1000" s="174"/>
      <c r="F1000" s="174"/>
      <c r="G1000" s="174"/>
      <c r="H1000" s="174"/>
      <c r="I1000" s="174"/>
      <c r="J1000" s="61"/>
      <c r="K1000" s="61"/>
      <c r="L1000" s="61"/>
      <c r="M1000" s="61"/>
      <c r="N1000" s="61"/>
      <c r="O1000" s="61"/>
      <c r="P1000" s="61"/>
      <c r="Q1000" s="61"/>
      <c r="R1000" s="61"/>
      <c r="S1000" s="61"/>
      <c r="T1000" s="61"/>
      <c r="U1000" s="61"/>
      <c r="V1000" s="61"/>
      <c r="W1000" s="61"/>
      <c r="X1000" s="61"/>
      <c r="Y1000" s="61"/>
      <c r="Z1000" s="61"/>
      <c r="AA1000" s="61"/>
      <c r="AB1000" s="61"/>
      <c r="AC1000" s="61"/>
      <c r="AD1000" s="61"/>
      <c r="AE1000" s="61"/>
      <c r="AF1000" s="61"/>
      <c r="AG1000" s="61"/>
      <c r="AH1000" s="61"/>
    </row>
    <row r="1001" spans="1:34" ht="18" customHeight="1">
      <c r="A1001" s="174"/>
      <c r="B1001" s="174"/>
      <c r="C1001" s="174"/>
      <c r="D1001" s="174"/>
      <c r="E1001" s="174"/>
      <c r="F1001" s="174"/>
      <c r="G1001" s="174"/>
      <c r="H1001" s="174"/>
      <c r="I1001" s="174"/>
      <c r="J1001" s="61"/>
      <c r="K1001" s="61"/>
      <c r="L1001" s="61"/>
      <c r="M1001" s="61"/>
      <c r="N1001" s="61"/>
      <c r="O1001" s="61"/>
      <c r="P1001" s="61"/>
      <c r="Q1001" s="61"/>
      <c r="R1001" s="61"/>
      <c r="S1001" s="61"/>
      <c r="T1001" s="61"/>
      <c r="U1001" s="61"/>
      <c r="V1001" s="61"/>
      <c r="W1001" s="61"/>
      <c r="X1001" s="61"/>
      <c r="Y1001" s="61"/>
      <c r="Z1001" s="61"/>
      <c r="AA1001" s="61"/>
      <c r="AB1001" s="61"/>
      <c r="AC1001" s="61"/>
      <c r="AD1001" s="61"/>
      <c r="AE1001" s="61"/>
      <c r="AF1001" s="61"/>
      <c r="AG1001" s="61"/>
      <c r="AH1001" s="61"/>
    </row>
    <row r="1002" spans="1:34" ht="18" customHeight="1">
      <c r="A1002" s="174"/>
      <c r="B1002" s="174"/>
      <c r="C1002" s="174"/>
      <c r="D1002" s="174"/>
      <c r="E1002" s="174"/>
      <c r="F1002" s="174"/>
      <c r="G1002" s="174"/>
      <c r="H1002" s="174"/>
      <c r="I1002" s="174"/>
      <c r="J1002" s="61"/>
      <c r="K1002" s="61"/>
      <c r="L1002" s="61"/>
      <c r="M1002" s="61"/>
      <c r="N1002" s="61"/>
      <c r="O1002" s="61"/>
      <c r="P1002" s="61"/>
      <c r="Q1002" s="61"/>
      <c r="R1002" s="61"/>
      <c r="S1002" s="61"/>
      <c r="T1002" s="61"/>
      <c r="U1002" s="61"/>
      <c r="V1002" s="61"/>
      <c r="W1002" s="61"/>
      <c r="X1002" s="61"/>
      <c r="Y1002" s="61"/>
      <c r="Z1002" s="61"/>
      <c r="AA1002" s="61"/>
      <c r="AB1002" s="61"/>
      <c r="AC1002" s="61"/>
      <c r="AD1002" s="61"/>
      <c r="AE1002" s="61"/>
      <c r="AF1002" s="61"/>
      <c r="AG1002" s="61"/>
      <c r="AH1002" s="61"/>
    </row>
    <row r="1003" spans="1:34" ht="18" customHeight="1">
      <c r="A1003" s="174"/>
      <c r="B1003" s="174"/>
      <c r="C1003" s="174"/>
      <c r="D1003" s="174"/>
      <c r="E1003" s="174"/>
      <c r="F1003" s="174"/>
      <c r="G1003" s="174"/>
      <c r="H1003" s="174"/>
      <c r="I1003" s="174"/>
      <c r="J1003" s="61"/>
      <c r="K1003" s="61"/>
      <c r="L1003" s="61"/>
      <c r="M1003" s="61"/>
      <c r="N1003" s="61"/>
      <c r="O1003" s="61"/>
      <c r="P1003" s="61"/>
      <c r="Q1003" s="61"/>
      <c r="R1003" s="61"/>
      <c r="S1003" s="61"/>
      <c r="T1003" s="61"/>
      <c r="U1003" s="61"/>
      <c r="V1003" s="61"/>
      <c r="W1003" s="61"/>
      <c r="X1003" s="61"/>
      <c r="Y1003" s="61"/>
      <c r="Z1003" s="61"/>
      <c r="AA1003" s="61"/>
      <c r="AB1003" s="61"/>
      <c r="AC1003" s="61"/>
      <c r="AD1003" s="61"/>
      <c r="AE1003" s="61"/>
      <c r="AF1003" s="61"/>
      <c r="AG1003" s="61"/>
      <c r="AH1003" s="61"/>
    </row>
    <row r="1004" spans="1:34" ht="18" customHeight="1">
      <c r="A1004" s="174"/>
      <c r="B1004" s="174"/>
      <c r="C1004" s="174"/>
      <c r="D1004" s="174"/>
      <c r="E1004" s="174"/>
      <c r="F1004" s="174"/>
      <c r="G1004" s="174"/>
      <c r="H1004" s="174"/>
      <c r="I1004" s="174"/>
      <c r="J1004" s="61"/>
      <c r="K1004" s="61"/>
      <c r="L1004" s="61"/>
      <c r="M1004" s="61"/>
      <c r="N1004" s="61"/>
      <c r="O1004" s="61"/>
      <c r="P1004" s="61"/>
      <c r="Q1004" s="61"/>
      <c r="R1004" s="61"/>
      <c r="S1004" s="61"/>
      <c r="T1004" s="61"/>
      <c r="U1004" s="61"/>
      <c r="V1004" s="61"/>
      <c r="W1004" s="61"/>
      <c r="X1004" s="61"/>
      <c r="Y1004" s="61"/>
      <c r="Z1004" s="61"/>
      <c r="AA1004" s="61"/>
      <c r="AB1004" s="61"/>
      <c r="AC1004" s="61"/>
      <c r="AD1004" s="61"/>
      <c r="AE1004" s="61"/>
      <c r="AF1004" s="61"/>
      <c r="AG1004" s="61"/>
      <c r="AH1004" s="61"/>
    </row>
    <row r="1005" spans="1:34" ht="18" customHeight="1">
      <c r="A1005" s="174"/>
      <c r="B1005" s="174"/>
      <c r="C1005" s="174"/>
      <c r="D1005" s="174"/>
      <c r="E1005" s="174"/>
      <c r="F1005" s="174"/>
      <c r="G1005" s="174"/>
      <c r="H1005" s="174"/>
      <c r="I1005" s="174"/>
      <c r="J1005" s="61"/>
      <c r="K1005" s="61"/>
      <c r="L1005" s="61"/>
      <c r="M1005" s="61"/>
      <c r="N1005" s="61"/>
      <c r="O1005" s="61"/>
      <c r="P1005" s="61"/>
      <c r="Q1005" s="61"/>
      <c r="R1005" s="61"/>
      <c r="S1005" s="61"/>
      <c r="T1005" s="61"/>
      <c r="U1005" s="61"/>
      <c r="V1005" s="61"/>
      <c r="W1005" s="61"/>
      <c r="X1005" s="61"/>
      <c r="Y1005" s="61"/>
      <c r="Z1005" s="61"/>
      <c r="AA1005" s="61"/>
      <c r="AB1005" s="61"/>
      <c r="AC1005" s="61"/>
      <c r="AD1005" s="61"/>
      <c r="AE1005" s="61"/>
      <c r="AF1005" s="61"/>
      <c r="AG1005" s="61"/>
      <c r="AH1005" s="61"/>
    </row>
    <row r="1006" spans="1:34" ht="18" customHeight="1">
      <c r="A1006" s="174"/>
      <c r="B1006" s="174"/>
      <c r="C1006" s="174"/>
      <c r="D1006" s="174"/>
      <c r="E1006" s="174"/>
      <c r="F1006" s="174"/>
      <c r="G1006" s="174"/>
      <c r="H1006" s="174"/>
      <c r="I1006" s="174"/>
      <c r="J1006" s="61"/>
      <c r="K1006" s="61"/>
      <c r="L1006" s="61"/>
      <c r="M1006" s="61"/>
      <c r="N1006" s="61"/>
      <c r="O1006" s="61"/>
      <c r="P1006" s="61"/>
      <c r="Q1006" s="61"/>
      <c r="R1006" s="61"/>
      <c r="S1006" s="61"/>
      <c r="T1006" s="61"/>
      <c r="U1006" s="61"/>
      <c r="V1006" s="61"/>
      <c r="W1006" s="61"/>
      <c r="X1006" s="61"/>
      <c r="Y1006" s="61"/>
      <c r="Z1006" s="61"/>
      <c r="AA1006" s="61"/>
      <c r="AB1006" s="61"/>
      <c r="AC1006" s="61"/>
      <c r="AD1006" s="61"/>
      <c r="AE1006" s="61"/>
      <c r="AF1006" s="61"/>
      <c r="AG1006" s="61"/>
      <c r="AH1006" s="61"/>
    </row>
    <row r="1007" spans="1:34" ht="18" customHeight="1">
      <c r="A1007" s="174"/>
      <c r="B1007" s="174"/>
      <c r="C1007" s="174"/>
      <c r="D1007" s="174"/>
      <c r="E1007" s="174"/>
      <c r="F1007" s="174"/>
      <c r="G1007" s="174"/>
      <c r="H1007" s="174"/>
      <c r="I1007" s="174"/>
      <c r="J1007" s="61"/>
      <c r="K1007" s="61"/>
      <c r="L1007" s="61"/>
      <c r="M1007" s="61"/>
      <c r="N1007" s="61"/>
      <c r="O1007" s="61"/>
      <c r="P1007" s="61"/>
      <c r="Q1007" s="61"/>
      <c r="R1007" s="61"/>
      <c r="S1007" s="61"/>
      <c r="T1007" s="61"/>
      <c r="U1007" s="61"/>
      <c r="V1007" s="61"/>
      <c r="W1007" s="61"/>
      <c r="X1007" s="61"/>
      <c r="Y1007" s="61"/>
      <c r="Z1007" s="61"/>
      <c r="AA1007" s="61"/>
      <c r="AB1007" s="61"/>
      <c r="AC1007" s="61"/>
      <c r="AD1007" s="61"/>
      <c r="AE1007" s="61"/>
      <c r="AF1007" s="61"/>
      <c r="AG1007" s="61"/>
      <c r="AH1007" s="61"/>
    </row>
    <row r="1008" spans="1:34" ht="18" customHeight="1">
      <c r="A1008" s="174"/>
      <c r="B1008" s="174"/>
      <c r="C1008" s="174"/>
      <c r="D1008" s="174"/>
      <c r="E1008" s="174"/>
      <c r="F1008" s="174"/>
      <c r="G1008" s="174"/>
      <c r="H1008" s="174"/>
      <c r="I1008" s="174"/>
      <c r="J1008" s="61"/>
      <c r="K1008" s="61"/>
      <c r="L1008" s="61"/>
      <c r="M1008" s="61"/>
      <c r="N1008" s="61"/>
      <c r="O1008" s="61"/>
      <c r="P1008" s="61"/>
      <c r="Q1008" s="61"/>
      <c r="R1008" s="61"/>
      <c r="S1008" s="61"/>
      <c r="T1008" s="61"/>
      <c r="U1008" s="61"/>
      <c r="V1008" s="61"/>
      <c r="W1008" s="61"/>
      <c r="X1008" s="61"/>
      <c r="Y1008" s="61"/>
      <c r="Z1008" s="61"/>
      <c r="AA1008" s="61"/>
      <c r="AB1008" s="61"/>
      <c r="AC1008" s="61"/>
      <c r="AD1008" s="61"/>
      <c r="AE1008" s="61"/>
      <c r="AF1008" s="61"/>
      <c r="AG1008" s="61"/>
      <c r="AH1008" s="61"/>
    </row>
    <row r="1009" spans="1:34" ht="15" customHeight="1">
      <c r="A1009" s="174"/>
      <c r="B1009" s="174"/>
      <c r="C1009" s="174"/>
      <c r="D1009" s="174"/>
      <c r="E1009" s="174"/>
      <c r="F1009" s="174"/>
      <c r="G1009" s="174"/>
      <c r="H1009" s="174"/>
      <c r="I1009" s="174"/>
      <c r="J1009" s="61"/>
      <c r="K1009" s="61"/>
      <c r="L1009" s="61"/>
      <c r="M1009" s="61"/>
      <c r="N1009" s="61"/>
      <c r="O1009" s="61"/>
      <c r="P1009" s="61"/>
      <c r="Q1009" s="61"/>
      <c r="R1009" s="61"/>
      <c r="S1009" s="61"/>
      <c r="T1009" s="61"/>
      <c r="U1009" s="61"/>
      <c r="V1009" s="61"/>
      <c r="W1009" s="61"/>
      <c r="X1009" s="61"/>
      <c r="Y1009" s="61"/>
      <c r="Z1009" s="61"/>
      <c r="AA1009" s="61"/>
      <c r="AB1009" s="61"/>
      <c r="AC1009" s="61"/>
      <c r="AD1009" s="61"/>
      <c r="AE1009" s="61"/>
      <c r="AF1009" s="61"/>
      <c r="AG1009" s="61"/>
      <c r="AH1009" s="61"/>
    </row>
    <row r="1010" spans="1:34" ht="15" customHeight="1">
      <c r="A1010" s="174"/>
      <c r="B1010" s="174"/>
      <c r="C1010" s="174"/>
      <c r="D1010" s="174"/>
      <c r="E1010" s="174"/>
      <c r="F1010" s="174"/>
      <c r="G1010" s="174"/>
      <c r="H1010" s="174"/>
      <c r="I1010" s="174"/>
      <c r="J1010" s="61"/>
      <c r="K1010" s="61"/>
      <c r="L1010" s="61"/>
      <c r="M1010" s="61"/>
      <c r="N1010" s="61"/>
      <c r="O1010" s="61"/>
      <c r="P1010" s="61"/>
      <c r="Q1010" s="61"/>
      <c r="R1010" s="61"/>
      <c r="S1010" s="61"/>
      <c r="T1010" s="61"/>
      <c r="U1010" s="61"/>
      <c r="V1010" s="61"/>
      <c r="W1010" s="61"/>
      <c r="X1010" s="61"/>
      <c r="Y1010" s="61"/>
      <c r="Z1010" s="61"/>
      <c r="AA1010" s="61"/>
      <c r="AB1010" s="61"/>
      <c r="AC1010" s="61"/>
      <c r="AD1010" s="61"/>
      <c r="AE1010" s="61"/>
      <c r="AF1010" s="61"/>
      <c r="AG1010" s="61"/>
      <c r="AH1010" s="61"/>
    </row>
    <row r="1011" spans="1:34" ht="15" customHeight="1">
      <c r="A1011" s="174"/>
      <c r="B1011" s="174"/>
      <c r="C1011" s="174"/>
      <c r="D1011" s="174"/>
      <c r="E1011" s="174"/>
      <c r="F1011" s="174"/>
      <c r="G1011" s="174"/>
      <c r="H1011" s="174"/>
      <c r="I1011" s="174"/>
      <c r="J1011" s="61"/>
      <c r="K1011" s="61"/>
      <c r="L1011" s="61"/>
      <c r="M1011" s="61"/>
      <c r="N1011" s="61"/>
      <c r="O1011" s="61"/>
      <c r="P1011" s="61"/>
      <c r="Q1011" s="61"/>
      <c r="R1011" s="61"/>
      <c r="S1011" s="61"/>
      <c r="T1011" s="61"/>
      <c r="U1011" s="61"/>
      <c r="V1011" s="61"/>
      <c r="W1011" s="61"/>
      <c r="X1011" s="61"/>
      <c r="Y1011" s="61"/>
      <c r="Z1011" s="61"/>
      <c r="AA1011" s="61"/>
      <c r="AB1011" s="61"/>
      <c r="AC1011" s="61"/>
      <c r="AD1011" s="61"/>
      <c r="AE1011" s="61"/>
      <c r="AF1011" s="61"/>
      <c r="AG1011" s="61"/>
      <c r="AH1011" s="61"/>
    </row>
    <row r="1012" spans="1:34" ht="15" customHeight="1">
      <c r="A1012" s="174"/>
      <c r="B1012" s="174"/>
      <c r="C1012" s="174"/>
      <c r="D1012" s="174"/>
      <c r="E1012" s="174"/>
      <c r="F1012" s="174"/>
      <c r="G1012" s="174"/>
      <c r="H1012" s="174"/>
      <c r="I1012" s="174"/>
      <c r="J1012" s="61"/>
      <c r="K1012" s="61"/>
      <c r="L1012" s="61"/>
      <c r="M1012" s="61"/>
      <c r="N1012" s="61"/>
      <c r="O1012" s="61"/>
      <c r="P1012" s="61"/>
      <c r="Q1012" s="61"/>
      <c r="R1012" s="61"/>
      <c r="S1012" s="61"/>
      <c r="T1012" s="61"/>
      <c r="U1012" s="61"/>
      <c r="V1012" s="61"/>
      <c r="W1012" s="61"/>
      <c r="X1012" s="61"/>
      <c r="Y1012" s="61"/>
      <c r="Z1012" s="61"/>
      <c r="AA1012" s="61"/>
      <c r="AB1012" s="61"/>
      <c r="AC1012" s="61"/>
      <c r="AD1012" s="61"/>
      <c r="AE1012" s="61"/>
      <c r="AF1012" s="61"/>
      <c r="AG1012" s="61"/>
      <c r="AH1012" s="61"/>
    </row>
    <row r="1013" spans="1:34" ht="15" customHeight="1">
      <c r="A1013" s="174"/>
      <c r="B1013" s="174"/>
      <c r="C1013" s="174"/>
      <c r="D1013" s="174"/>
      <c r="E1013" s="174"/>
      <c r="F1013" s="174"/>
      <c r="G1013" s="174"/>
      <c r="H1013" s="174"/>
      <c r="I1013" s="174"/>
      <c r="J1013" s="61"/>
      <c r="K1013" s="61"/>
      <c r="L1013" s="61"/>
      <c r="M1013" s="61"/>
      <c r="N1013" s="61"/>
      <c r="O1013" s="61"/>
      <c r="P1013" s="61"/>
      <c r="Q1013" s="61"/>
      <c r="R1013" s="61"/>
      <c r="S1013" s="61"/>
      <c r="T1013" s="61"/>
      <c r="U1013" s="61"/>
      <c r="V1013" s="61"/>
      <c r="W1013" s="61"/>
      <c r="X1013" s="61"/>
      <c r="Y1013" s="61"/>
      <c r="Z1013" s="61"/>
      <c r="AA1013" s="61"/>
      <c r="AB1013" s="61"/>
      <c r="AC1013" s="61"/>
      <c r="AD1013" s="61"/>
      <c r="AE1013" s="61"/>
      <c r="AF1013" s="61"/>
      <c r="AG1013" s="61"/>
      <c r="AH1013" s="61"/>
    </row>
    <row r="1014" spans="1:34" ht="15" customHeight="1">
      <c r="A1014" s="174"/>
      <c r="B1014" s="174"/>
      <c r="C1014" s="174"/>
      <c r="D1014" s="174"/>
      <c r="E1014" s="174"/>
      <c r="F1014" s="174"/>
      <c r="G1014" s="174"/>
      <c r="H1014" s="174"/>
      <c r="I1014" s="174"/>
      <c r="J1014" s="61"/>
      <c r="K1014" s="61"/>
      <c r="L1014" s="61"/>
      <c r="M1014" s="61"/>
      <c r="N1014" s="61"/>
      <c r="O1014" s="61"/>
      <c r="P1014" s="61"/>
      <c r="Q1014" s="61"/>
      <c r="R1014" s="61"/>
      <c r="S1014" s="61"/>
      <c r="T1014" s="61"/>
      <c r="U1014" s="61"/>
      <c r="V1014" s="61"/>
      <c r="W1014" s="61"/>
      <c r="X1014" s="61"/>
      <c r="Y1014" s="61"/>
      <c r="Z1014" s="61"/>
      <c r="AA1014" s="61"/>
      <c r="AB1014" s="61"/>
      <c r="AC1014" s="61"/>
      <c r="AD1014" s="61"/>
      <c r="AE1014" s="61"/>
      <c r="AF1014" s="61"/>
      <c r="AG1014" s="61"/>
      <c r="AH1014" s="61"/>
    </row>
    <row r="1015" spans="1:34" ht="15" customHeight="1">
      <c r="A1015" s="174"/>
      <c r="B1015" s="174"/>
      <c r="C1015" s="174"/>
      <c r="D1015" s="174"/>
      <c r="E1015" s="174"/>
      <c r="F1015" s="174"/>
      <c r="G1015" s="174"/>
      <c r="H1015" s="174"/>
      <c r="I1015" s="174"/>
      <c r="J1015" s="61"/>
      <c r="K1015" s="61"/>
      <c r="L1015" s="61"/>
      <c r="M1015" s="61"/>
      <c r="N1015" s="61"/>
      <c r="O1015" s="61"/>
      <c r="P1015" s="61"/>
      <c r="Q1015" s="61"/>
      <c r="R1015" s="61"/>
      <c r="S1015" s="61"/>
      <c r="T1015" s="61"/>
      <c r="U1015" s="61"/>
      <c r="V1015" s="61"/>
      <c r="W1015" s="61"/>
      <c r="X1015" s="61"/>
      <c r="Y1015" s="61"/>
      <c r="Z1015" s="61"/>
      <c r="AA1015" s="61"/>
      <c r="AB1015" s="61"/>
      <c r="AC1015" s="61"/>
      <c r="AD1015" s="61"/>
      <c r="AE1015" s="61"/>
      <c r="AF1015" s="61"/>
      <c r="AG1015" s="61"/>
      <c r="AH1015" s="61"/>
    </row>
    <row r="1016" spans="1:34" ht="15" customHeight="1">
      <c r="A1016" s="174"/>
      <c r="B1016" s="174"/>
      <c r="C1016" s="174"/>
      <c r="D1016" s="174"/>
      <c r="E1016" s="174"/>
      <c r="F1016" s="174"/>
      <c r="G1016" s="174"/>
      <c r="H1016" s="174"/>
      <c r="I1016" s="174"/>
      <c r="J1016" s="61"/>
      <c r="K1016" s="61"/>
      <c r="L1016" s="61"/>
      <c r="M1016" s="61"/>
      <c r="N1016" s="61"/>
      <c r="O1016" s="61"/>
      <c r="P1016" s="61"/>
      <c r="Q1016" s="61"/>
      <c r="R1016" s="61"/>
      <c r="S1016" s="61"/>
      <c r="T1016" s="61"/>
      <c r="U1016" s="61"/>
      <c r="V1016" s="61"/>
      <c r="W1016" s="61"/>
      <c r="X1016" s="61"/>
      <c r="Y1016" s="61"/>
      <c r="Z1016" s="61"/>
      <c r="AA1016" s="61"/>
      <c r="AB1016" s="61"/>
      <c r="AC1016" s="61"/>
      <c r="AD1016" s="61"/>
      <c r="AE1016" s="61"/>
      <c r="AF1016" s="61"/>
      <c r="AG1016" s="61"/>
      <c r="AH1016" s="61"/>
    </row>
  </sheetData>
  <mergeCells count="17">
    <mergeCell ref="B83:D83"/>
    <mergeCell ref="A84:A85"/>
    <mergeCell ref="B84:D85"/>
    <mergeCell ref="F83:G83"/>
    <mergeCell ref="H83:I83"/>
    <mergeCell ref="F84:G84"/>
    <mergeCell ref="H84:I84"/>
    <mergeCell ref="F85:G85"/>
    <mergeCell ref="H85:I85"/>
    <mergeCell ref="A2:B2"/>
    <mergeCell ref="C2:G2"/>
    <mergeCell ref="A3:H3"/>
    <mergeCell ref="A80:A82"/>
    <mergeCell ref="E80:E82"/>
    <mergeCell ref="F80:G82"/>
    <mergeCell ref="H80:I82"/>
    <mergeCell ref="B80:D82"/>
  </mergeCells>
  <hyperlinks>
    <hyperlink ref="E5" r:id="rId1" display="https://back.haciendabogota.gov.co/sites/default/files/documento/direccion-distrital-de-presupuesto/presupuesto-y-ejecuci%C3%B3n-del-distrito/lineamientos-y-circulares/2025/CIRCULAR SDH - 000002 DE 2025 - Circular Plan de Austeridad 2025-2027 - 10.01.25.pdf" xr:uid="{00000000-0004-0000-0B00-000000000000}"/>
    <hyperlink ref="E6" r:id="rId2" display="https://back.haciendabogota.gov.co/sites/default/files/documento/direccion-distrital-de-presupuesto/presupuesto-y-ejecuci%C3%B3n-del-distrito/lineamientos-y-circulares/2025/Circular Externa No. DDP-000001 del 13 de Febrero de 2025_2025EE028702O1.pdf" xr:uid="{00000000-0004-0000-0B00-000001000000}"/>
    <hyperlink ref="E7" r:id="rId3" display="https://www.alcaldiabogota.gov.co/sisjur/normas/Norma1.jsp?i=170978" xr:uid="{00000000-0004-0000-0B00-000002000000}"/>
    <hyperlink ref="E8" r:id="rId4" display="https://www.sdp.gov.co/sites/default/files/circular_07_2024_guiavf.pdf" xr:uid="{00000000-0004-0000-0B00-000003000000}"/>
    <hyperlink ref="E9" r:id="rId5" display="https://back.haciendabogota.gov.co/sites/default/files/documento/direccion-distrital-de-presupuesto/presupuesto-y-ejecuci%C3%B3n-del-distrito/lineamientos-y-circulares/2024/Circular Externa No. DDP-000011 del 16 de Agosto de 2024_2024EE273773O1.pdf" xr:uid="{00000000-0004-0000-0B00-000004000000}"/>
    <hyperlink ref="E10" r:id="rId6" display="https://back.haciendabogota.gov.co/sites/default/files/documento/direccion-distrital-de-presupuesto/presupuesto-y-ejecuci%C3%B3n-del-distrito/lineamientos-y-circulares/2024/Circular Externa No. DDP-000006 del 31 de Mayo de 2024_2024EE182797O1.pdf" xr:uid="{00000000-0004-0000-0B00-000005000000}"/>
    <hyperlink ref="E11" r:id="rId7" display="https://www.alcaldiabogota.gov.co/sisjur/normas/Norma1.jsp?i=153088" xr:uid="{00000000-0004-0000-0B00-000006000000}"/>
    <hyperlink ref="E12" r:id="rId8" display="https://back.haciendabogota.gov.co/sites/default/files/documento/direccion-distrital-de-presupuesto/presupuesto-y-ejecuci%C3%B3n-del-distrito/lineamientos-y-circulares/Circular Externa SDH-000001.pdf" xr:uid="{00000000-0004-0000-0B00-000007000000}"/>
    <hyperlink ref="E13" r:id="rId9" display="https://back.haciendabogota.gov.co/sites/default/files/documento/direccion-distrital-de-presupuesto/presupuesto-y-ejecuci%C3%B3n-del-distrito/lineamientos-y-circulares/2024/Circular Externa No. DDP-000004 del 27 de Marzo de 2024_Anexo1.pdf" xr:uid="{00000000-0004-0000-0B00-000008000000}"/>
    <hyperlink ref="E14" r:id="rId10" display="https://www.funcionpublica.gov.co/eva/gestornormativo/norma.php?i=199883" xr:uid="{00000000-0004-0000-0B00-000009000000}"/>
    <hyperlink ref="E15" r:id="rId11" display="https://back.haciendabogota.gov.co/sites/default/files/normatividad/circular-externa/28_30sep2023_CUD.pdf" xr:uid="{00000000-0004-0000-0B00-00000A000000}"/>
    <hyperlink ref="E16" r:id="rId12" display="https://www.contaduria.gov.co/documents/20127/5793072/RESOLUCI%C3%93N+No.+261+DE+2023.pdf/7bce90c5-b4df-d81c-2ec7-07585c7668a4" xr:uid="{00000000-0004-0000-0B00-00000B000000}"/>
    <hyperlink ref="E17" r:id="rId13" display="https://api.shd.gov.co/sites/default/files/normatividad/contable/SDJ2023/Circular DDT 4 de 2023 Lineamientos implementacio%CC%81 final CUD.pdf" xr:uid="{00000000-0004-0000-0B00-00000C000000}"/>
    <hyperlink ref="E18" r:id="rId14" display="https://relatoria.blob.core.windows.net/$web/files/resoluciones/REG-ORG-0063-2023.PDF" xr:uid="{00000000-0004-0000-0B00-00000D000000}"/>
    <hyperlink ref="E19" r:id="rId15" display="https://bogota.gov.co/sites/default/files/inline-files/resolucion-medios-magneticos-ica-2022-04042023.pdf" xr:uid="{00000000-0004-0000-0B00-00000E000000}"/>
    <hyperlink ref="E20" r:id="rId16" display="https://www.contaduria.gov.co/resoluciones-2025?p_p_id=com_liferay_asset_publisher_web_portlet_AssetPublisherPortlet_INSTANCE_yzUX7eSdCkX9&amp;p_p_lifecycle=0&amp;p_p_state=normal&amp;p_p_mode=view&amp;_com_liferay_asset_publisher_web_portlet_AssetPublisherPortlet_INSTANCE_yzUX7eSdCkX9_redirect=%2Fresoluciones-2025&amp;_com_liferay_asset_publisher_web_portlet_AssetPublisherPortlet_INSTANCE_yzUX7eSdCkX9_delta=20&amp;p_r_p_resetCur=false&amp;_com_liferay_asset_publisher_web_portlet_AssetPublisherPortlet_INSTANCE_yzUX7eSdCkX9_cur=2" xr:uid="{00000000-0004-0000-0B00-00000F000000}"/>
    <hyperlink ref="E25" r:id="rId17" display="http://sivicof.contraloriabogota.gov.co/TextosStormWeb/CE_003_2023.pdf" xr:uid="{00000000-0004-0000-0B00-000010000000}"/>
    <hyperlink ref="E26" r:id="rId18" display="http://../Downloads/CGN RESOL No. 356 DE 2022 PUBLI TRIMESTRAL (5).pdf" xr:uid="{00000000-0004-0000-0B00-000011000000}"/>
    <hyperlink ref="E27" r:id="rId19" display="https://www.contaduria.gov.co/documents/20127/3881461/RESOLUCI%C3%93N+No.+340+DE+2022+-+Modific+CGC+Entidades+de+gobierno+para+la+firma.pdf/b5805963-dcec-748e-50b7-5893e55d2a47" xr:uid="{00000000-0004-0000-0B00-000012000000}"/>
    <hyperlink ref="E28" r:id="rId20" xr:uid="{00000000-0004-0000-0B00-000013000000}"/>
    <hyperlink ref="E29" r:id="rId21" display="https://www.contaduria.gov.co/documents/20127/38135/INSTRUCTIVO+No.+002+DE+2022+Instructivo+de+cierre+2022+revisi%C3%B3n+24+de+noviembre+2022.pdf/b4180404-25e3-1725-ea95-9c3a3556be37" xr:uid="{00000000-0004-0000-0B00-000014000000}"/>
    <hyperlink ref="E30" r:id="rId22" display="https://back.haciendabogota.gov.co/sites/default/files/normatividad/circular-8-2022-programacion-pagos-y-cierre-operaciones-tesoreria-2023.pdf" xr:uid="{00000000-0004-0000-0B00-000015000000}"/>
    <hyperlink ref="E31" r:id="rId23" display="https://back.haciendabogota.gov.co/sites/default/files/documento/direccion-distrital-de-tesoreria/PAC/Circulares/Circular No. 5-DDT-2022.pdf" xr:uid="{00000000-0004-0000-0B00-000016000000}"/>
    <hyperlink ref="E32" r:id="rId24" display="https://www.shd.gov.co/shd/sites/default/files/files/contabilidad/investigacion/Res_DDC_002_2sept2022_manual_cajas_menores.pdf" xr:uid="{00000000-0004-0000-0B00-000017000000}"/>
    <hyperlink ref="E33" r:id="rId25" location=":~:text=225%20del%2024%20de%20agosto,los%20efectos%20de%20la%20pandemia%E2%80%9D." display="https://www.contaduria.gov.co/documents/20127/3881461/RESOLUCI%C3%93N+No.+225+de+2022+FORMULARIO+COVID-19.pdf/a979b8b3-d7db-b458-1eee-6113181245a1 - :~:text=225%20del%2024%20de%20agosto,los%20efectos%20de%20la%20pandemia%E2%80%9D." xr:uid="{00000000-0004-0000-0B00-000018000000}"/>
    <hyperlink ref="E34" r:id="rId26" display="https://back.haciendabogota.gov.co/sites/default/files/documentos/Circular_5_ddt_ pac_2023.pdf" xr:uid="{00000000-0004-0000-0B00-000019000000}"/>
    <hyperlink ref="E35" r:id="rId27" display="https://www.dian.gov.co/normatividad/Normatividad/Resoluci%c3%b3n 000124 de 28-10-2021.pdf" xr:uid="{00000000-0004-0000-0B00-00001A000000}"/>
    <hyperlink ref="E36" r:id="rId28" display="https://www.haciendabogota.gov.co/es/normatividad/circular-ddt-no-7-del-19-de-agosto-de-2021" xr:uid="{00000000-0004-0000-0B00-00001B000000}"/>
    <hyperlink ref="E37" r:id="rId29" display="https://www.haciendabogota.gov.co/es/normatividad/circular-ddt-no-7-del-19-de-agosto-de-2021" xr:uid="{00000000-0004-0000-0B00-00001C000000}"/>
    <hyperlink ref="E38" r:id="rId30" display="https://www.alcaldiabogota.gov.co/sisjur/normas/Norma1.jsp?i=112838" xr:uid="{00000000-0004-0000-0B00-00001D000000}"/>
    <hyperlink ref="E39" r:id="rId31" display="https://www.shd.gov.co/shd/sites/default/files/files/impuestos/resolucion_sdh_000265_de_2021_industria_y_comercio_CIIU4.pdf" xr:uid="{00000000-0004-0000-0B00-00001E000000}"/>
    <hyperlink ref="E40" r:id="rId32" display="https://www.contaduria.gov.co/documents/20127/2375773/RESOLUCI%C3%93N+036+DE+2021+-+Aplazamiento+EFE+ENT+Gob+%282021-ene%29+V4.pdf/09a0417a-27ab-abdb-047d-18a2b36a4969" xr:uid="{00000000-0004-0000-0B00-00001F000000}"/>
    <hyperlink ref="E41" r:id="rId33" display="http://www.secretariasenado.gov.co/senado/basedoc/ley_2024_2020.html" xr:uid="{00000000-0004-0000-0B00-000020000000}"/>
    <hyperlink ref="E42" r:id="rId34" display="https://www.alcaldiabogota.gov.co/sisjur/normas/Norma1.jsp?i=104165&amp;dt=S" xr:uid="{00000000-0004-0000-0B00-000021000000}"/>
    <hyperlink ref="E43" r:id="rId35" display="https://dapre.presidencia.gov.co/normativa/normativa/DECRETO 678 DEL 20 DE MAYO DE 2020.pdf" xr:uid="{00000000-0004-0000-0B00-000022000000}"/>
    <hyperlink ref="E44" r:id="rId36" display="https://www.shd.gov.co/shd/sites/default/files/normatividad/20_17febrero_2020_Estampilla.pdf" xr:uid="{00000000-0004-0000-0B00-000023000000}"/>
    <hyperlink ref="E45" r:id="rId37" display="http://www.contaduria.gov.co/documents/20127/36432/Resol_441-2019.pdf/5ab03c6a-39f0-2d5c-0c2c-1c9aef522add?t=1578000524718" xr:uid="{00000000-0004-0000-0B00-000024000000}"/>
    <hyperlink ref="E46" r:id="rId38" display="https://www.shd.gov.co/shd/sites/default/files/files/tesoreria/Resoluci%C3%B3n SDH-315 de 2019 (oct 17) Pol%C3%ADticas y lineamientos inversi%C3%B3n y riesgo manejo recursos Establ Publicos y Contraloria Bogot%C3%A1.pdf" xr:uid="{00000000-0004-0000-0B00-000025000000}"/>
    <hyperlink ref="E47" r:id="rId39" display="https://www.shd.gov.co/shd/sites/default/files/files/tesoreria/Resoluci%C3%B3n SDH-316 2019 (oct 17) Nuevo Protocolo de Seguridad para tesorer%C3%ADas entidades Presupuesto Anual y FDL.pdf" xr:uid="{00000000-0004-0000-0B00-000026000000}"/>
    <hyperlink ref="E48" r:id="rId40" display="http://www.shd.gov.co/shd/sites/default/files/files/Circular DDT-6 2019  (julio 3)%2C Directrices apertura%2C manejo%2C control cierre cuentas bancarias distritales_ .pdf" xr:uid="{00000000-0004-0000-0B00-000027000000}"/>
    <hyperlink ref="E49" r:id="rId41" display="https://www.alcaldiabogota.gov.co/sisjur/normas/Norma1.jsp?i=84837&amp;dt=S" xr:uid="{00000000-0004-0000-0B00-000028000000}"/>
    <hyperlink ref="E50" r:id="rId42" display="http://www.contaduria.gov.co/documents/20127/36432/Res_159_2019.pdf/fc67e446-99a3-9bbe-a8aa-924be9d81c6b?t=1570113457417" xr:uid="{00000000-0004-0000-0B00-000029000000}"/>
    <hyperlink ref="E51" r:id="rId43" display="http://www.contaduria.gov.co/documents/20127/36435/Res_386_2018.pdf/2f30b8d8-5dc4-2824-acc7-e2b6ba86827a?t=1558381950070" xr:uid="{00000000-0004-0000-0B00-00002A000000}"/>
    <hyperlink ref="E52" r:id="rId44" display="https://www.cancilleria.gov.co/sites/default/files/Normograma/docs/resolucion_contaduria_0349_2018.htm" xr:uid="{00000000-0004-0000-0B00-00002B000000}"/>
    <hyperlink ref="E53" r:id="rId45" display="https://www.shd.gov.co/shd/sites/default/files/normatividad/16_24julio2018_Obligaciones_contingentes.pdf" xr:uid="{00000000-0004-0000-0B00-00002C000000}"/>
    <hyperlink ref="E54" r:id="rId46" display="https://www.shd.gov.co/shd/sites/default/files/normatividad/CIRCULAR No. 001 del 24 de enero de 2018 Aplicaci%C3%B3n Tarifa y Distribuci%C3%B3n Estampilla Universidad Distrital Francisco Jos%C3%A9 de Caldas 50 A%C3%B1os.pdf" xr:uid="{00000000-0004-0000-0B00-00002D000000}"/>
    <hyperlink ref="E55" r:id="rId47" display="http://www.shd.gov.co/shd/sites/default/files/normatividad/Circular DDT 10 de 2017 - 19 12 2017 - Consolida directrices pol%C3%ADtica de pagos electr%C3%B3nicos tesoro distrital.pdf" xr:uid="{00000000-0004-0000-0B00-00002E000000}"/>
    <hyperlink ref="E56" r:id="rId48" display="http://www.shd.gov.co/shd/sites/default/files/normatividad/Resoluci%C3%B3n SDH-304 5-12-2017 modifica Res243-16 pagos electr%C3%B3nicos_0.pdf" xr:uid="{00000000-0004-0000-0B00-00002F000000}"/>
    <hyperlink ref="E57" r:id="rId49" location=":~:text=OBJETO%3A%20Establecer%20los%20procedimientos%20y,del%20Programa%20Anual%20Mensualizado%20de" display="https://www.alcaldiabogota.gov.co/sisjur/normas/Norma1.jsp?i=74264 - :~:text=OBJETO%3A%20Establecer%20los%20procedimientos%20y,del%20Programa%20Anual%20Mensualizado%20de" xr:uid="{00000000-0004-0000-0B00-000030000000}"/>
    <hyperlink ref="E58" r:id="rId50" display="http://www.alcaldiabogota.gov.co/sisjur/normas/Norma1.jsp?i=71633" xr:uid="{00000000-0004-0000-0B00-000031000000}"/>
    <hyperlink ref="E59" r:id="rId51" display="http://www.alcaldiabogota.gov.co/sisjur/normas/Norma1.jsp?dt=S&amp;i=76948" xr:uid="{00000000-0004-0000-0B00-000032000000}"/>
    <hyperlink ref="E60" r:id="rId52" location="39" display="http://www.alcaldiabogota.gov.co/sisjur/normas/Norma1.jsp?i=69046 - 39" xr:uid="{00000000-0004-0000-0B00-000033000000}"/>
    <hyperlink ref="E61" r:id="rId53" display="https://www.alcaldiabogota.gov.co/sisjur/normas/Norma1.jsp?i=67747" xr:uid="{00000000-0004-0000-0B00-000034000000}"/>
    <hyperlink ref="E62" r:id="rId54" display="http://www.incp.org.co/Site/2016/info/archivos/resolucion-087-2016-contaduria.pdf" xr:uid="{00000000-0004-0000-0B00-000035000000}"/>
    <hyperlink ref="E63" r:id="rId55" display="https://www.contaduria.gov.co/documents/20127/36444/Res_%2B533.pdf/b513cc87-7726-04ab-02e4-8691544220c6?t=1558381851097" xr:uid="{00000000-0004-0000-0B00-000036000000}"/>
    <hyperlink ref="E64" r:id="rId56" display="http://www.shd.gov.co/shd/sites/default/files/normatividad/Res_DDC_003_30dic2014_presentacion_informacion_contable.pdf" xr:uid="{00000000-0004-0000-0B00-000037000000}"/>
    <hyperlink ref="E65" r:id="rId57" display="http://sivicof.contraloriabogota.gov.co/TextosStormWeb/CE_002_2022.pdf" xr:uid="{00000000-0004-0000-0B00-000038000000}"/>
    <hyperlink ref="E66" r:id="rId58" display="https://www.alcaldiabogota.gov.co/sisjur/normas/Norma1.jsp?i=37339" xr:uid="{00000000-0004-0000-0B00-000039000000}"/>
    <hyperlink ref="E67" r:id="rId59" location="0" display="http://www.alcaldiabogota.gov.co/sisjur/normas/Norma1.jsp?i=35446 - 0" xr:uid="{00000000-0004-0000-0B00-00003A000000}"/>
    <hyperlink ref="E68" r:id="rId60" display="https://www.alcaldiabogota.gov.co/sisjur/normas/Norma1.jsp?i=14847&amp;dt=S" xr:uid="{00000000-0004-0000-0B00-00003B000000}"/>
    <hyperlink ref="E69" r:id="rId61" display="https://www.funcionpublica.gov.co/eva/gestornormativo/norma.php?i=3771" xr:uid="{00000000-0004-0000-0B00-00003C000000}"/>
    <hyperlink ref="E70" r:id="rId62" display="http://www.alcaldiabogota.gov.co/sisjur/normas/Norma1.jsp?i=1693" xr:uid="{00000000-0004-0000-0B00-00003D000000}"/>
    <hyperlink ref="E71" r:id="rId63" display="https://www.funcionpublica.gov.co/eva/gestornormativo/norma.php?i=106394" xr:uid="{00000000-0004-0000-0B00-00003E000000}"/>
    <hyperlink ref="E72" r:id="rId64" display="http://www.secretariasenado.gov.co/senado/basedoc/estatuto_tributario.html" xr:uid="{00000000-0004-0000-0B00-00003F000000}"/>
    <hyperlink ref="E73" r:id="rId65" display="https://back.haciendabogota.gov.co/sites/default/files/documento/direccion-distrital-de-tesoreria/PAC/Circulares/Circular No. 5-DDT-2022.pdf" xr:uid="{00000000-0004-0000-0B00-000040000000}"/>
    <hyperlink ref="E74" r:id="rId66" display="https://www.suin-juriscol.gov.co/viewDocument.asp?ruta=Decretos/30054519" xr:uid="{00000000-0004-0000-0B00-000041000000}"/>
    <hyperlink ref="E77" r:id="rId67" display="https://www.haciendabogota.gov.co/es/normatividad/circular-ddt-no004-2025-administracion-recaudo-recursos-de-terceros" xr:uid="{00000000-0004-0000-0B00-000042000000}"/>
  </hyperlinks>
  <printOptions horizontalCentered="1"/>
  <pageMargins left="0.23622047244094491" right="0.23622047244094491" top="0.31496062992125984" bottom="0.19685039370078741" header="0" footer="0"/>
  <pageSetup paperSize="14" scale="16" orientation="landscape"/>
  <headerFooter>
    <oddFooter>&amp;LV3-11-03-2020</oddFooter>
  </headerFooter>
  <drawing r:id="rId68"/>
  <legacyDrawing r:id="rId69"/>
  <tableParts count="6">
    <tablePart r:id="rId70"/>
    <tablePart r:id="rId71"/>
    <tablePart r:id="rId72"/>
    <tablePart r:id="rId73"/>
    <tablePart r:id="rId74"/>
    <tablePart r:id="rId75"/>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2D69B"/>
  </sheetPr>
  <dimension ref="A1:Z1004"/>
  <sheetViews>
    <sheetView topLeftCell="G37" workbookViewId="0">
      <selection activeCell="I53" sqref="I53"/>
    </sheetView>
  </sheetViews>
  <sheetFormatPr baseColWidth="10" defaultColWidth="12.5546875" defaultRowHeight="15" customHeight="1"/>
  <cols>
    <col min="1" max="2" width="20" customWidth="1"/>
    <col min="3" max="3" width="19.44140625" customWidth="1"/>
    <col min="4" max="4" width="25.5546875" customWidth="1"/>
    <col min="5" max="5" width="41.88671875" customWidth="1"/>
    <col min="6" max="6" width="20" customWidth="1"/>
    <col min="7" max="7" width="52.5546875" customWidth="1"/>
    <col min="8" max="8" width="55.44140625" customWidth="1"/>
    <col min="9" max="9" width="69.33203125" customWidth="1"/>
    <col min="10" max="26" width="11.5546875" customWidth="1"/>
  </cols>
  <sheetData>
    <row r="1" spans="1:26" ht="112.5" customHeight="1">
      <c r="A1" s="84"/>
      <c r="B1" s="85"/>
      <c r="C1" s="85"/>
      <c r="D1" s="85"/>
      <c r="E1" s="85"/>
      <c r="F1" s="85"/>
      <c r="G1" s="85"/>
      <c r="H1" s="85"/>
      <c r="I1" s="61"/>
      <c r="J1" s="63"/>
      <c r="K1" s="63"/>
      <c r="L1" s="63"/>
      <c r="M1" s="63"/>
      <c r="N1" s="61"/>
      <c r="O1" s="61"/>
      <c r="P1" s="61"/>
      <c r="Q1" s="61"/>
      <c r="R1" s="61"/>
      <c r="S1" s="61"/>
      <c r="T1" s="61"/>
      <c r="U1" s="61"/>
      <c r="V1" s="61"/>
      <c r="W1" s="61"/>
      <c r="X1" s="61"/>
      <c r="Y1" s="61"/>
      <c r="Z1" s="61"/>
    </row>
    <row r="2" spans="1:26" ht="55.5" customHeight="1">
      <c r="A2" s="376" t="s">
        <v>0</v>
      </c>
      <c r="B2" s="377"/>
      <c r="C2" s="402" t="s">
        <v>1887</v>
      </c>
      <c r="D2" s="379"/>
      <c r="E2" s="379"/>
      <c r="F2" s="379"/>
      <c r="G2" s="377"/>
      <c r="H2" s="331" t="s">
        <v>2</v>
      </c>
      <c r="I2" s="9" t="s">
        <v>1888</v>
      </c>
      <c r="J2" s="63"/>
      <c r="K2" s="63"/>
      <c r="L2" s="63"/>
      <c r="M2" s="63"/>
      <c r="N2" s="61"/>
      <c r="O2" s="61"/>
      <c r="P2" s="61"/>
      <c r="Q2" s="61"/>
      <c r="R2" s="61"/>
      <c r="S2" s="61"/>
      <c r="T2" s="61"/>
      <c r="U2" s="61"/>
      <c r="V2" s="61"/>
      <c r="W2" s="61"/>
      <c r="X2" s="61"/>
      <c r="Y2" s="61"/>
      <c r="Z2" s="61"/>
    </row>
    <row r="3" spans="1:26" ht="48.75" customHeight="1">
      <c r="A3" s="394" t="s">
        <v>373</v>
      </c>
      <c r="B3" s="381"/>
      <c r="C3" s="381"/>
      <c r="D3" s="381"/>
      <c r="E3" s="381"/>
      <c r="F3" s="381"/>
      <c r="G3" s="381"/>
      <c r="H3" s="367"/>
      <c r="I3" s="220" t="s">
        <v>374</v>
      </c>
      <c r="J3" s="63"/>
      <c r="K3" s="63"/>
      <c r="L3" s="63"/>
      <c r="M3" s="63"/>
      <c r="N3" s="61"/>
      <c r="O3" s="61"/>
      <c r="P3" s="61"/>
      <c r="Q3" s="61"/>
      <c r="R3" s="61"/>
      <c r="S3" s="61"/>
      <c r="T3" s="61"/>
      <c r="U3" s="61"/>
      <c r="V3" s="61"/>
      <c r="W3" s="61"/>
      <c r="X3" s="61"/>
      <c r="Y3" s="61"/>
      <c r="Z3" s="61"/>
    </row>
    <row r="4" spans="1:26" ht="63.75" customHeight="1">
      <c r="A4" s="177" t="s">
        <v>6</v>
      </c>
      <c r="B4" s="176" t="s">
        <v>7</v>
      </c>
      <c r="C4" s="176" t="s">
        <v>375</v>
      </c>
      <c r="D4" s="176" t="s">
        <v>376</v>
      </c>
      <c r="E4" s="176" t="s">
        <v>10</v>
      </c>
      <c r="F4" s="176" t="s">
        <v>377</v>
      </c>
      <c r="G4" s="176" t="s">
        <v>12</v>
      </c>
      <c r="H4" s="176" t="s">
        <v>13</v>
      </c>
      <c r="I4" s="176" t="s">
        <v>14</v>
      </c>
      <c r="J4" s="63"/>
      <c r="K4" s="63"/>
      <c r="L4" s="63"/>
      <c r="M4" s="63"/>
      <c r="N4" s="61"/>
      <c r="O4" s="61"/>
      <c r="P4" s="61"/>
      <c r="Q4" s="61"/>
      <c r="R4" s="61"/>
      <c r="S4" s="61"/>
      <c r="T4" s="61"/>
      <c r="U4" s="61"/>
      <c r="V4" s="61"/>
      <c r="W4" s="61"/>
      <c r="X4" s="61"/>
      <c r="Y4" s="61"/>
      <c r="Z4" s="61"/>
    </row>
    <row r="5" spans="1:26" ht="63.75" customHeight="1">
      <c r="A5" s="332" t="s">
        <v>1889</v>
      </c>
      <c r="B5" s="332" t="s">
        <v>54</v>
      </c>
      <c r="C5" s="297" t="s">
        <v>1890</v>
      </c>
      <c r="D5" s="297" t="s">
        <v>1891</v>
      </c>
      <c r="E5" s="333" t="s">
        <v>1892</v>
      </c>
      <c r="F5" s="297" t="s">
        <v>1893</v>
      </c>
      <c r="G5" s="188" t="s">
        <v>1894</v>
      </c>
      <c r="H5" s="297" t="s">
        <v>1</v>
      </c>
      <c r="I5" s="334"/>
      <c r="J5" s="63"/>
      <c r="K5" s="63"/>
      <c r="L5" s="63"/>
      <c r="M5" s="63"/>
      <c r="N5" s="63"/>
      <c r="O5" s="63"/>
      <c r="P5" s="63"/>
      <c r="Q5" s="63"/>
      <c r="R5" s="63"/>
      <c r="S5" s="63"/>
      <c r="T5" s="63"/>
      <c r="U5" s="63"/>
      <c r="V5" s="63"/>
      <c r="W5" s="63"/>
      <c r="X5" s="63"/>
      <c r="Y5" s="63"/>
      <c r="Z5" s="63"/>
    </row>
    <row r="6" spans="1:26" ht="63.75" customHeight="1">
      <c r="A6" s="335" t="s">
        <v>1889</v>
      </c>
      <c r="B6" s="335" t="s">
        <v>54</v>
      </c>
      <c r="C6" s="170" t="s">
        <v>668</v>
      </c>
      <c r="D6" s="170" t="s">
        <v>1895</v>
      </c>
      <c r="E6" s="336" t="s">
        <v>1896</v>
      </c>
      <c r="F6" s="337">
        <v>43789</v>
      </c>
      <c r="G6" s="185" t="s">
        <v>1897</v>
      </c>
      <c r="H6" s="170" t="s">
        <v>1</v>
      </c>
      <c r="I6" s="319"/>
      <c r="J6" s="63"/>
      <c r="K6" s="63"/>
      <c r="L6" s="63"/>
      <c r="M6" s="63"/>
      <c r="N6" s="63"/>
      <c r="O6" s="63"/>
      <c r="P6" s="63"/>
      <c r="Q6" s="63"/>
      <c r="R6" s="63"/>
      <c r="S6" s="63"/>
      <c r="T6" s="63"/>
      <c r="U6" s="63"/>
      <c r="V6" s="63"/>
      <c r="W6" s="63"/>
      <c r="X6" s="63"/>
      <c r="Y6" s="63"/>
      <c r="Z6" s="63"/>
    </row>
    <row r="7" spans="1:26" ht="63.75" customHeight="1">
      <c r="A7" s="332" t="s">
        <v>1889</v>
      </c>
      <c r="B7" s="332" t="s">
        <v>54</v>
      </c>
      <c r="C7" s="297" t="s">
        <v>668</v>
      </c>
      <c r="D7" s="297" t="s">
        <v>1895</v>
      </c>
      <c r="E7" s="333" t="s">
        <v>1898</v>
      </c>
      <c r="F7" s="338">
        <v>41163</v>
      </c>
      <c r="G7" s="188" t="s">
        <v>1899</v>
      </c>
      <c r="H7" s="297" t="s">
        <v>1</v>
      </c>
      <c r="I7" s="325"/>
      <c r="J7" s="63"/>
      <c r="K7" s="63"/>
      <c r="L7" s="63"/>
      <c r="M7" s="63"/>
      <c r="N7" s="63"/>
      <c r="O7" s="63"/>
      <c r="P7" s="63"/>
      <c r="Q7" s="63"/>
      <c r="R7" s="63"/>
      <c r="S7" s="63"/>
      <c r="T7" s="63"/>
      <c r="U7" s="63"/>
      <c r="V7" s="63"/>
      <c r="W7" s="63"/>
      <c r="X7" s="63"/>
      <c r="Y7" s="63"/>
      <c r="Z7" s="63"/>
    </row>
    <row r="8" spans="1:26" ht="63.75" customHeight="1">
      <c r="A8" s="97" t="s">
        <v>1900</v>
      </c>
      <c r="B8" s="97" t="s">
        <v>54</v>
      </c>
      <c r="C8" s="94" t="s">
        <v>1575</v>
      </c>
      <c r="D8" s="94" t="s">
        <v>101</v>
      </c>
      <c r="E8" s="195">
        <v>1117</v>
      </c>
      <c r="F8" s="96">
        <v>44656</v>
      </c>
      <c r="G8" s="187" t="s">
        <v>1901</v>
      </c>
      <c r="H8" s="210"/>
      <c r="I8" s="210"/>
      <c r="J8" s="63"/>
      <c r="K8" s="63"/>
      <c r="L8" s="63"/>
      <c r="M8" s="63"/>
      <c r="N8" s="61"/>
      <c r="O8" s="61"/>
      <c r="P8" s="61"/>
      <c r="Q8" s="61"/>
      <c r="R8" s="61"/>
      <c r="S8" s="61"/>
      <c r="T8" s="61"/>
      <c r="U8" s="61"/>
      <c r="V8" s="61"/>
      <c r="W8" s="61"/>
      <c r="X8" s="61"/>
      <c r="Y8" s="61"/>
      <c r="Z8" s="61"/>
    </row>
    <row r="9" spans="1:26" ht="63.75" customHeight="1">
      <c r="A9" s="93" t="s">
        <v>1902</v>
      </c>
      <c r="B9" s="93" t="s">
        <v>1903</v>
      </c>
      <c r="C9" s="90" t="s">
        <v>413</v>
      </c>
      <c r="D9" s="90" t="s">
        <v>56</v>
      </c>
      <c r="E9" s="184">
        <v>338</v>
      </c>
      <c r="F9" s="92">
        <v>44628</v>
      </c>
      <c r="G9" s="102" t="s">
        <v>1904</v>
      </c>
      <c r="H9" s="93" t="s">
        <v>1905</v>
      </c>
      <c r="I9" s="207"/>
      <c r="J9" s="63"/>
      <c r="K9" s="63"/>
      <c r="L9" s="63"/>
      <c r="M9" s="63"/>
      <c r="N9" s="61"/>
      <c r="O9" s="61"/>
      <c r="P9" s="61"/>
      <c r="Q9" s="61"/>
      <c r="R9" s="61"/>
      <c r="S9" s="61"/>
      <c r="T9" s="61"/>
      <c r="U9" s="61"/>
      <c r="V9" s="61"/>
      <c r="W9" s="61"/>
      <c r="X9" s="61"/>
      <c r="Y9" s="61"/>
      <c r="Z9" s="61"/>
    </row>
    <row r="10" spans="1:26" ht="63.75" customHeight="1">
      <c r="A10" s="97" t="s">
        <v>1906</v>
      </c>
      <c r="B10" s="97" t="s">
        <v>54</v>
      </c>
      <c r="C10" s="94" t="s">
        <v>1575</v>
      </c>
      <c r="D10" s="94" t="s">
        <v>36</v>
      </c>
      <c r="E10" s="195">
        <v>1</v>
      </c>
      <c r="F10" s="96">
        <v>44609</v>
      </c>
      <c r="G10" s="187" t="s">
        <v>1907</v>
      </c>
      <c r="H10" s="210"/>
      <c r="I10" s="210"/>
      <c r="J10" s="63"/>
      <c r="K10" s="63"/>
      <c r="L10" s="63"/>
      <c r="M10" s="63"/>
      <c r="N10" s="61"/>
      <c r="O10" s="61"/>
      <c r="P10" s="61"/>
      <c r="Q10" s="61"/>
      <c r="R10" s="61"/>
      <c r="S10" s="61"/>
      <c r="T10" s="61"/>
      <c r="U10" s="61"/>
      <c r="V10" s="61"/>
      <c r="W10" s="61"/>
      <c r="X10" s="61"/>
      <c r="Y10" s="61"/>
      <c r="Z10" s="61"/>
    </row>
    <row r="11" spans="1:26" ht="63.75" customHeight="1">
      <c r="A11" s="93" t="s">
        <v>1908</v>
      </c>
      <c r="B11" s="93" t="s">
        <v>54</v>
      </c>
      <c r="C11" s="90" t="s">
        <v>1575</v>
      </c>
      <c r="D11" s="90" t="s">
        <v>101</v>
      </c>
      <c r="E11" s="184">
        <v>460</v>
      </c>
      <c r="F11" s="92">
        <v>44607</v>
      </c>
      <c r="G11" s="102" t="s">
        <v>1909</v>
      </c>
      <c r="H11" s="207"/>
      <c r="I11" s="207"/>
      <c r="J11" s="63"/>
      <c r="K11" s="63"/>
      <c r="L11" s="63"/>
      <c r="M11" s="63"/>
      <c r="N11" s="61"/>
      <c r="O11" s="61"/>
      <c r="P11" s="61"/>
      <c r="Q11" s="61"/>
      <c r="R11" s="61"/>
      <c r="S11" s="61"/>
      <c r="T11" s="61"/>
      <c r="U11" s="61"/>
      <c r="V11" s="61"/>
      <c r="W11" s="61"/>
      <c r="X11" s="61"/>
      <c r="Y11" s="61"/>
      <c r="Z11" s="61"/>
    </row>
    <row r="12" spans="1:26" ht="51" customHeight="1">
      <c r="A12" s="97" t="s">
        <v>1908</v>
      </c>
      <c r="B12" s="97" t="s">
        <v>54</v>
      </c>
      <c r="C12" s="94" t="s">
        <v>1575</v>
      </c>
      <c r="D12" s="94" t="s">
        <v>18</v>
      </c>
      <c r="E12" s="195">
        <v>88</v>
      </c>
      <c r="F12" s="96">
        <v>44585</v>
      </c>
      <c r="G12" s="187" t="s">
        <v>1910</v>
      </c>
      <c r="H12" s="97" t="s">
        <v>1911</v>
      </c>
      <c r="I12" s="210"/>
      <c r="J12" s="63"/>
      <c r="K12" s="63"/>
      <c r="L12" s="63"/>
      <c r="M12" s="63"/>
      <c r="N12" s="61"/>
      <c r="O12" s="61"/>
      <c r="P12" s="61"/>
      <c r="Q12" s="61"/>
      <c r="R12" s="61"/>
      <c r="S12" s="61"/>
      <c r="T12" s="61"/>
      <c r="U12" s="61"/>
      <c r="V12" s="61"/>
      <c r="W12" s="61"/>
      <c r="X12" s="61"/>
      <c r="Y12" s="61"/>
      <c r="Z12" s="61"/>
    </row>
    <row r="13" spans="1:26" ht="51" customHeight="1">
      <c r="A13" s="93" t="s">
        <v>1912</v>
      </c>
      <c r="B13" s="93" t="s">
        <v>54</v>
      </c>
      <c r="C13" s="90" t="s">
        <v>1575</v>
      </c>
      <c r="D13" s="90" t="s">
        <v>43</v>
      </c>
      <c r="E13" s="99">
        <v>3</v>
      </c>
      <c r="F13" s="92">
        <v>44270</v>
      </c>
      <c r="G13" s="102" t="s">
        <v>1913</v>
      </c>
      <c r="H13" s="93" t="s">
        <v>1</v>
      </c>
      <c r="I13" s="207"/>
      <c r="J13" s="63"/>
      <c r="K13" s="63"/>
      <c r="L13" s="63"/>
      <c r="M13" s="63"/>
      <c r="N13" s="61"/>
      <c r="O13" s="61"/>
      <c r="P13" s="61"/>
      <c r="Q13" s="61"/>
      <c r="R13" s="61"/>
      <c r="S13" s="61"/>
      <c r="T13" s="61"/>
      <c r="U13" s="61"/>
      <c r="V13" s="61"/>
      <c r="W13" s="61"/>
      <c r="X13" s="61"/>
      <c r="Y13" s="61"/>
      <c r="Z13" s="61"/>
    </row>
    <row r="14" spans="1:26" ht="53.25" customHeight="1">
      <c r="A14" s="97" t="s">
        <v>351</v>
      </c>
      <c r="B14" s="97" t="s">
        <v>16</v>
      </c>
      <c r="C14" s="94" t="s">
        <v>50</v>
      </c>
      <c r="D14" s="94" t="s">
        <v>18</v>
      </c>
      <c r="E14" s="195">
        <v>25</v>
      </c>
      <c r="F14" s="96">
        <v>44221</v>
      </c>
      <c r="G14" s="187" t="s">
        <v>1914</v>
      </c>
      <c r="H14" s="97" t="s">
        <v>1</v>
      </c>
      <c r="I14" s="210"/>
      <c r="J14" s="63"/>
      <c r="K14" s="63"/>
      <c r="L14" s="63"/>
      <c r="M14" s="63"/>
      <c r="N14" s="61"/>
      <c r="O14" s="61"/>
      <c r="P14" s="61"/>
      <c r="Q14" s="61"/>
      <c r="R14" s="61"/>
      <c r="S14" s="61"/>
      <c r="T14" s="61"/>
      <c r="U14" s="61"/>
      <c r="V14" s="61"/>
      <c r="W14" s="61"/>
      <c r="X14" s="61"/>
      <c r="Y14" s="61"/>
      <c r="Z14" s="61"/>
    </row>
    <row r="15" spans="1:26" ht="51" customHeight="1">
      <c r="A15" s="93" t="s">
        <v>1912</v>
      </c>
      <c r="B15" s="93" t="s">
        <v>54</v>
      </c>
      <c r="C15" s="90" t="s">
        <v>1575</v>
      </c>
      <c r="D15" s="90" t="s">
        <v>18</v>
      </c>
      <c r="E15" s="99">
        <v>1287</v>
      </c>
      <c r="F15" s="92">
        <v>44098</v>
      </c>
      <c r="G15" s="102" t="s">
        <v>1915</v>
      </c>
      <c r="H15" s="93" t="s">
        <v>1</v>
      </c>
      <c r="I15" s="207"/>
      <c r="J15" s="63"/>
      <c r="K15" s="63"/>
      <c r="L15" s="63"/>
      <c r="M15" s="63"/>
      <c r="N15" s="61"/>
      <c r="O15" s="61"/>
      <c r="P15" s="61"/>
      <c r="Q15" s="61"/>
      <c r="R15" s="61"/>
      <c r="S15" s="61"/>
      <c r="T15" s="61"/>
      <c r="U15" s="61"/>
      <c r="V15" s="61"/>
      <c r="W15" s="61"/>
      <c r="X15" s="61"/>
      <c r="Y15" s="61"/>
      <c r="Z15" s="61"/>
    </row>
    <row r="16" spans="1:26" ht="51" customHeight="1">
      <c r="A16" s="97" t="s">
        <v>1916</v>
      </c>
      <c r="B16" s="97" t="s">
        <v>16</v>
      </c>
      <c r="C16" s="94" t="s">
        <v>50</v>
      </c>
      <c r="D16" s="94" t="s">
        <v>43</v>
      </c>
      <c r="E16" s="98">
        <v>5</v>
      </c>
      <c r="F16" s="96">
        <v>44084</v>
      </c>
      <c r="G16" s="97" t="s">
        <v>1916</v>
      </c>
      <c r="H16" s="97" t="s">
        <v>1</v>
      </c>
      <c r="I16" s="210"/>
      <c r="J16" s="63"/>
      <c r="K16" s="63"/>
      <c r="L16" s="63"/>
      <c r="M16" s="63"/>
      <c r="N16" s="61"/>
      <c r="O16" s="61"/>
      <c r="P16" s="61"/>
      <c r="Q16" s="61"/>
      <c r="R16" s="61"/>
      <c r="S16" s="61"/>
      <c r="T16" s="61"/>
      <c r="U16" s="61"/>
      <c r="V16" s="61"/>
      <c r="W16" s="61"/>
      <c r="X16" s="61"/>
      <c r="Y16" s="61"/>
      <c r="Z16" s="61"/>
    </row>
    <row r="17" spans="1:26" ht="75.75" customHeight="1">
      <c r="A17" s="93" t="s">
        <v>1917</v>
      </c>
      <c r="B17" s="93" t="s">
        <v>16</v>
      </c>
      <c r="C17" s="90" t="s">
        <v>1918</v>
      </c>
      <c r="D17" s="90" t="s">
        <v>157</v>
      </c>
      <c r="E17" s="99">
        <v>1</v>
      </c>
      <c r="F17" s="92">
        <v>43633</v>
      </c>
      <c r="G17" s="102" t="s">
        <v>1919</v>
      </c>
      <c r="H17" s="93" t="s">
        <v>1</v>
      </c>
      <c r="I17" s="207"/>
      <c r="J17" s="63"/>
      <c r="K17" s="63"/>
      <c r="L17" s="63"/>
      <c r="M17" s="63"/>
      <c r="N17" s="61"/>
      <c r="O17" s="61"/>
      <c r="P17" s="61"/>
      <c r="Q17" s="61"/>
      <c r="R17" s="61"/>
      <c r="S17" s="61"/>
      <c r="T17" s="61"/>
      <c r="U17" s="61"/>
      <c r="V17" s="61"/>
      <c r="W17" s="61"/>
      <c r="X17" s="61"/>
      <c r="Y17" s="61"/>
      <c r="Z17" s="61"/>
    </row>
    <row r="18" spans="1:26" ht="51" customHeight="1">
      <c r="A18" s="97" t="s">
        <v>1920</v>
      </c>
      <c r="B18" s="97" t="s">
        <v>29</v>
      </c>
      <c r="C18" s="94" t="s">
        <v>413</v>
      </c>
      <c r="D18" s="94" t="s">
        <v>56</v>
      </c>
      <c r="E18" s="98">
        <v>1273</v>
      </c>
      <c r="F18" s="96">
        <v>43470</v>
      </c>
      <c r="G18" s="187" t="s">
        <v>1921</v>
      </c>
      <c r="H18" s="97" t="s">
        <v>38</v>
      </c>
      <c r="I18" s="210"/>
      <c r="J18" s="63"/>
      <c r="K18" s="63"/>
      <c r="L18" s="63"/>
      <c r="M18" s="63"/>
      <c r="N18" s="61"/>
      <c r="O18" s="61"/>
      <c r="P18" s="61"/>
      <c r="Q18" s="61"/>
      <c r="R18" s="61"/>
      <c r="S18" s="61"/>
      <c r="T18" s="61"/>
      <c r="U18" s="61"/>
      <c r="V18" s="61"/>
      <c r="W18" s="61"/>
      <c r="X18" s="61"/>
      <c r="Y18" s="61"/>
      <c r="Z18" s="61"/>
    </row>
    <row r="19" spans="1:26" ht="51" customHeight="1">
      <c r="A19" s="93" t="s">
        <v>1922</v>
      </c>
      <c r="B19" s="93" t="s">
        <v>29</v>
      </c>
      <c r="C19" s="90" t="s">
        <v>1575</v>
      </c>
      <c r="D19" s="90" t="s">
        <v>18</v>
      </c>
      <c r="E19" s="99">
        <v>415</v>
      </c>
      <c r="F19" s="92">
        <v>42436</v>
      </c>
      <c r="G19" s="102" t="s">
        <v>1923</v>
      </c>
      <c r="H19" s="93" t="s">
        <v>38</v>
      </c>
      <c r="I19" s="207"/>
      <c r="J19" s="63"/>
      <c r="K19" s="63"/>
      <c r="L19" s="63"/>
      <c r="M19" s="63"/>
      <c r="N19" s="61"/>
      <c r="O19" s="61"/>
      <c r="P19" s="61"/>
      <c r="Q19" s="61"/>
      <c r="R19" s="61"/>
      <c r="S19" s="61"/>
      <c r="T19" s="61"/>
      <c r="U19" s="61"/>
      <c r="V19" s="61"/>
      <c r="W19" s="61"/>
      <c r="X19" s="61"/>
      <c r="Y19" s="61"/>
      <c r="Z19" s="61"/>
    </row>
    <row r="20" spans="1:26" ht="51" customHeight="1">
      <c r="A20" s="187" t="s">
        <v>379</v>
      </c>
      <c r="B20" s="187" t="s">
        <v>54</v>
      </c>
      <c r="C20" s="94" t="s">
        <v>413</v>
      </c>
      <c r="D20" s="94" t="s">
        <v>589</v>
      </c>
      <c r="E20" s="98">
        <v>1081</v>
      </c>
      <c r="F20" s="96">
        <v>42150</v>
      </c>
      <c r="G20" s="187" t="s">
        <v>1924</v>
      </c>
      <c r="H20" s="187" t="s">
        <v>1925</v>
      </c>
      <c r="I20" s="210"/>
      <c r="J20" s="63"/>
      <c r="K20" s="63"/>
      <c r="L20" s="63"/>
      <c r="M20" s="63"/>
      <c r="N20" s="61"/>
      <c r="O20" s="61"/>
      <c r="P20" s="61"/>
      <c r="Q20" s="61"/>
      <c r="R20" s="61"/>
      <c r="S20" s="61"/>
      <c r="T20" s="61"/>
      <c r="U20" s="61"/>
      <c r="V20" s="61"/>
      <c r="W20" s="61"/>
      <c r="X20" s="61"/>
      <c r="Y20" s="61"/>
      <c r="Z20" s="61"/>
    </row>
    <row r="21" spans="1:26" ht="51" customHeight="1">
      <c r="A21" s="102" t="s">
        <v>443</v>
      </c>
      <c r="B21" s="102" t="s">
        <v>54</v>
      </c>
      <c r="C21" s="90" t="s">
        <v>1575</v>
      </c>
      <c r="D21" s="90" t="s">
        <v>589</v>
      </c>
      <c r="E21" s="184">
        <v>1074</v>
      </c>
      <c r="F21" s="92">
        <v>42150</v>
      </c>
      <c r="G21" s="93" t="s">
        <v>1926</v>
      </c>
      <c r="H21" s="93" t="s">
        <v>1927</v>
      </c>
      <c r="I21" s="207"/>
      <c r="J21" s="63"/>
      <c r="K21" s="63"/>
      <c r="L21" s="63"/>
      <c r="M21" s="63"/>
      <c r="N21" s="61"/>
      <c r="O21" s="61"/>
      <c r="P21" s="61"/>
      <c r="Q21" s="61"/>
      <c r="R21" s="61"/>
      <c r="S21" s="61"/>
      <c r="T21" s="61"/>
      <c r="U21" s="61"/>
      <c r="V21" s="61"/>
      <c r="W21" s="61"/>
      <c r="X21" s="61"/>
      <c r="Y21" s="61"/>
      <c r="Z21" s="61"/>
    </row>
    <row r="22" spans="1:26" ht="51" customHeight="1">
      <c r="A22" s="97" t="s">
        <v>1922</v>
      </c>
      <c r="B22" s="97" t="s">
        <v>54</v>
      </c>
      <c r="C22" s="94" t="s">
        <v>1575</v>
      </c>
      <c r="D22" s="94" t="s">
        <v>18</v>
      </c>
      <c r="E22" s="98">
        <v>2573</v>
      </c>
      <c r="F22" s="96">
        <v>41985</v>
      </c>
      <c r="G22" s="187" t="s">
        <v>1928</v>
      </c>
      <c r="H22" s="97" t="s">
        <v>1929</v>
      </c>
      <c r="I22" s="210"/>
      <c r="J22" s="63"/>
      <c r="K22" s="63"/>
      <c r="L22" s="63"/>
      <c r="M22" s="63"/>
      <c r="N22" s="61"/>
      <c r="O22" s="61"/>
      <c r="P22" s="61"/>
      <c r="Q22" s="61"/>
      <c r="R22" s="61"/>
      <c r="S22" s="61"/>
      <c r="T22" s="61"/>
      <c r="U22" s="61"/>
      <c r="V22" s="61"/>
      <c r="W22" s="61"/>
      <c r="X22" s="61"/>
      <c r="Y22" s="61"/>
      <c r="Z22" s="61"/>
    </row>
    <row r="23" spans="1:26" ht="64.5" customHeight="1">
      <c r="A23" s="93" t="s">
        <v>1930</v>
      </c>
      <c r="B23" s="93" t="s">
        <v>54</v>
      </c>
      <c r="C23" s="90" t="s">
        <v>1575</v>
      </c>
      <c r="D23" s="90" t="s">
        <v>18</v>
      </c>
      <c r="E23" s="184">
        <v>2573</v>
      </c>
      <c r="F23" s="92">
        <v>41985</v>
      </c>
      <c r="G23" s="102" t="s">
        <v>875</v>
      </c>
      <c r="H23" s="93" t="s">
        <v>38</v>
      </c>
      <c r="I23" s="207"/>
      <c r="J23" s="63"/>
      <c r="K23" s="63"/>
      <c r="L23" s="63"/>
      <c r="M23" s="63"/>
      <c r="N23" s="61"/>
      <c r="O23" s="61"/>
      <c r="P23" s="61"/>
      <c r="Q23" s="61"/>
      <c r="R23" s="61"/>
      <c r="S23" s="61"/>
      <c r="T23" s="61"/>
      <c r="U23" s="61"/>
      <c r="V23" s="61"/>
      <c r="W23" s="61"/>
      <c r="X23" s="61"/>
      <c r="Y23" s="61"/>
      <c r="Z23" s="61"/>
    </row>
    <row r="24" spans="1:26" ht="64.5" customHeight="1">
      <c r="A24" s="187" t="s">
        <v>443</v>
      </c>
      <c r="B24" s="187" t="s">
        <v>54</v>
      </c>
      <c r="C24" s="94" t="s">
        <v>413</v>
      </c>
      <c r="D24" s="94" t="s">
        <v>589</v>
      </c>
      <c r="E24" s="98">
        <v>1377</v>
      </c>
      <c r="F24" s="96">
        <v>41452</v>
      </c>
      <c r="G24" s="187" t="s">
        <v>1931</v>
      </c>
      <c r="H24" s="187" t="s">
        <v>1932</v>
      </c>
      <c r="I24" s="210"/>
      <c r="J24" s="63"/>
      <c r="K24" s="63"/>
      <c r="L24" s="63"/>
      <c r="M24" s="63"/>
      <c r="N24" s="61"/>
      <c r="O24" s="61"/>
      <c r="P24" s="61"/>
      <c r="Q24" s="61"/>
      <c r="R24" s="61"/>
      <c r="S24" s="61"/>
      <c r="T24" s="61"/>
      <c r="U24" s="61"/>
      <c r="V24" s="61"/>
      <c r="W24" s="61"/>
      <c r="X24" s="61"/>
      <c r="Y24" s="61"/>
      <c r="Z24" s="61"/>
    </row>
    <row r="25" spans="1:26" ht="51" customHeight="1">
      <c r="A25" s="93" t="s">
        <v>1933</v>
      </c>
      <c r="B25" s="93" t="s">
        <v>16</v>
      </c>
      <c r="C25" s="90" t="s">
        <v>50</v>
      </c>
      <c r="D25" s="90" t="s">
        <v>43</v>
      </c>
      <c r="E25" s="99">
        <v>11</v>
      </c>
      <c r="F25" s="92">
        <v>41214</v>
      </c>
      <c r="G25" s="102" t="s">
        <v>1934</v>
      </c>
      <c r="H25" s="93" t="s">
        <v>1</v>
      </c>
      <c r="I25" s="207"/>
      <c r="J25" s="63"/>
      <c r="K25" s="63"/>
      <c r="L25" s="63"/>
      <c r="M25" s="63"/>
      <c r="N25" s="61"/>
      <c r="O25" s="61"/>
      <c r="P25" s="61"/>
      <c r="Q25" s="61"/>
      <c r="R25" s="61"/>
      <c r="S25" s="61"/>
      <c r="T25" s="61"/>
      <c r="U25" s="61"/>
      <c r="V25" s="61"/>
      <c r="W25" s="61"/>
      <c r="X25" s="61"/>
      <c r="Y25" s="61"/>
      <c r="Z25" s="61"/>
    </row>
    <row r="26" spans="1:26" ht="51" customHeight="1">
      <c r="A26" s="187" t="s">
        <v>443</v>
      </c>
      <c r="B26" s="187" t="s">
        <v>54</v>
      </c>
      <c r="C26" s="94" t="s">
        <v>413</v>
      </c>
      <c r="D26" s="94" t="s">
        <v>56</v>
      </c>
      <c r="E26" s="98">
        <v>1581</v>
      </c>
      <c r="F26" s="96">
        <v>41199</v>
      </c>
      <c r="G26" s="187" t="s">
        <v>447</v>
      </c>
      <c r="H26" s="187" t="s">
        <v>1935</v>
      </c>
      <c r="I26" s="210"/>
      <c r="J26" s="63"/>
      <c r="K26" s="63"/>
      <c r="L26" s="63"/>
      <c r="M26" s="63"/>
      <c r="N26" s="61"/>
      <c r="O26" s="61"/>
      <c r="P26" s="61"/>
      <c r="Q26" s="61"/>
      <c r="R26" s="61"/>
      <c r="S26" s="61"/>
      <c r="T26" s="61"/>
      <c r="U26" s="61"/>
      <c r="V26" s="61"/>
      <c r="W26" s="61"/>
      <c r="X26" s="61"/>
      <c r="Y26" s="61"/>
      <c r="Z26" s="61"/>
    </row>
    <row r="27" spans="1:26" ht="82.5" customHeight="1">
      <c r="A27" s="93" t="s">
        <v>351</v>
      </c>
      <c r="B27" s="93" t="s">
        <v>16</v>
      </c>
      <c r="C27" s="90" t="s">
        <v>50</v>
      </c>
      <c r="D27" s="90" t="s">
        <v>18</v>
      </c>
      <c r="E27" s="339">
        <v>616</v>
      </c>
      <c r="F27" s="92">
        <v>40900</v>
      </c>
      <c r="G27" s="102" t="s">
        <v>1936</v>
      </c>
      <c r="H27" s="93" t="s">
        <v>38</v>
      </c>
      <c r="I27" s="207"/>
      <c r="J27" s="63"/>
      <c r="K27" s="63"/>
      <c r="L27" s="63"/>
      <c r="M27" s="63"/>
      <c r="N27" s="61"/>
      <c r="O27" s="61"/>
      <c r="P27" s="61"/>
      <c r="Q27" s="61"/>
      <c r="R27" s="61"/>
      <c r="S27" s="61"/>
      <c r="T27" s="61"/>
      <c r="U27" s="61"/>
      <c r="V27" s="61"/>
      <c r="W27" s="61"/>
      <c r="X27" s="61"/>
      <c r="Y27" s="61"/>
      <c r="Z27" s="61"/>
    </row>
    <row r="28" spans="1:26" ht="51" customHeight="1">
      <c r="A28" s="97" t="s">
        <v>1930</v>
      </c>
      <c r="B28" s="97" t="s">
        <v>54</v>
      </c>
      <c r="C28" s="94" t="s">
        <v>1937</v>
      </c>
      <c r="D28" s="94" t="s">
        <v>18</v>
      </c>
      <c r="E28" s="98">
        <v>235</v>
      </c>
      <c r="F28" s="96">
        <v>40206</v>
      </c>
      <c r="G28" s="187" t="s">
        <v>1938</v>
      </c>
      <c r="H28" s="97" t="s">
        <v>1939</v>
      </c>
      <c r="I28" s="210"/>
      <c r="J28" s="63"/>
      <c r="K28" s="63"/>
      <c r="L28" s="63"/>
      <c r="M28" s="63"/>
      <c r="N28" s="61"/>
      <c r="O28" s="61"/>
      <c r="P28" s="61"/>
      <c r="Q28" s="61"/>
      <c r="R28" s="61"/>
      <c r="S28" s="61"/>
      <c r="T28" s="61"/>
      <c r="U28" s="61"/>
      <c r="V28" s="61"/>
      <c r="W28" s="61"/>
      <c r="X28" s="61"/>
      <c r="Y28" s="61"/>
      <c r="Z28" s="61"/>
    </row>
    <row r="29" spans="1:26" ht="51" customHeight="1">
      <c r="A29" s="93" t="s">
        <v>1920</v>
      </c>
      <c r="B29" s="93" t="s">
        <v>1903</v>
      </c>
      <c r="C29" s="90" t="s">
        <v>413</v>
      </c>
      <c r="D29" s="90" t="s">
        <v>56</v>
      </c>
      <c r="E29" s="99">
        <v>1341</v>
      </c>
      <c r="F29" s="92">
        <v>40024</v>
      </c>
      <c r="G29" s="102" t="s">
        <v>1940</v>
      </c>
      <c r="H29" s="93" t="s">
        <v>38</v>
      </c>
      <c r="I29" s="207"/>
      <c r="J29" s="63"/>
      <c r="K29" s="63"/>
      <c r="L29" s="63"/>
      <c r="M29" s="63"/>
      <c r="N29" s="61"/>
      <c r="O29" s="61"/>
      <c r="P29" s="61"/>
      <c r="Q29" s="61"/>
      <c r="R29" s="61"/>
      <c r="S29" s="61"/>
      <c r="T29" s="61"/>
      <c r="U29" s="61"/>
      <c r="V29" s="61"/>
      <c r="W29" s="61"/>
      <c r="X29" s="61"/>
      <c r="Y29" s="61"/>
      <c r="Z29" s="61"/>
    </row>
    <row r="30" spans="1:26" ht="51" customHeight="1">
      <c r="A30" s="97" t="s">
        <v>1941</v>
      </c>
      <c r="B30" s="97" t="s">
        <v>16</v>
      </c>
      <c r="C30" s="94" t="s">
        <v>1918</v>
      </c>
      <c r="D30" s="94" t="s">
        <v>101</v>
      </c>
      <c r="E30" s="98">
        <v>305</v>
      </c>
      <c r="F30" s="96">
        <v>39741</v>
      </c>
      <c r="G30" s="187" t="s">
        <v>1942</v>
      </c>
      <c r="H30" s="97" t="s">
        <v>1943</v>
      </c>
      <c r="I30" s="210"/>
      <c r="J30" s="63"/>
      <c r="K30" s="63"/>
      <c r="L30" s="63"/>
      <c r="M30" s="63"/>
      <c r="N30" s="61"/>
      <c r="O30" s="61"/>
      <c r="P30" s="61"/>
      <c r="Q30" s="61"/>
      <c r="R30" s="61"/>
      <c r="S30" s="61"/>
      <c r="T30" s="61"/>
      <c r="U30" s="61"/>
      <c r="V30" s="61"/>
      <c r="W30" s="61"/>
      <c r="X30" s="61"/>
      <c r="Y30" s="61"/>
      <c r="Z30" s="61"/>
    </row>
    <row r="31" spans="1:26" ht="51" customHeight="1">
      <c r="A31" s="93" t="s">
        <v>1917</v>
      </c>
      <c r="B31" s="93" t="s">
        <v>16</v>
      </c>
      <c r="C31" s="90" t="s">
        <v>50</v>
      </c>
      <c r="D31" s="90" t="s">
        <v>18</v>
      </c>
      <c r="E31" s="99">
        <v>296</v>
      </c>
      <c r="F31" s="92">
        <v>39701</v>
      </c>
      <c r="G31" s="102" t="s">
        <v>1944</v>
      </c>
      <c r="H31" s="93" t="s">
        <v>1</v>
      </c>
      <c r="I31" s="207"/>
      <c r="J31" s="63"/>
      <c r="K31" s="63"/>
      <c r="L31" s="63"/>
      <c r="M31" s="63"/>
      <c r="N31" s="61"/>
      <c r="O31" s="61"/>
      <c r="P31" s="61"/>
      <c r="Q31" s="61"/>
      <c r="R31" s="61"/>
      <c r="S31" s="61"/>
      <c r="T31" s="61"/>
      <c r="U31" s="61"/>
      <c r="V31" s="61"/>
      <c r="W31" s="61"/>
      <c r="X31" s="61"/>
      <c r="Y31" s="61"/>
      <c r="Z31" s="61"/>
    </row>
    <row r="32" spans="1:26" ht="51" customHeight="1">
      <c r="A32" s="97" t="s">
        <v>1920</v>
      </c>
      <c r="B32" s="97" t="s">
        <v>29</v>
      </c>
      <c r="C32" s="94" t="s">
        <v>1575</v>
      </c>
      <c r="D32" s="94" t="s">
        <v>18</v>
      </c>
      <c r="E32" s="98">
        <v>1151</v>
      </c>
      <c r="F32" s="96">
        <v>39552</v>
      </c>
      <c r="G32" s="187" t="s">
        <v>1945</v>
      </c>
      <c r="H32" s="97" t="s">
        <v>38</v>
      </c>
      <c r="I32" s="210"/>
      <c r="J32" s="63"/>
      <c r="K32" s="63"/>
      <c r="L32" s="63"/>
      <c r="M32" s="63"/>
      <c r="N32" s="61"/>
      <c r="O32" s="61"/>
      <c r="P32" s="61"/>
      <c r="Q32" s="61"/>
      <c r="R32" s="61"/>
      <c r="S32" s="61"/>
      <c r="T32" s="61"/>
      <c r="U32" s="61"/>
      <c r="V32" s="61"/>
      <c r="W32" s="61"/>
      <c r="X32" s="61"/>
      <c r="Y32" s="61"/>
      <c r="Z32" s="61"/>
    </row>
    <row r="33" spans="1:26" ht="51" customHeight="1">
      <c r="A33" s="93" t="s">
        <v>1920</v>
      </c>
      <c r="B33" s="93" t="s">
        <v>16</v>
      </c>
      <c r="C33" s="90" t="s">
        <v>50</v>
      </c>
      <c r="D33" s="90" t="s">
        <v>18</v>
      </c>
      <c r="E33" s="99">
        <v>619</v>
      </c>
      <c r="F33" s="92">
        <v>39444</v>
      </c>
      <c r="G33" s="102" t="s">
        <v>1946</v>
      </c>
      <c r="H33" s="93" t="s">
        <v>1</v>
      </c>
      <c r="I33" s="207"/>
      <c r="J33" s="63"/>
      <c r="K33" s="63"/>
      <c r="L33" s="63"/>
      <c r="M33" s="63"/>
      <c r="N33" s="61"/>
      <c r="O33" s="61"/>
      <c r="P33" s="61"/>
      <c r="Q33" s="61"/>
      <c r="R33" s="61"/>
      <c r="S33" s="61"/>
      <c r="T33" s="61"/>
      <c r="U33" s="61"/>
      <c r="V33" s="61"/>
      <c r="W33" s="61"/>
      <c r="X33" s="61"/>
      <c r="Y33" s="61"/>
      <c r="Z33" s="61"/>
    </row>
    <row r="34" spans="1:26" ht="51" customHeight="1">
      <c r="A34" s="97" t="s">
        <v>1933</v>
      </c>
      <c r="B34" s="97" t="s">
        <v>16</v>
      </c>
      <c r="C34" s="94" t="s">
        <v>45</v>
      </c>
      <c r="D34" s="94" t="s">
        <v>157</v>
      </c>
      <c r="E34" s="98">
        <v>279</v>
      </c>
      <c r="F34" s="96">
        <v>39170</v>
      </c>
      <c r="G34" s="187" t="s">
        <v>1947</v>
      </c>
      <c r="H34" s="97" t="s">
        <v>1</v>
      </c>
      <c r="I34" s="210"/>
      <c r="J34" s="63"/>
      <c r="K34" s="63"/>
      <c r="L34" s="63"/>
      <c r="M34" s="63"/>
      <c r="N34" s="61"/>
      <c r="O34" s="61"/>
      <c r="P34" s="61"/>
      <c r="Q34" s="61"/>
      <c r="R34" s="61"/>
      <c r="S34" s="61"/>
      <c r="T34" s="61"/>
      <c r="U34" s="61"/>
      <c r="V34" s="61"/>
      <c r="W34" s="61"/>
      <c r="X34" s="61"/>
      <c r="Y34" s="61"/>
      <c r="Z34" s="61"/>
    </row>
    <row r="35" spans="1:26" ht="51" customHeight="1">
      <c r="A35" s="93" t="s">
        <v>1889</v>
      </c>
      <c r="B35" s="93" t="s">
        <v>54</v>
      </c>
      <c r="C35" s="90" t="s">
        <v>668</v>
      </c>
      <c r="D35" s="90" t="s">
        <v>1895</v>
      </c>
      <c r="E35" s="99">
        <v>27001</v>
      </c>
      <c r="F35" s="92">
        <v>38798</v>
      </c>
      <c r="G35" s="102" t="s">
        <v>1948</v>
      </c>
      <c r="H35" s="93" t="s">
        <v>1949</v>
      </c>
      <c r="I35" s="207"/>
      <c r="J35" s="63"/>
      <c r="K35" s="63"/>
      <c r="L35" s="63"/>
      <c r="M35" s="63"/>
      <c r="N35" s="61"/>
      <c r="O35" s="61"/>
      <c r="P35" s="61"/>
      <c r="Q35" s="61"/>
      <c r="R35" s="61"/>
      <c r="S35" s="61"/>
      <c r="T35" s="61"/>
      <c r="U35" s="61"/>
      <c r="V35" s="61"/>
      <c r="W35" s="61"/>
      <c r="X35" s="61"/>
      <c r="Y35" s="61"/>
      <c r="Z35" s="61"/>
    </row>
    <row r="36" spans="1:26" ht="51" customHeight="1">
      <c r="A36" s="97" t="s">
        <v>1950</v>
      </c>
      <c r="B36" s="97" t="s">
        <v>16</v>
      </c>
      <c r="C36" s="94" t="s">
        <v>50</v>
      </c>
      <c r="D36" s="94" t="s">
        <v>43</v>
      </c>
      <c r="E36" s="98">
        <v>5</v>
      </c>
      <c r="F36" s="96">
        <v>38576</v>
      </c>
      <c r="G36" s="187" t="s">
        <v>1951</v>
      </c>
      <c r="H36" s="97" t="s">
        <v>1</v>
      </c>
      <c r="I36" s="210"/>
      <c r="J36" s="63"/>
      <c r="K36" s="63"/>
      <c r="L36" s="63"/>
      <c r="M36" s="63"/>
      <c r="N36" s="61"/>
      <c r="O36" s="61"/>
      <c r="P36" s="61"/>
      <c r="Q36" s="61"/>
      <c r="R36" s="61"/>
      <c r="S36" s="61"/>
      <c r="T36" s="61"/>
      <c r="U36" s="61"/>
      <c r="V36" s="61"/>
      <c r="W36" s="61"/>
      <c r="X36" s="61"/>
      <c r="Y36" s="61"/>
      <c r="Z36" s="61"/>
    </row>
    <row r="37" spans="1:26" ht="51" customHeight="1">
      <c r="A37" s="93" t="s">
        <v>1952</v>
      </c>
      <c r="B37" s="93" t="s">
        <v>16</v>
      </c>
      <c r="C37" s="90" t="s">
        <v>45</v>
      </c>
      <c r="D37" s="90" t="s">
        <v>157</v>
      </c>
      <c r="E37" s="99">
        <v>57</v>
      </c>
      <c r="F37" s="92">
        <v>37363</v>
      </c>
      <c r="G37" s="102" t="s">
        <v>1953</v>
      </c>
      <c r="H37" s="93" t="s">
        <v>1</v>
      </c>
      <c r="I37" s="207"/>
      <c r="J37" s="63"/>
      <c r="K37" s="63"/>
      <c r="L37" s="63"/>
      <c r="M37" s="63"/>
      <c r="N37" s="61"/>
      <c r="O37" s="61"/>
      <c r="P37" s="61"/>
      <c r="Q37" s="61"/>
      <c r="R37" s="61"/>
      <c r="S37" s="61"/>
      <c r="T37" s="61"/>
      <c r="U37" s="61"/>
      <c r="V37" s="61"/>
      <c r="W37" s="61"/>
      <c r="X37" s="61"/>
      <c r="Y37" s="61"/>
      <c r="Z37" s="61"/>
    </row>
    <row r="38" spans="1:26" ht="51" customHeight="1">
      <c r="A38" s="97" t="s">
        <v>1954</v>
      </c>
      <c r="B38" s="97" t="s">
        <v>54</v>
      </c>
      <c r="C38" s="94" t="s">
        <v>1575</v>
      </c>
      <c r="D38" s="94" t="s">
        <v>43</v>
      </c>
      <c r="E38" s="98">
        <v>2</v>
      </c>
      <c r="F38" s="96">
        <v>37299</v>
      </c>
      <c r="G38" s="187" t="s">
        <v>1238</v>
      </c>
      <c r="H38" s="97" t="s">
        <v>1</v>
      </c>
      <c r="I38" s="210"/>
      <c r="J38" s="63"/>
      <c r="K38" s="63"/>
      <c r="L38" s="63"/>
      <c r="M38" s="63"/>
      <c r="N38" s="61"/>
      <c r="O38" s="61"/>
      <c r="P38" s="61"/>
      <c r="Q38" s="61"/>
      <c r="R38" s="61"/>
      <c r="S38" s="61"/>
      <c r="T38" s="61"/>
      <c r="U38" s="61"/>
      <c r="V38" s="61"/>
      <c r="W38" s="61"/>
      <c r="X38" s="61"/>
      <c r="Y38" s="61"/>
      <c r="Z38" s="61"/>
    </row>
    <row r="39" spans="1:26" ht="51" customHeight="1">
      <c r="A39" s="93" t="s">
        <v>1917</v>
      </c>
      <c r="B39" s="93" t="s">
        <v>29</v>
      </c>
      <c r="C39" s="90" t="s">
        <v>1575</v>
      </c>
      <c r="D39" s="90" t="s">
        <v>18</v>
      </c>
      <c r="E39" s="99">
        <v>393</v>
      </c>
      <c r="F39" s="92">
        <v>33277</v>
      </c>
      <c r="G39" s="102" t="s">
        <v>1955</v>
      </c>
      <c r="H39" s="93" t="s">
        <v>38</v>
      </c>
      <c r="I39" s="340"/>
      <c r="J39" s="63"/>
      <c r="K39" s="63"/>
      <c r="L39" s="63"/>
      <c r="M39" s="63"/>
      <c r="N39" s="61"/>
      <c r="O39" s="61"/>
      <c r="P39" s="61"/>
      <c r="Q39" s="61"/>
      <c r="R39" s="61"/>
      <c r="S39" s="61"/>
      <c r="T39" s="61"/>
      <c r="U39" s="61"/>
      <c r="V39" s="61"/>
      <c r="W39" s="61"/>
      <c r="X39" s="61"/>
      <c r="Y39" s="61"/>
      <c r="Z39" s="61"/>
    </row>
    <row r="40" spans="1:26" ht="14.25" customHeight="1">
      <c r="A40" s="341"/>
      <c r="B40" s="341"/>
      <c r="C40" s="341"/>
      <c r="D40" s="341"/>
      <c r="E40" s="342"/>
      <c r="F40" s="342"/>
      <c r="G40" s="342"/>
      <c r="H40" s="343"/>
      <c r="I40" s="344"/>
      <c r="J40" s="63"/>
      <c r="K40" s="63"/>
      <c r="L40" s="63"/>
      <c r="M40" s="63"/>
      <c r="N40" s="61"/>
      <c r="O40" s="61"/>
      <c r="P40" s="61"/>
      <c r="Q40" s="61"/>
      <c r="R40" s="61"/>
      <c r="S40" s="61"/>
      <c r="T40" s="61"/>
      <c r="U40" s="61"/>
      <c r="V40" s="61"/>
      <c r="W40" s="61"/>
      <c r="X40" s="61"/>
      <c r="Y40" s="61"/>
      <c r="Z40" s="61"/>
    </row>
    <row r="41" spans="1:26" ht="14.25" customHeight="1">
      <c r="A41" s="403" t="s">
        <v>365</v>
      </c>
      <c r="B41" s="416" t="s">
        <v>1956</v>
      </c>
      <c r="C41" s="371"/>
      <c r="D41" s="372"/>
      <c r="E41" s="403" t="s">
        <v>178</v>
      </c>
      <c r="F41" s="405" t="s">
        <v>2133</v>
      </c>
      <c r="G41" s="372"/>
      <c r="H41" s="404" t="s">
        <v>179</v>
      </c>
      <c r="I41" s="372"/>
      <c r="J41" s="63"/>
      <c r="K41" s="63"/>
      <c r="L41" s="63"/>
      <c r="M41" s="63"/>
      <c r="N41" s="61"/>
      <c r="O41" s="61"/>
      <c r="P41" s="61"/>
      <c r="Q41" s="61"/>
      <c r="R41" s="61"/>
      <c r="S41" s="61"/>
      <c r="T41" s="61"/>
      <c r="U41" s="61"/>
      <c r="V41" s="61"/>
      <c r="W41" s="61"/>
      <c r="X41" s="61"/>
      <c r="Y41" s="61"/>
      <c r="Z41" s="61"/>
    </row>
    <row r="42" spans="1:26" ht="14.25" customHeight="1">
      <c r="A42" s="382"/>
      <c r="B42" s="384"/>
      <c r="C42" s="385"/>
      <c r="D42" s="386"/>
      <c r="E42" s="382"/>
      <c r="F42" s="384"/>
      <c r="G42" s="386"/>
      <c r="H42" s="384"/>
      <c r="I42" s="386"/>
      <c r="J42" s="63"/>
      <c r="K42" s="63"/>
      <c r="L42" s="63"/>
      <c r="M42" s="63"/>
      <c r="N42" s="61"/>
      <c r="O42" s="61"/>
      <c r="P42" s="61"/>
      <c r="Q42" s="61"/>
      <c r="R42" s="61"/>
      <c r="S42" s="61"/>
      <c r="T42" s="61"/>
      <c r="U42" s="61"/>
      <c r="V42" s="61"/>
      <c r="W42" s="61"/>
      <c r="X42" s="61"/>
      <c r="Y42" s="61"/>
      <c r="Z42" s="61"/>
    </row>
    <row r="43" spans="1:26" ht="14.25" customHeight="1">
      <c r="A43" s="369"/>
      <c r="B43" s="373"/>
      <c r="C43" s="374"/>
      <c r="D43" s="375"/>
      <c r="E43" s="369"/>
      <c r="F43" s="373"/>
      <c r="G43" s="375"/>
      <c r="H43" s="373"/>
      <c r="I43" s="375"/>
      <c r="J43" s="63"/>
      <c r="K43" s="63"/>
      <c r="L43" s="63"/>
      <c r="M43" s="63"/>
      <c r="N43" s="61"/>
      <c r="O43" s="61"/>
      <c r="P43" s="61"/>
      <c r="Q43" s="61"/>
      <c r="R43" s="61"/>
      <c r="S43" s="61"/>
      <c r="T43" s="61"/>
      <c r="U43" s="61"/>
      <c r="V43" s="61"/>
      <c r="W43" s="61"/>
      <c r="X43" s="61"/>
      <c r="Y43" s="61"/>
      <c r="Z43" s="61"/>
    </row>
    <row r="44" spans="1:26" ht="33.75" customHeight="1">
      <c r="A44" s="109" t="s">
        <v>929</v>
      </c>
      <c r="B44" s="458" t="s">
        <v>1957</v>
      </c>
      <c r="C44" s="381"/>
      <c r="D44" s="367"/>
      <c r="E44" s="109" t="s">
        <v>472</v>
      </c>
      <c r="F44" s="458" t="s">
        <v>2135</v>
      </c>
      <c r="G44" s="367"/>
      <c r="H44" s="406" t="s">
        <v>474</v>
      </c>
      <c r="I44" s="367"/>
      <c r="J44" s="63"/>
      <c r="K44" s="63"/>
      <c r="L44" s="63"/>
      <c r="M44" s="63"/>
      <c r="N44" s="61"/>
      <c r="O44" s="61"/>
      <c r="P44" s="61"/>
      <c r="Q44" s="61"/>
      <c r="R44" s="61"/>
      <c r="S44" s="61"/>
      <c r="T44" s="61"/>
      <c r="U44" s="61"/>
      <c r="V44" s="61"/>
      <c r="W44" s="61"/>
      <c r="X44" s="61"/>
      <c r="Y44" s="61"/>
      <c r="Z44" s="61"/>
    </row>
    <row r="45" spans="1:26" ht="36" customHeight="1">
      <c r="A45" s="403" t="s">
        <v>475</v>
      </c>
      <c r="B45" s="418">
        <v>45996</v>
      </c>
      <c r="C45" s="371"/>
      <c r="D45" s="372"/>
      <c r="E45" s="109" t="s">
        <v>476</v>
      </c>
      <c r="F45" s="459" t="s">
        <v>2136</v>
      </c>
      <c r="G45" s="367"/>
      <c r="H45" s="406" t="s">
        <v>1958</v>
      </c>
      <c r="I45" s="367"/>
      <c r="J45" s="63"/>
      <c r="K45" s="63"/>
      <c r="L45" s="63"/>
      <c r="M45" s="63"/>
      <c r="N45" s="61"/>
      <c r="O45" s="61"/>
      <c r="P45" s="61"/>
      <c r="Q45" s="61"/>
      <c r="R45" s="61"/>
      <c r="S45" s="61"/>
      <c r="T45" s="61"/>
      <c r="U45" s="61"/>
      <c r="V45" s="61"/>
      <c r="W45" s="61"/>
      <c r="X45" s="61"/>
      <c r="Y45" s="61"/>
      <c r="Z45" s="61"/>
    </row>
    <row r="46" spans="1:26" ht="13.8">
      <c r="A46" s="369"/>
      <c r="B46" s="373"/>
      <c r="C46" s="374"/>
      <c r="D46" s="375"/>
      <c r="E46" s="109" t="s">
        <v>478</v>
      </c>
      <c r="F46" s="459">
        <v>46003</v>
      </c>
      <c r="G46" s="367"/>
      <c r="H46" s="406" t="s">
        <v>931</v>
      </c>
      <c r="I46" s="367"/>
      <c r="J46" s="63"/>
      <c r="K46" s="63"/>
      <c r="L46" s="63"/>
      <c r="M46" s="63"/>
      <c r="N46" s="61"/>
      <c r="O46" s="61"/>
      <c r="P46" s="61"/>
      <c r="Q46" s="61"/>
      <c r="R46" s="61"/>
      <c r="S46" s="61"/>
      <c r="T46" s="61"/>
      <c r="U46" s="61"/>
      <c r="V46" s="61"/>
      <c r="W46" s="61"/>
      <c r="X46" s="61"/>
      <c r="Y46" s="61"/>
      <c r="Z46" s="61"/>
    </row>
    <row r="47" spans="1:26" ht="14.25" customHeight="1">
      <c r="A47" s="61"/>
      <c r="B47" s="61"/>
      <c r="C47" s="61"/>
      <c r="D47" s="61"/>
      <c r="E47" s="61"/>
      <c r="F47" s="61"/>
      <c r="G47" s="61"/>
      <c r="H47" s="61"/>
      <c r="I47" s="61"/>
      <c r="J47" s="63"/>
      <c r="K47" s="63"/>
      <c r="L47" s="63"/>
      <c r="M47" s="63"/>
      <c r="N47" s="61"/>
      <c r="O47" s="61"/>
      <c r="P47" s="61"/>
      <c r="Q47" s="61"/>
      <c r="R47" s="61"/>
      <c r="S47" s="61"/>
      <c r="T47" s="61"/>
      <c r="U47" s="61"/>
      <c r="V47" s="61"/>
      <c r="W47" s="61"/>
      <c r="X47" s="61"/>
      <c r="Y47" s="61"/>
      <c r="Z47" s="61"/>
    </row>
    <row r="48" spans="1:26" ht="14.25" customHeight="1">
      <c r="A48" s="61"/>
      <c r="B48" s="61"/>
      <c r="C48" s="61"/>
      <c r="D48" s="61"/>
      <c r="E48" s="61"/>
      <c r="F48" s="61"/>
      <c r="G48" s="61"/>
      <c r="H48" s="61"/>
      <c r="I48" s="61"/>
      <c r="J48" s="63"/>
      <c r="K48" s="63"/>
      <c r="L48" s="63"/>
      <c r="M48" s="63"/>
      <c r="N48" s="61"/>
      <c r="O48" s="61"/>
      <c r="P48" s="61"/>
      <c r="Q48" s="61"/>
      <c r="R48" s="61"/>
      <c r="S48" s="61"/>
      <c r="T48" s="61"/>
      <c r="U48" s="61"/>
      <c r="V48" s="61"/>
      <c r="W48" s="61"/>
      <c r="X48" s="61"/>
      <c r="Y48" s="61"/>
      <c r="Z48" s="61"/>
    </row>
    <row r="49" spans="1:26" ht="14.25" customHeight="1">
      <c r="A49" s="61"/>
      <c r="B49" s="61"/>
      <c r="C49" s="61"/>
      <c r="D49" s="61"/>
      <c r="E49" s="61"/>
      <c r="F49" s="61"/>
      <c r="G49" s="61"/>
      <c r="H49" s="61"/>
      <c r="I49" s="61"/>
      <c r="J49" s="63"/>
      <c r="K49" s="63"/>
      <c r="L49" s="63"/>
      <c r="M49" s="63"/>
      <c r="N49" s="61"/>
      <c r="O49" s="61"/>
      <c r="P49" s="61"/>
      <c r="Q49" s="61"/>
      <c r="R49" s="61"/>
      <c r="S49" s="61"/>
      <c r="T49" s="61"/>
      <c r="U49" s="61"/>
      <c r="V49" s="61"/>
      <c r="W49" s="61"/>
      <c r="X49" s="61"/>
      <c r="Y49" s="61"/>
      <c r="Z49" s="61"/>
    </row>
    <row r="50" spans="1:26" ht="14.25" customHeight="1">
      <c r="A50" s="61"/>
      <c r="B50" s="61"/>
      <c r="C50" s="61"/>
      <c r="D50" s="61"/>
      <c r="E50" s="61"/>
      <c r="F50" s="61"/>
      <c r="G50" s="61"/>
      <c r="H50" s="61"/>
      <c r="I50" s="61"/>
      <c r="J50" s="63"/>
      <c r="K50" s="63"/>
      <c r="L50" s="63"/>
      <c r="M50" s="63"/>
      <c r="N50" s="61"/>
      <c r="O50" s="61"/>
      <c r="P50" s="61"/>
      <c r="Q50" s="61"/>
      <c r="R50" s="61"/>
      <c r="S50" s="61"/>
      <c r="T50" s="61"/>
      <c r="U50" s="61"/>
      <c r="V50" s="61"/>
      <c r="W50" s="61"/>
      <c r="X50" s="61"/>
      <c r="Y50" s="61"/>
      <c r="Z50" s="61"/>
    </row>
    <row r="51" spans="1:26" ht="14.25" customHeight="1">
      <c r="A51" s="61"/>
      <c r="B51" s="61"/>
      <c r="C51" s="61"/>
      <c r="D51" s="61"/>
      <c r="E51" s="61"/>
      <c r="F51" s="61"/>
      <c r="G51" s="61"/>
      <c r="H51" s="61"/>
      <c r="I51" s="61"/>
      <c r="J51" s="63"/>
      <c r="K51" s="63"/>
      <c r="L51" s="63"/>
      <c r="M51" s="63"/>
      <c r="N51" s="61"/>
      <c r="O51" s="61"/>
      <c r="P51" s="61"/>
      <c r="Q51" s="61"/>
      <c r="R51" s="61"/>
      <c r="S51" s="61"/>
      <c r="T51" s="61"/>
      <c r="U51" s="61"/>
      <c r="V51" s="61"/>
      <c r="W51" s="61"/>
      <c r="X51" s="61"/>
      <c r="Y51" s="61"/>
      <c r="Z51" s="61"/>
    </row>
    <row r="52" spans="1:26" ht="14.25" customHeight="1">
      <c r="A52" s="61"/>
      <c r="B52" s="61"/>
      <c r="C52" s="61"/>
      <c r="D52" s="61"/>
      <c r="E52" s="61"/>
      <c r="F52" s="61"/>
      <c r="G52" s="61"/>
      <c r="H52" s="61"/>
      <c r="I52" s="61"/>
      <c r="J52" s="63"/>
      <c r="K52" s="63"/>
      <c r="L52" s="63"/>
      <c r="M52" s="63"/>
      <c r="N52" s="61"/>
      <c r="O52" s="61"/>
      <c r="P52" s="61"/>
      <c r="Q52" s="61"/>
      <c r="R52" s="61"/>
      <c r="S52" s="61"/>
      <c r="T52" s="61"/>
      <c r="U52" s="61"/>
      <c r="V52" s="61"/>
      <c r="W52" s="61"/>
      <c r="X52" s="61"/>
      <c r="Y52" s="61"/>
      <c r="Z52" s="61"/>
    </row>
    <row r="53" spans="1:26" ht="14.25" customHeight="1">
      <c r="A53" s="61"/>
      <c r="B53" s="61"/>
      <c r="C53" s="61"/>
      <c r="D53" s="61"/>
      <c r="E53" s="61"/>
      <c r="F53" s="61"/>
      <c r="G53" s="61"/>
      <c r="H53" s="61"/>
      <c r="I53" s="61"/>
      <c r="J53" s="63"/>
      <c r="K53" s="63"/>
      <c r="L53" s="63"/>
      <c r="M53" s="63"/>
      <c r="N53" s="61"/>
      <c r="O53" s="61"/>
      <c r="P53" s="61"/>
      <c r="Q53" s="61"/>
      <c r="R53" s="61"/>
      <c r="S53" s="61"/>
      <c r="T53" s="61"/>
      <c r="U53" s="61"/>
      <c r="V53" s="61"/>
      <c r="W53" s="61"/>
      <c r="X53" s="61"/>
      <c r="Y53" s="61"/>
      <c r="Z53" s="61"/>
    </row>
    <row r="54" spans="1:26" ht="14.25" customHeight="1">
      <c r="A54" s="61"/>
      <c r="B54" s="61"/>
      <c r="C54" s="61"/>
      <c r="D54" s="61"/>
      <c r="E54" s="61"/>
      <c r="F54" s="61"/>
      <c r="G54" s="61"/>
      <c r="H54" s="61"/>
      <c r="I54" s="61"/>
      <c r="J54" s="63"/>
      <c r="K54" s="63"/>
      <c r="L54" s="63"/>
      <c r="M54" s="63"/>
      <c r="N54" s="61"/>
      <c r="O54" s="61"/>
      <c r="P54" s="61"/>
      <c r="Q54" s="61"/>
      <c r="R54" s="61"/>
      <c r="S54" s="61"/>
      <c r="T54" s="61"/>
      <c r="U54" s="61"/>
      <c r="V54" s="61"/>
      <c r="W54" s="61"/>
      <c r="X54" s="61"/>
      <c r="Y54" s="61"/>
      <c r="Z54" s="61"/>
    </row>
    <row r="55" spans="1:26" ht="14.25" customHeight="1">
      <c r="A55" s="61"/>
      <c r="B55" s="61"/>
      <c r="C55" s="61"/>
      <c r="D55" s="61"/>
      <c r="E55" s="61"/>
      <c r="F55" s="61"/>
      <c r="G55" s="61"/>
      <c r="H55" s="61"/>
      <c r="I55" s="61"/>
      <c r="J55" s="63"/>
      <c r="K55" s="63"/>
      <c r="L55" s="63"/>
      <c r="M55" s="63"/>
      <c r="N55" s="61"/>
      <c r="O55" s="61"/>
      <c r="P55" s="61"/>
      <c r="Q55" s="61"/>
      <c r="R55" s="61"/>
      <c r="S55" s="61"/>
      <c r="T55" s="61"/>
      <c r="U55" s="61"/>
      <c r="V55" s="61"/>
      <c r="W55" s="61"/>
      <c r="X55" s="61"/>
      <c r="Y55" s="61"/>
      <c r="Z55" s="61"/>
    </row>
    <row r="56" spans="1:26" ht="14.25" customHeight="1">
      <c r="A56" s="61"/>
      <c r="B56" s="61"/>
      <c r="C56" s="61"/>
      <c r="D56" s="61"/>
      <c r="E56" s="61"/>
      <c r="F56" s="61"/>
      <c r="G56" s="61"/>
      <c r="H56" s="61"/>
      <c r="I56" s="61"/>
      <c r="J56" s="63"/>
      <c r="K56" s="63"/>
      <c r="L56" s="63"/>
      <c r="M56" s="63"/>
      <c r="N56" s="61"/>
      <c r="O56" s="61"/>
      <c r="P56" s="61"/>
      <c r="Q56" s="61"/>
      <c r="R56" s="61"/>
      <c r="S56" s="61"/>
      <c r="T56" s="61"/>
      <c r="U56" s="61"/>
      <c r="V56" s="61"/>
      <c r="W56" s="61"/>
      <c r="X56" s="61"/>
      <c r="Y56" s="61"/>
      <c r="Z56" s="61"/>
    </row>
    <row r="57" spans="1:26" ht="14.25" customHeight="1">
      <c r="A57" s="61"/>
      <c r="B57" s="61"/>
      <c r="C57" s="61"/>
      <c r="D57" s="61"/>
      <c r="E57" s="61"/>
      <c r="F57" s="61"/>
      <c r="G57" s="61"/>
      <c r="H57" s="61"/>
      <c r="I57" s="61"/>
      <c r="J57" s="63"/>
      <c r="K57" s="63"/>
      <c r="L57" s="63"/>
      <c r="M57" s="63"/>
      <c r="N57" s="61"/>
      <c r="O57" s="61"/>
      <c r="P57" s="61"/>
      <c r="Q57" s="61"/>
      <c r="R57" s="61"/>
      <c r="S57" s="61"/>
      <c r="T57" s="61"/>
      <c r="U57" s="61"/>
      <c r="V57" s="61"/>
      <c r="W57" s="61"/>
      <c r="X57" s="61"/>
      <c r="Y57" s="61"/>
      <c r="Z57" s="61"/>
    </row>
    <row r="58" spans="1:26" ht="14.25" customHeight="1">
      <c r="A58" s="61"/>
      <c r="B58" s="61"/>
      <c r="C58" s="61"/>
      <c r="D58" s="61"/>
      <c r="E58" s="61"/>
      <c r="F58" s="61"/>
      <c r="G58" s="61"/>
      <c r="H58" s="61"/>
      <c r="I58" s="61"/>
      <c r="J58" s="63"/>
      <c r="K58" s="63"/>
      <c r="L58" s="63"/>
      <c r="M58" s="63"/>
      <c r="N58" s="61"/>
      <c r="O58" s="61"/>
      <c r="P58" s="61"/>
      <c r="Q58" s="61"/>
      <c r="R58" s="61"/>
      <c r="S58" s="61"/>
      <c r="T58" s="61"/>
      <c r="U58" s="61"/>
      <c r="V58" s="61"/>
      <c r="W58" s="61"/>
      <c r="X58" s="61"/>
      <c r="Y58" s="61"/>
      <c r="Z58" s="61"/>
    </row>
    <row r="59" spans="1:26" ht="14.25" customHeight="1">
      <c r="A59" s="61"/>
      <c r="B59" s="61"/>
      <c r="C59" s="61"/>
      <c r="D59" s="61"/>
      <c r="E59" s="61"/>
      <c r="F59" s="61"/>
      <c r="G59" s="61"/>
      <c r="H59" s="61"/>
      <c r="I59" s="61"/>
      <c r="J59" s="63"/>
      <c r="K59" s="63"/>
      <c r="L59" s="63"/>
      <c r="M59" s="63"/>
      <c r="N59" s="61"/>
      <c r="O59" s="61"/>
      <c r="P59" s="61"/>
      <c r="Q59" s="61"/>
      <c r="R59" s="61"/>
      <c r="S59" s="61"/>
      <c r="T59" s="61"/>
      <c r="U59" s="61"/>
      <c r="V59" s="61"/>
      <c r="W59" s="61"/>
      <c r="X59" s="61"/>
      <c r="Y59" s="61"/>
      <c r="Z59" s="61"/>
    </row>
    <row r="60" spans="1:26" ht="14.25" customHeight="1">
      <c r="A60" s="61"/>
      <c r="B60" s="61"/>
      <c r="C60" s="61"/>
      <c r="D60" s="61"/>
      <c r="E60" s="61"/>
      <c r="F60" s="61"/>
      <c r="G60" s="61"/>
      <c r="H60" s="61"/>
      <c r="I60" s="61"/>
      <c r="J60" s="63"/>
      <c r="K60" s="63"/>
      <c r="L60" s="63"/>
      <c r="M60" s="63"/>
      <c r="N60" s="61"/>
      <c r="O60" s="61"/>
      <c r="P60" s="61"/>
      <c r="Q60" s="61"/>
      <c r="R60" s="61"/>
      <c r="S60" s="61"/>
      <c r="T60" s="61"/>
      <c r="U60" s="61"/>
      <c r="V60" s="61"/>
      <c r="W60" s="61"/>
      <c r="X60" s="61"/>
      <c r="Y60" s="61"/>
      <c r="Z60" s="61"/>
    </row>
    <row r="61" spans="1:26" ht="14.25" customHeight="1">
      <c r="A61" s="61"/>
      <c r="B61" s="61"/>
      <c r="C61" s="61"/>
      <c r="D61" s="61"/>
      <c r="E61" s="61"/>
      <c r="F61" s="61"/>
      <c r="G61" s="61"/>
      <c r="H61" s="61"/>
      <c r="I61" s="61"/>
      <c r="J61" s="63"/>
      <c r="K61" s="63"/>
      <c r="L61" s="63"/>
      <c r="M61" s="63"/>
      <c r="N61" s="61"/>
      <c r="O61" s="61"/>
      <c r="P61" s="61"/>
      <c r="Q61" s="61"/>
      <c r="R61" s="61"/>
      <c r="S61" s="61"/>
      <c r="T61" s="61"/>
      <c r="U61" s="61"/>
      <c r="V61" s="61"/>
      <c r="W61" s="61"/>
      <c r="X61" s="61"/>
      <c r="Y61" s="61"/>
      <c r="Z61" s="61"/>
    </row>
    <row r="62" spans="1:26" ht="14.25" customHeight="1">
      <c r="A62" s="61"/>
      <c r="B62" s="61"/>
      <c r="C62" s="61"/>
      <c r="D62" s="61"/>
      <c r="E62" s="61"/>
      <c r="F62" s="61"/>
      <c r="G62" s="61"/>
      <c r="H62" s="61"/>
      <c r="I62" s="61"/>
      <c r="J62" s="63"/>
      <c r="K62" s="63"/>
      <c r="L62" s="63"/>
      <c r="M62" s="63"/>
      <c r="N62" s="61"/>
      <c r="O62" s="61"/>
      <c r="P62" s="61"/>
      <c r="Q62" s="61"/>
      <c r="R62" s="61"/>
      <c r="S62" s="61"/>
      <c r="T62" s="61"/>
      <c r="U62" s="61"/>
      <c r="V62" s="61"/>
      <c r="W62" s="61"/>
      <c r="X62" s="61"/>
      <c r="Y62" s="61"/>
      <c r="Z62" s="61"/>
    </row>
    <row r="63" spans="1:26" ht="14.25" customHeight="1">
      <c r="A63" s="61"/>
      <c r="B63" s="61"/>
      <c r="C63" s="61"/>
      <c r="D63" s="61"/>
      <c r="E63" s="61"/>
      <c r="F63" s="61"/>
      <c r="G63" s="61"/>
      <c r="H63" s="61"/>
      <c r="I63" s="61"/>
      <c r="J63" s="63"/>
      <c r="K63" s="63"/>
      <c r="L63" s="63"/>
      <c r="M63" s="63"/>
      <c r="N63" s="61"/>
      <c r="O63" s="61"/>
      <c r="P63" s="61"/>
      <c r="Q63" s="61"/>
      <c r="R63" s="61"/>
      <c r="S63" s="61"/>
      <c r="T63" s="61"/>
      <c r="U63" s="61"/>
      <c r="V63" s="61"/>
      <c r="W63" s="61"/>
      <c r="X63" s="61"/>
      <c r="Y63" s="61"/>
      <c r="Z63" s="61"/>
    </row>
    <row r="64" spans="1:26" ht="14.25" customHeight="1">
      <c r="A64" s="61"/>
      <c r="B64" s="61"/>
      <c r="C64" s="61"/>
      <c r="D64" s="61"/>
      <c r="E64" s="61"/>
      <c r="F64" s="61"/>
      <c r="G64" s="61"/>
      <c r="H64" s="61"/>
      <c r="I64" s="61"/>
      <c r="J64" s="63"/>
      <c r="K64" s="63"/>
      <c r="L64" s="63"/>
      <c r="M64" s="63"/>
      <c r="N64" s="61"/>
      <c r="O64" s="61"/>
      <c r="P64" s="61"/>
      <c r="Q64" s="61"/>
      <c r="R64" s="61"/>
      <c r="S64" s="61"/>
      <c r="T64" s="61"/>
      <c r="U64" s="61"/>
      <c r="V64" s="61"/>
      <c r="W64" s="61"/>
      <c r="X64" s="61"/>
      <c r="Y64" s="61"/>
      <c r="Z64" s="61"/>
    </row>
    <row r="65" spans="1:26" ht="14.25" customHeight="1">
      <c r="A65" s="61"/>
      <c r="B65" s="61"/>
      <c r="C65" s="61"/>
      <c r="D65" s="61"/>
      <c r="E65" s="61"/>
      <c r="F65" s="61"/>
      <c r="G65" s="61"/>
      <c r="H65" s="61"/>
      <c r="I65" s="61"/>
      <c r="J65" s="63"/>
      <c r="K65" s="63"/>
      <c r="L65" s="63"/>
      <c r="M65" s="63"/>
      <c r="N65" s="61"/>
      <c r="O65" s="61"/>
      <c r="P65" s="61"/>
      <c r="Q65" s="61"/>
      <c r="R65" s="61"/>
      <c r="S65" s="61"/>
      <c r="T65" s="61"/>
      <c r="U65" s="61"/>
      <c r="V65" s="61"/>
      <c r="W65" s="61"/>
      <c r="X65" s="61"/>
      <c r="Y65" s="61"/>
      <c r="Z65" s="61"/>
    </row>
    <row r="66" spans="1:26" ht="14.25" customHeight="1">
      <c r="A66" s="61"/>
      <c r="B66" s="61"/>
      <c r="C66" s="61"/>
      <c r="D66" s="61"/>
      <c r="E66" s="61"/>
      <c r="F66" s="61"/>
      <c r="G66" s="61"/>
      <c r="H66" s="61"/>
      <c r="I66" s="61"/>
      <c r="J66" s="63"/>
      <c r="K66" s="63"/>
      <c r="L66" s="63"/>
      <c r="M66" s="63"/>
      <c r="N66" s="61"/>
      <c r="O66" s="61"/>
      <c r="P66" s="61"/>
      <c r="Q66" s="61"/>
      <c r="R66" s="61"/>
      <c r="S66" s="61"/>
      <c r="T66" s="61"/>
      <c r="U66" s="61"/>
      <c r="V66" s="61"/>
      <c r="W66" s="61"/>
      <c r="X66" s="61"/>
      <c r="Y66" s="61"/>
      <c r="Z66" s="61"/>
    </row>
    <row r="67" spans="1:26" ht="14.25" customHeight="1">
      <c r="A67" s="61"/>
      <c r="B67" s="61"/>
      <c r="C67" s="61"/>
      <c r="D67" s="61"/>
      <c r="E67" s="61"/>
      <c r="F67" s="61"/>
      <c r="G67" s="61"/>
      <c r="H67" s="61"/>
      <c r="I67" s="61"/>
      <c r="J67" s="63"/>
      <c r="K67" s="63"/>
      <c r="L67" s="63"/>
      <c r="M67" s="63"/>
      <c r="N67" s="61"/>
      <c r="O67" s="61"/>
      <c r="P67" s="61"/>
      <c r="Q67" s="61"/>
      <c r="R67" s="61"/>
      <c r="S67" s="61"/>
      <c r="T67" s="61"/>
      <c r="U67" s="61"/>
      <c r="V67" s="61"/>
      <c r="W67" s="61"/>
      <c r="X67" s="61"/>
      <c r="Y67" s="61"/>
      <c r="Z67" s="61"/>
    </row>
    <row r="68" spans="1:26" ht="14.25" customHeight="1">
      <c r="A68" s="61"/>
      <c r="B68" s="61"/>
      <c r="C68" s="61"/>
      <c r="D68" s="61"/>
      <c r="E68" s="61"/>
      <c r="F68" s="61"/>
      <c r="G68" s="61"/>
      <c r="H68" s="61"/>
      <c r="I68" s="61"/>
      <c r="J68" s="63"/>
      <c r="K68" s="63"/>
      <c r="L68" s="63"/>
      <c r="M68" s="63"/>
      <c r="N68" s="61"/>
      <c r="O68" s="61"/>
      <c r="P68" s="61"/>
      <c r="Q68" s="61"/>
      <c r="R68" s="61"/>
      <c r="S68" s="61"/>
      <c r="T68" s="61"/>
      <c r="U68" s="61"/>
      <c r="V68" s="61"/>
      <c r="W68" s="61"/>
      <c r="X68" s="61"/>
      <c r="Y68" s="61"/>
      <c r="Z68" s="61"/>
    </row>
    <row r="69" spans="1:26" ht="14.25" customHeight="1">
      <c r="A69" s="61"/>
      <c r="B69" s="61"/>
      <c r="C69" s="61"/>
      <c r="D69" s="61"/>
      <c r="E69" s="61"/>
      <c r="F69" s="61"/>
      <c r="G69" s="61"/>
      <c r="H69" s="61"/>
      <c r="I69" s="61"/>
      <c r="J69" s="63"/>
      <c r="K69" s="63"/>
      <c r="L69" s="63"/>
      <c r="M69" s="63"/>
      <c r="N69" s="61"/>
      <c r="O69" s="61"/>
      <c r="P69" s="61"/>
      <c r="Q69" s="61"/>
      <c r="R69" s="61"/>
      <c r="S69" s="61"/>
      <c r="T69" s="61"/>
      <c r="U69" s="61"/>
      <c r="V69" s="61"/>
      <c r="W69" s="61"/>
      <c r="X69" s="61"/>
      <c r="Y69" s="61"/>
      <c r="Z69" s="61"/>
    </row>
    <row r="70" spans="1:26" ht="14.25" customHeight="1">
      <c r="A70" s="61"/>
      <c r="B70" s="61"/>
      <c r="C70" s="61"/>
      <c r="D70" s="61"/>
      <c r="E70" s="61"/>
      <c r="F70" s="61"/>
      <c r="G70" s="61"/>
      <c r="H70" s="61"/>
      <c r="I70" s="61"/>
      <c r="J70" s="63"/>
      <c r="K70" s="63"/>
      <c r="L70" s="63"/>
      <c r="M70" s="63"/>
      <c r="N70" s="61"/>
      <c r="O70" s="61"/>
      <c r="P70" s="61"/>
      <c r="Q70" s="61"/>
      <c r="R70" s="61"/>
      <c r="S70" s="61"/>
      <c r="T70" s="61"/>
      <c r="U70" s="61"/>
      <c r="V70" s="61"/>
      <c r="W70" s="61"/>
      <c r="X70" s="61"/>
      <c r="Y70" s="61"/>
      <c r="Z70" s="61"/>
    </row>
    <row r="71" spans="1:26" ht="14.25" customHeight="1">
      <c r="A71" s="61"/>
      <c r="B71" s="61"/>
      <c r="C71" s="61"/>
      <c r="D71" s="61"/>
      <c r="E71" s="61"/>
      <c r="F71" s="61"/>
      <c r="G71" s="61"/>
      <c r="H71" s="61"/>
      <c r="I71" s="61"/>
      <c r="J71" s="63"/>
      <c r="K71" s="63"/>
      <c r="L71" s="63"/>
      <c r="M71" s="63"/>
      <c r="N71" s="61"/>
      <c r="O71" s="61"/>
      <c r="P71" s="61"/>
      <c r="Q71" s="61"/>
      <c r="R71" s="61"/>
      <c r="S71" s="61"/>
      <c r="T71" s="61"/>
      <c r="U71" s="61"/>
      <c r="V71" s="61"/>
      <c r="W71" s="61"/>
      <c r="X71" s="61"/>
      <c r="Y71" s="61"/>
      <c r="Z71" s="61"/>
    </row>
    <row r="72" spans="1:26" ht="14.25" customHeight="1">
      <c r="A72" s="61"/>
      <c r="B72" s="61"/>
      <c r="C72" s="61"/>
      <c r="D72" s="61"/>
      <c r="E72" s="61"/>
      <c r="F72" s="61"/>
      <c r="G72" s="61"/>
      <c r="H72" s="61"/>
      <c r="I72" s="61"/>
      <c r="J72" s="63"/>
      <c r="K72" s="63"/>
      <c r="L72" s="63"/>
      <c r="M72" s="63"/>
      <c r="N72" s="61"/>
      <c r="O72" s="61"/>
      <c r="P72" s="61"/>
      <c r="Q72" s="61"/>
      <c r="R72" s="61"/>
      <c r="S72" s="61"/>
      <c r="T72" s="61"/>
      <c r="U72" s="61"/>
      <c r="V72" s="61"/>
      <c r="W72" s="61"/>
      <c r="X72" s="61"/>
      <c r="Y72" s="61"/>
      <c r="Z72" s="61"/>
    </row>
    <row r="73" spans="1:26" ht="14.25" customHeight="1">
      <c r="A73" s="61"/>
      <c r="B73" s="61"/>
      <c r="C73" s="61"/>
      <c r="D73" s="61"/>
      <c r="E73" s="61"/>
      <c r="F73" s="61"/>
      <c r="G73" s="61"/>
      <c r="H73" s="61"/>
      <c r="I73" s="61"/>
      <c r="J73" s="63"/>
      <c r="K73" s="63"/>
      <c r="L73" s="63"/>
      <c r="M73" s="63"/>
      <c r="N73" s="61"/>
      <c r="O73" s="61"/>
      <c r="P73" s="61"/>
      <c r="Q73" s="61"/>
      <c r="R73" s="61"/>
      <c r="S73" s="61"/>
      <c r="T73" s="61"/>
      <c r="U73" s="61"/>
      <c r="V73" s="61"/>
      <c r="W73" s="61"/>
      <c r="X73" s="61"/>
      <c r="Y73" s="61"/>
      <c r="Z73" s="61"/>
    </row>
    <row r="74" spans="1:26" ht="14.25" customHeight="1">
      <c r="A74" s="61"/>
      <c r="B74" s="61"/>
      <c r="C74" s="61"/>
      <c r="D74" s="61"/>
      <c r="E74" s="61"/>
      <c r="F74" s="61"/>
      <c r="G74" s="61"/>
      <c r="H74" s="61"/>
      <c r="I74" s="61"/>
      <c r="J74" s="63"/>
      <c r="K74" s="63"/>
      <c r="L74" s="63"/>
      <c r="M74" s="63"/>
      <c r="N74" s="61"/>
      <c r="O74" s="61"/>
      <c r="P74" s="61"/>
      <c r="Q74" s="61"/>
      <c r="R74" s="61"/>
      <c r="S74" s="61"/>
      <c r="T74" s="61"/>
      <c r="U74" s="61"/>
      <c r="V74" s="61"/>
      <c r="W74" s="61"/>
      <c r="X74" s="61"/>
      <c r="Y74" s="61"/>
      <c r="Z74" s="61"/>
    </row>
    <row r="75" spans="1:26" ht="14.25" customHeight="1">
      <c r="A75" s="61"/>
      <c r="B75" s="61"/>
      <c r="C75" s="61"/>
      <c r="D75" s="61"/>
      <c r="E75" s="61"/>
      <c r="F75" s="61"/>
      <c r="G75" s="61"/>
      <c r="H75" s="61"/>
      <c r="I75" s="61"/>
      <c r="J75" s="63"/>
      <c r="K75" s="63"/>
      <c r="L75" s="63"/>
      <c r="M75" s="63"/>
      <c r="N75" s="61"/>
      <c r="O75" s="61"/>
      <c r="P75" s="61"/>
      <c r="Q75" s="61"/>
      <c r="R75" s="61"/>
      <c r="S75" s="61"/>
      <c r="T75" s="61"/>
      <c r="U75" s="61"/>
      <c r="V75" s="61"/>
      <c r="W75" s="61"/>
      <c r="X75" s="61"/>
      <c r="Y75" s="61"/>
      <c r="Z75" s="61"/>
    </row>
    <row r="76" spans="1:26" ht="14.25" customHeight="1">
      <c r="A76" s="61"/>
      <c r="B76" s="61"/>
      <c r="C76" s="61"/>
      <c r="D76" s="61"/>
      <c r="E76" s="61"/>
      <c r="F76" s="61"/>
      <c r="G76" s="61"/>
      <c r="H76" s="61"/>
      <c r="I76" s="61"/>
      <c r="J76" s="63"/>
      <c r="K76" s="63"/>
      <c r="L76" s="63"/>
      <c r="M76" s="63"/>
      <c r="N76" s="61"/>
      <c r="O76" s="61"/>
      <c r="P76" s="61"/>
      <c r="Q76" s="61"/>
      <c r="R76" s="61"/>
      <c r="S76" s="61"/>
      <c r="T76" s="61"/>
      <c r="U76" s="61"/>
      <c r="V76" s="61"/>
      <c r="W76" s="61"/>
      <c r="X76" s="61"/>
      <c r="Y76" s="61"/>
      <c r="Z76" s="61"/>
    </row>
    <row r="77" spans="1:26" ht="14.25" customHeight="1">
      <c r="A77" s="61"/>
      <c r="B77" s="61"/>
      <c r="C77" s="61"/>
      <c r="D77" s="61"/>
      <c r="E77" s="61"/>
      <c r="F77" s="61"/>
      <c r="G77" s="61"/>
      <c r="H77" s="61"/>
      <c r="I77" s="61"/>
      <c r="J77" s="63"/>
      <c r="K77" s="63"/>
      <c r="L77" s="63"/>
      <c r="M77" s="63"/>
      <c r="N77" s="61"/>
      <c r="O77" s="61"/>
      <c r="P77" s="61"/>
      <c r="Q77" s="61"/>
      <c r="R77" s="61"/>
      <c r="S77" s="61"/>
      <c r="T77" s="61"/>
      <c r="U77" s="61"/>
      <c r="V77" s="61"/>
      <c r="W77" s="61"/>
      <c r="X77" s="61"/>
      <c r="Y77" s="61"/>
      <c r="Z77" s="61"/>
    </row>
    <row r="78" spans="1:26" ht="14.25" customHeight="1">
      <c r="A78" s="61"/>
      <c r="B78" s="61"/>
      <c r="C78" s="61"/>
      <c r="D78" s="61"/>
      <c r="E78" s="61"/>
      <c r="F78" s="61"/>
      <c r="G78" s="61"/>
      <c r="H78" s="61"/>
      <c r="I78" s="61"/>
      <c r="J78" s="63"/>
      <c r="K78" s="63"/>
      <c r="L78" s="63"/>
      <c r="M78" s="63"/>
      <c r="N78" s="61"/>
      <c r="O78" s="61"/>
      <c r="P78" s="61"/>
      <c r="Q78" s="61"/>
      <c r="R78" s="61"/>
      <c r="S78" s="61"/>
      <c r="T78" s="61"/>
      <c r="U78" s="61"/>
      <c r="V78" s="61"/>
      <c r="W78" s="61"/>
      <c r="X78" s="61"/>
      <c r="Y78" s="61"/>
      <c r="Z78" s="61"/>
    </row>
    <row r="79" spans="1:26" ht="14.25" customHeight="1">
      <c r="A79" s="61"/>
      <c r="B79" s="61"/>
      <c r="C79" s="61"/>
      <c r="D79" s="61"/>
      <c r="E79" s="61"/>
      <c r="F79" s="61"/>
      <c r="G79" s="61"/>
      <c r="H79" s="61"/>
      <c r="I79" s="61"/>
      <c r="J79" s="63"/>
      <c r="K79" s="63"/>
      <c r="L79" s="63"/>
      <c r="M79" s="63"/>
      <c r="N79" s="61"/>
      <c r="O79" s="61"/>
      <c r="P79" s="61"/>
      <c r="Q79" s="61"/>
      <c r="R79" s="61"/>
      <c r="S79" s="61"/>
      <c r="T79" s="61"/>
      <c r="U79" s="61"/>
      <c r="V79" s="61"/>
      <c r="W79" s="61"/>
      <c r="X79" s="61"/>
      <c r="Y79" s="61"/>
      <c r="Z79" s="61"/>
    </row>
    <row r="80" spans="1:26" ht="14.25" customHeight="1">
      <c r="A80" s="61"/>
      <c r="B80" s="61"/>
      <c r="C80" s="61"/>
      <c r="D80" s="61"/>
      <c r="E80" s="61"/>
      <c r="F80" s="61"/>
      <c r="G80" s="61"/>
      <c r="H80" s="61"/>
      <c r="I80" s="61"/>
      <c r="J80" s="63"/>
      <c r="K80" s="63"/>
      <c r="L80" s="63"/>
      <c r="M80" s="63"/>
      <c r="N80" s="61"/>
      <c r="O80" s="61"/>
      <c r="P80" s="61"/>
      <c r="Q80" s="61"/>
      <c r="R80" s="61"/>
      <c r="S80" s="61"/>
      <c r="T80" s="61"/>
      <c r="U80" s="61"/>
      <c r="V80" s="61"/>
      <c r="W80" s="61"/>
      <c r="X80" s="61"/>
      <c r="Y80" s="61"/>
      <c r="Z80" s="61"/>
    </row>
    <row r="81" spans="1:26" ht="14.25" customHeight="1">
      <c r="A81" s="61"/>
      <c r="B81" s="61"/>
      <c r="C81" s="61"/>
      <c r="D81" s="61"/>
      <c r="E81" s="61"/>
      <c r="F81" s="61"/>
      <c r="G81" s="61"/>
      <c r="H81" s="61"/>
      <c r="I81" s="61"/>
      <c r="J81" s="63"/>
      <c r="K81" s="63"/>
      <c r="L81" s="63"/>
      <c r="M81" s="63"/>
      <c r="N81" s="61"/>
      <c r="O81" s="61"/>
      <c r="P81" s="61"/>
      <c r="Q81" s="61"/>
      <c r="R81" s="61"/>
      <c r="S81" s="61"/>
      <c r="T81" s="61"/>
      <c r="U81" s="61"/>
      <c r="V81" s="61"/>
      <c r="W81" s="61"/>
      <c r="X81" s="61"/>
      <c r="Y81" s="61"/>
      <c r="Z81" s="61"/>
    </row>
    <row r="82" spans="1:26" ht="14.25" customHeight="1">
      <c r="A82" s="61"/>
      <c r="B82" s="61"/>
      <c r="C82" s="61"/>
      <c r="D82" s="61"/>
      <c r="E82" s="61"/>
      <c r="F82" s="61"/>
      <c r="G82" s="61"/>
      <c r="H82" s="61"/>
      <c r="I82" s="61"/>
      <c r="J82" s="63"/>
      <c r="K82" s="63"/>
      <c r="L82" s="63"/>
      <c r="M82" s="63"/>
      <c r="N82" s="61"/>
      <c r="O82" s="61"/>
      <c r="P82" s="61"/>
      <c r="Q82" s="61"/>
      <c r="R82" s="61"/>
      <c r="S82" s="61"/>
      <c r="T82" s="61"/>
      <c r="U82" s="61"/>
      <c r="V82" s="61"/>
      <c r="W82" s="61"/>
      <c r="X82" s="61"/>
      <c r="Y82" s="61"/>
      <c r="Z82" s="61"/>
    </row>
    <row r="83" spans="1:26" ht="14.25" customHeight="1">
      <c r="A83" s="61"/>
      <c r="B83" s="61"/>
      <c r="C83" s="61"/>
      <c r="D83" s="61"/>
      <c r="E83" s="61"/>
      <c r="F83" s="61"/>
      <c r="G83" s="61"/>
      <c r="H83" s="61"/>
      <c r="I83" s="61"/>
      <c r="J83" s="63"/>
      <c r="K83" s="63"/>
      <c r="L83" s="63"/>
      <c r="M83" s="63"/>
      <c r="N83" s="61"/>
      <c r="O83" s="61"/>
      <c r="P83" s="61"/>
      <c r="Q83" s="61"/>
      <c r="R83" s="61"/>
      <c r="S83" s="61"/>
      <c r="T83" s="61"/>
      <c r="U83" s="61"/>
      <c r="V83" s="61"/>
      <c r="W83" s="61"/>
      <c r="X83" s="61"/>
      <c r="Y83" s="61"/>
      <c r="Z83" s="61"/>
    </row>
    <row r="84" spans="1:26" ht="14.25" customHeight="1">
      <c r="A84" s="61"/>
      <c r="B84" s="61"/>
      <c r="C84" s="61"/>
      <c r="D84" s="61"/>
      <c r="E84" s="61"/>
      <c r="F84" s="61"/>
      <c r="G84" s="61"/>
      <c r="H84" s="61"/>
      <c r="I84" s="61"/>
      <c r="J84" s="63"/>
      <c r="K84" s="63"/>
      <c r="L84" s="63"/>
      <c r="M84" s="63"/>
      <c r="N84" s="61"/>
      <c r="O84" s="61"/>
      <c r="P84" s="61"/>
      <c r="Q84" s="61"/>
      <c r="R84" s="61"/>
      <c r="S84" s="61"/>
      <c r="T84" s="61"/>
      <c r="U84" s="61"/>
      <c r="V84" s="61"/>
      <c r="W84" s="61"/>
      <c r="X84" s="61"/>
      <c r="Y84" s="61"/>
      <c r="Z84" s="61"/>
    </row>
    <row r="85" spans="1:26" ht="14.25" customHeight="1">
      <c r="A85" s="61"/>
      <c r="B85" s="61"/>
      <c r="C85" s="61"/>
      <c r="D85" s="61"/>
      <c r="E85" s="61"/>
      <c r="F85" s="61"/>
      <c r="G85" s="61"/>
      <c r="H85" s="61"/>
      <c r="I85" s="61"/>
      <c r="J85" s="63"/>
      <c r="K85" s="63"/>
      <c r="L85" s="63"/>
      <c r="M85" s="63"/>
      <c r="N85" s="61"/>
      <c r="O85" s="61"/>
      <c r="P85" s="61"/>
      <c r="Q85" s="61"/>
      <c r="R85" s="61"/>
      <c r="S85" s="61"/>
      <c r="T85" s="61"/>
      <c r="U85" s="61"/>
      <c r="V85" s="61"/>
      <c r="W85" s="61"/>
      <c r="X85" s="61"/>
      <c r="Y85" s="61"/>
      <c r="Z85" s="61"/>
    </row>
    <row r="86" spans="1:26" ht="14.25" customHeight="1">
      <c r="A86" s="61"/>
      <c r="B86" s="61"/>
      <c r="C86" s="61"/>
      <c r="D86" s="61"/>
      <c r="E86" s="61"/>
      <c r="F86" s="61"/>
      <c r="G86" s="61"/>
      <c r="H86" s="61"/>
      <c r="I86" s="61"/>
      <c r="J86" s="63"/>
      <c r="K86" s="63"/>
      <c r="L86" s="63"/>
      <c r="M86" s="63"/>
      <c r="N86" s="61"/>
      <c r="O86" s="61"/>
      <c r="P86" s="61"/>
      <c r="Q86" s="61"/>
      <c r="R86" s="61"/>
      <c r="S86" s="61"/>
      <c r="T86" s="61"/>
      <c r="U86" s="61"/>
      <c r="V86" s="61"/>
      <c r="W86" s="61"/>
      <c r="X86" s="61"/>
      <c r="Y86" s="61"/>
      <c r="Z86" s="61"/>
    </row>
    <row r="87" spans="1:26" ht="14.25" customHeight="1">
      <c r="A87" s="61"/>
      <c r="B87" s="61"/>
      <c r="C87" s="61"/>
      <c r="D87" s="61"/>
      <c r="E87" s="61"/>
      <c r="F87" s="61"/>
      <c r="G87" s="61"/>
      <c r="H87" s="61"/>
      <c r="I87" s="61"/>
      <c r="J87" s="63"/>
      <c r="K87" s="63"/>
      <c r="L87" s="63"/>
      <c r="M87" s="63"/>
      <c r="N87" s="61"/>
      <c r="O87" s="61"/>
      <c r="P87" s="61"/>
      <c r="Q87" s="61"/>
      <c r="R87" s="61"/>
      <c r="S87" s="61"/>
      <c r="T87" s="61"/>
      <c r="U87" s="61"/>
      <c r="V87" s="61"/>
      <c r="W87" s="61"/>
      <c r="X87" s="61"/>
      <c r="Y87" s="61"/>
      <c r="Z87" s="61"/>
    </row>
    <row r="88" spans="1:26" ht="14.25" customHeight="1">
      <c r="A88" s="61"/>
      <c r="B88" s="61"/>
      <c r="C88" s="61"/>
      <c r="D88" s="61"/>
      <c r="E88" s="61"/>
      <c r="F88" s="61"/>
      <c r="G88" s="61"/>
      <c r="H88" s="61"/>
      <c r="I88" s="61"/>
      <c r="J88" s="63"/>
      <c r="K88" s="63"/>
      <c r="L88" s="63"/>
      <c r="M88" s="63"/>
      <c r="N88" s="61"/>
      <c r="O88" s="61"/>
      <c r="P88" s="61"/>
      <c r="Q88" s="61"/>
      <c r="R88" s="61"/>
      <c r="S88" s="61"/>
      <c r="T88" s="61"/>
      <c r="U88" s="61"/>
      <c r="V88" s="61"/>
      <c r="W88" s="61"/>
      <c r="X88" s="61"/>
      <c r="Y88" s="61"/>
      <c r="Z88" s="61"/>
    </row>
    <row r="89" spans="1:26" ht="14.25" customHeight="1">
      <c r="A89" s="61"/>
      <c r="B89" s="61"/>
      <c r="C89" s="61"/>
      <c r="D89" s="61"/>
      <c r="E89" s="61"/>
      <c r="F89" s="61"/>
      <c r="G89" s="61"/>
      <c r="H89" s="61"/>
      <c r="I89" s="61"/>
      <c r="J89" s="63"/>
      <c r="K89" s="63"/>
      <c r="L89" s="63"/>
      <c r="M89" s="63"/>
      <c r="N89" s="61"/>
      <c r="O89" s="61"/>
      <c r="P89" s="61"/>
      <c r="Q89" s="61"/>
      <c r="R89" s="61"/>
      <c r="S89" s="61"/>
      <c r="T89" s="61"/>
      <c r="U89" s="61"/>
      <c r="V89" s="61"/>
      <c r="W89" s="61"/>
      <c r="X89" s="61"/>
      <c r="Y89" s="61"/>
      <c r="Z89" s="61"/>
    </row>
    <row r="90" spans="1:26" ht="14.25" customHeight="1">
      <c r="A90" s="61"/>
      <c r="B90" s="61"/>
      <c r="C90" s="61"/>
      <c r="D90" s="61"/>
      <c r="E90" s="61"/>
      <c r="F90" s="61"/>
      <c r="G90" s="61"/>
      <c r="H90" s="61"/>
      <c r="I90" s="61"/>
      <c r="J90" s="63"/>
      <c r="K90" s="63"/>
      <c r="L90" s="63"/>
      <c r="M90" s="63"/>
      <c r="N90" s="61"/>
      <c r="O90" s="61"/>
      <c r="P90" s="61"/>
      <c r="Q90" s="61"/>
      <c r="R90" s="61"/>
      <c r="S90" s="61"/>
      <c r="T90" s="61"/>
      <c r="U90" s="61"/>
      <c r="V90" s="61"/>
      <c r="W90" s="61"/>
      <c r="X90" s="61"/>
      <c r="Y90" s="61"/>
      <c r="Z90" s="61"/>
    </row>
    <row r="91" spans="1:26" ht="14.25" customHeight="1">
      <c r="A91" s="61"/>
      <c r="B91" s="61"/>
      <c r="C91" s="61"/>
      <c r="D91" s="61"/>
      <c r="E91" s="61"/>
      <c r="F91" s="61"/>
      <c r="G91" s="61"/>
      <c r="H91" s="61"/>
      <c r="I91" s="61"/>
      <c r="J91" s="63"/>
      <c r="K91" s="63"/>
      <c r="L91" s="63"/>
      <c r="M91" s="63"/>
      <c r="N91" s="61"/>
      <c r="O91" s="61"/>
      <c r="P91" s="61"/>
      <c r="Q91" s="61"/>
      <c r="R91" s="61"/>
      <c r="S91" s="61"/>
      <c r="T91" s="61"/>
      <c r="U91" s="61"/>
      <c r="V91" s="61"/>
      <c r="W91" s="61"/>
      <c r="X91" s="61"/>
      <c r="Y91" s="61"/>
      <c r="Z91" s="61"/>
    </row>
    <row r="92" spans="1:26" ht="14.25" customHeight="1">
      <c r="A92" s="61"/>
      <c r="B92" s="61"/>
      <c r="C92" s="61"/>
      <c r="D92" s="61"/>
      <c r="E92" s="61"/>
      <c r="F92" s="61"/>
      <c r="G92" s="61"/>
      <c r="H92" s="61"/>
      <c r="I92" s="61"/>
      <c r="J92" s="63"/>
      <c r="K92" s="63"/>
      <c r="L92" s="63"/>
      <c r="M92" s="63"/>
      <c r="N92" s="61"/>
      <c r="O92" s="61"/>
      <c r="P92" s="61"/>
      <c r="Q92" s="61"/>
      <c r="R92" s="61"/>
      <c r="S92" s="61"/>
      <c r="T92" s="61"/>
      <c r="U92" s="61"/>
      <c r="V92" s="61"/>
      <c r="W92" s="61"/>
      <c r="X92" s="61"/>
      <c r="Y92" s="61"/>
      <c r="Z92" s="61"/>
    </row>
    <row r="93" spans="1:26" ht="14.25" customHeight="1">
      <c r="A93" s="61"/>
      <c r="B93" s="61"/>
      <c r="C93" s="61"/>
      <c r="D93" s="61"/>
      <c r="E93" s="61"/>
      <c r="F93" s="61"/>
      <c r="G93" s="61"/>
      <c r="H93" s="61"/>
      <c r="I93" s="61"/>
      <c r="J93" s="63"/>
      <c r="K93" s="63"/>
      <c r="L93" s="63"/>
      <c r="M93" s="63"/>
      <c r="N93" s="61"/>
      <c r="O93" s="61"/>
      <c r="P93" s="61"/>
      <c r="Q93" s="61"/>
      <c r="R93" s="61"/>
      <c r="S93" s="61"/>
      <c r="T93" s="61"/>
      <c r="U93" s="61"/>
      <c r="V93" s="61"/>
      <c r="W93" s="61"/>
      <c r="X93" s="61"/>
      <c r="Y93" s="61"/>
      <c r="Z93" s="61"/>
    </row>
    <row r="94" spans="1:26" ht="14.25" customHeight="1">
      <c r="A94" s="61"/>
      <c r="B94" s="61"/>
      <c r="C94" s="61"/>
      <c r="D94" s="61"/>
      <c r="E94" s="61"/>
      <c r="F94" s="61"/>
      <c r="G94" s="61"/>
      <c r="H94" s="61"/>
      <c r="I94" s="61"/>
      <c r="J94" s="63"/>
      <c r="K94" s="63"/>
      <c r="L94" s="63"/>
      <c r="M94" s="63"/>
      <c r="N94" s="61"/>
      <c r="O94" s="61"/>
      <c r="P94" s="61"/>
      <c r="Q94" s="61"/>
      <c r="R94" s="61"/>
      <c r="S94" s="61"/>
      <c r="T94" s="61"/>
      <c r="U94" s="61"/>
      <c r="V94" s="61"/>
      <c r="W94" s="61"/>
      <c r="X94" s="61"/>
      <c r="Y94" s="61"/>
      <c r="Z94" s="61"/>
    </row>
    <row r="95" spans="1:26" ht="14.25" customHeight="1">
      <c r="A95" s="61"/>
      <c r="B95" s="61"/>
      <c r="C95" s="61"/>
      <c r="D95" s="61"/>
      <c r="E95" s="61"/>
      <c r="F95" s="61"/>
      <c r="G95" s="61"/>
      <c r="H95" s="61"/>
      <c r="I95" s="61"/>
      <c r="J95" s="63"/>
      <c r="K95" s="63"/>
      <c r="L95" s="63"/>
      <c r="M95" s="63"/>
      <c r="N95" s="61"/>
      <c r="O95" s="61"/>
      <c r="P95" s="61"/>
      <c r="Q95" s="61"/>
      <c r="R95" s="61"/>
      <c r="S95" s="61"/>
      <c r="T95" s="61"/>
      <c r="U95" s="61"/>
      <c r="V95" s="61"/>
      <c r="W95" s="61"/>
      <c r="X95" s="61"/>
      <c r="Y95" s="61"/>
      <c r="Z95" s="61"/>
    </row>
    <row r="96" spans="1:26" ht="14.25" customHeight="1">
      <c r="A96" s="61"/>
      <c r="B96" s="61"/>
      <c r="C96" s="61"/>
      <c r="D96" s="61"/>
      <c r="E96" s="61"/>
      <c r="F96" s="61"/>
      <c r="G96" s="61"/>
      <c r="H96" s="61"/>
      <c r="I96" s="61"/>
      <c r="J96" s="63"/>
      <c r="K96" s="63"/>
      <c r="L96" s="63"/>
      <c r="M96" s="63"/>
      <c r="N96" s="61"/>
      <c r="O96" s="61"/>
      <c r="P96" s="61"/>
      <c r="Q96" s="61"/>
      <c r="R96" s="61"/>
      <c r="S96" s="61"/>
      <c r="T96" s="61"/>
      <c r="U96" s="61"/>
      <c r="V96" s="61"/>
      <c r="W96" s="61"/>
      <c r="X96" s="61"/>
      <c r="Y96" s="61"/>
      <c r="Z96" s="61"/>
    </row>
    <row r="97" spans="1:26" ht="14.25" customHeight="1">
      <c r="A97" s="61"/>
      <c r="B97" s="61"/>
      <c r="C97" s="61"/>
      <c r="D97" s="61"/>
      <c r="E97" s="61"/>
      <c r="F97" s="61"/>
      <c r="G97" s="61"/>
      <c r="H97" s="61"/>
      <c r="I97" s="61"/>
      <c r="J97" s="63"/>
      <c r="K97" s="63"/>
      <c r="L97" s="63"/>
      <c r="M97" s="63"/>
      <c r="N97" s="61"/>
      <c r="O97" s="61"/>
      <c r="P97" s="61"/>
      <c r="Q97" s="61"/>
      <c r="R97" s="61"/>
      <c r="S97" s="61"/>
      <c r="T97" s="61"/>
      <c r="U97" s="61"/>
      <c r="V97" s="61"/>
      <c r="W97" s="61"/>
      <c r="X97" s="61"/>
      <c r="Y97" s="61"/>
      <c r="Z97" s="61"/>
    </row>
    <row r="98" spans="1:26" ht="14.25" customHeight="1">
      <c r="A98" s="61"/>
      <c r="B98" s="61"/>
      <c r="C98" s="61"/>
      <c r="D98" s="61"/>
      <c r="E98" s="61"/>
      <c r="F98" s="61"/>
      <c r="G98" s="61"/>
      <c r="H98" s="61"/>
      <c r="I98" s="61"/>
      <c r="J98" s="63"/>
      <c r="K98" s="63"/>
      <c r="L98" s="63"/>
      <c r="M98" s="63"/>
      <c r="N98" s="61"/>
      <c r="O98" s="61"/>
      <c r="P98" s="61"/>
      <c r="Q98" s="61"/>
      <c r="R98" s="61"/>
      <c r="S98" s="61"/>
      <c r="T98" s="61"/>
      <c r="U98" s="61"/>
      <c r="V98" s="61"/>
      <c r="W98" s="61"/>
      <c r="X98" s="61"/>
      <c r="Y98" s="61"/>
      <c r="Z98" s="61"/>
    </row>
    <row r="99" spans="1:26" ht="14.25" customHeight="1">
      <c r="A99" s="61"/>
      <c r="B99" s="61"/>
      <c r="C99" s="61"/>
      <c r="D99" s="61"/>
      <c r="E99" s="61"/>
      <c r="F99" s="61"/>
      <c r="G99" s="61"/>
      <c r="H99" s="61"/>
      <c r="I99" s="61"/>
      <c r="J99" s="63"/>
      <c r="K99" s="63"/>
      <c r="L99" s="63"/>
      <c r="M99" s="63"/>
      <c r="N99" s="61"/>
      <c r="O99" s="61"/>
      <c r="P99" s="61"/>
      <c r="Q99" s="61"/>
      <c r="R99" s="61"/>
      <c r="S99" s="61"/>
      <c r="T99" s="61"/>
      <c r="U99" s="61"/>
      <c r="V99" s="61"/>
      <c r="W99" s="61"/>
      <c r="X99" s="61"/>
      <c r="Y99" s="61"/>
      <c r="Z99" s="61"/>
    </row>
    <row r="100" spans="1:26" ht="14.25" customHeight="1">
      <c r="A100" s="61"/>
      <c r="B100" s="61"/>
      <c r="C100" s="61"/>
      <c r="D100" s="61"/>
      <c r="E100" s="61"/>
      <c r="F100" s="61"/>
      <c r="G100" s="61"/>
      <c r="H100" s="61"/>
      <c r="I100" s="61"/>
      <c r="J100" s="63"/>
      <c r="K100" s="63"/>
      <c r="L100" s="63"/>
      <c r="M100" s="63"/>
      <c r="N100" s="61"/>
      <c r="O100" s="61"/>
      <c r="P100" s="61"/>
      <c r="Q100" s="61"/>
      <c r="R100" s="61"/>
      <c r="S100" s="61"/>
      <c r="T100" s="61"/>
      <c r="U100" s="61"/>
      <c r="V100" s="61"/>
      <c r="W100" s="61"/>
      <c r="X100" s="61"/>
      <c r="Y100" s="61"/>
      <c r="Z100" s="61"/>
    </row>
    <row r="101" spans="1:26" ht="14.25" customHeight="1">
      <c r="A101" s="61"/>
      <c r="B101" s="61"/>
      <c r="C101" s="61"/>
      <c r="D101" s="61"/>
      <c r="E101" s="61"/>
      <c r="F101" s="61"/>
      <c r="G101" s="61"/>
      <c r="H101" s="61"/>
      <c r="I101" s="61"/>
      <c r="J101" s="63"/>
      <c r="K101" s="63"/>
      <c r="L101" s="63"/>
      <c r="M101" s="63"/>
      <c r="N101" s="61"/>
      <c r="O101" s="61"/>
      <c r="P101" s="61"/>
      <c r="Q101" s="61"/>
      <c r="R101" s="61"/>
      <c r="S101" s="61"/>
      <c r="T101" s="61"/>
      <c r="U101" s="61"/>
      <c r="V101" s="61"/>
      <c r="W101" s="61"/>
      <c r="X101" s="61"/>
      <c r="Y101" s="61"/>
      <c r="Z101" s="61"/>
    </row>
    <row r="102" spans="1:26" ht="14.25" customHeight="1">
      <c r="A102" s="61"/>
      <c r="B102" s="61"/>
      <c r="C102" s="61"/>
      <c r="D102" s="61"/>
      <c r="E102" s="61"/>
      <c r="F102" s="61"/>
      <c r="G102" s="61"/>
      <c r="H102" s="61"/>
      <c r="I102" s="61"/>
      <c r="J102" s="63"/>
      <c r="K102" s="63"/>
      <c r="L102" s="63"/>
      <c r="M102" s="63"/>
      <c r="N102" s="61"/>
      <c r="O102" s="61"/>
      <c r="P102" s="61"/>
      <c r="Q102" s="61"/>
      <c r="R102" s="61"/>
      <c r="S102" s="61"/>
      <c r="T102" s="61"/>
      <c r="U102" s="61"/>
      <c r="V102" s="61"/>
      <c r="W102" s="61"/>
      <c r="X102" s="61"/>
      <c r="Y102" s="61"/>
      <c r="Z102" s="61"/>
    </row>
    <row r="103" spans="1:26" ht="14.25" customHeight="1">
      <c r="A103" s="61"/>
      <c r="B103" s="61"/>
      <c r="C103" s="61"/>
      <c r="D103" s="61"/>
      <c r="E103" s="61"/>
      <c r="F103" s="61"/>
      <c r="G103" s="61"/>
      <c r="H103" s="61"/>
      <c r="I103" s="61"/>
      <c r="J103" s="63"/>
      <c r="K103" s="63"/>
      <c r="L103" s="63"/>
      <c r="M103" s="63"/>
      <c r="N103" s="61"/>
      <c r="O103" s="61"/>
      <c r="P103" s="61"/>
      <c r="Q103" s="61"/>
      <c r="R103" s="61"/>
      <c r="S103" s="61"/>
      <c r="T103" s="61"/>
      <c r="U103" s="61"/>
      <c r="V103" s="61"/>
      <c r="W103" s="61"/>
      <c r="X103" s="61"/>
      <c r="Y103" s="61"/>
      <c r="Z103" s="61"/>
    </row>
    <row r="104" spans="1:26" ht="14.25" customHeight="1">
      <c r="A104" s="61"/>
      <c r="B104" s="61"/>
      <c r="C104" s="61"/>
      <c r="D104" s="61"/>
      <c r="E104" s="61"/>
      <c r="F104" s="61"/>
      <c r="G104" s="61"/>
      <c r="H104" s="61"/>
      <c r="I104" s="61"/>
      <c r="J104" s="63"/>
      <c r="K104" s="63"/>
      <c r="L104" s="63"/>
      <c r="M104" s="63"/>
      <c r="N104" s="61"/>
      <c r="O104" s="61"/>
      <c r="P104" s="61"/>
      <c r="Q104" s="61"/>
      <c r="R104" s="61"/>
      <c r="S104" s="61"/>
      <c r="T104" s="61"/>
      <c r="U104" s="61"/>
      <c r="V104" s="61"/>
      <c r="W104" s="61"/>
      <c r="X104" s="61"/>
      <c r="Y104" s="61"/>
      <c r="Z104" s="61"/>
    </row>
    <row r="105" spans="1:26" ht="14.25" customHeight="1">
      <c r="A105" s="61"/>
      <c r="B105" s="61"/>
      <c r="C105" s="61"/>
      <c r="D105" s="61"/>
      <c r="E105" s="61"/>
      <c r="F105" s="61"/>
      <c r="G105" s="61"/>
      <c r="H105" s="61"/>
      <c r="I105" s="61"/>
      <c r="J105" s="63"/>
      <c r="K105" s="63"/>
      <c r="L105" s="63"/>
      <c r="M105" s="63"/>
      <c r="N105" s="61"/>
      <c r="O105" s="61"/>
      <c r="P105" s="61"/>
      <c r="Q105" s="61"/>
      <c r="R105" s="61"/>
      <c r="S105" s="61"/>
      <c r="T105" s="61"/>
      <c r="U105" s="61"/>
      <c r="V105" s="61"/>
      <c r="W105" s="61"/>
      <c r="X105" s="61"/>
      <c r="Y105" s="61"/>
      <c r="Z105" s="61"/>
    </row>
    <row r="106" spans="1:26" ht="14.25" customHeight="1">
      <c r="A106" s="61"/>
      <c r="B106" s="61"/>
      <c r="C106" s="61"/>
      <c r="D106" s="61"/>
      <c r="E106" s="61"/>
      <c r="F106" s="61"/>
      <c r="G106" s="61"/>
      <c r="H106" s="61"/>
      <c r="I106" s="61"/>
      <c r="J106" s="63"/>
      <c r="K106" s="63"/>
      <c r="L106" s="63"/>
      <c r="M106" s="63"/>
      <c r="N106" s="61"/>
      <c r="O106" s="61"/>
      <c r="P106" s="61"/>
      <c r="Q106" s="61"/>
      <c r="R106" s="61"/>
      <c r="S106" s="61"/>
      <c r="T106" s="61"/>
      <c r="U106" s="61"/>
      <c r="V106" s="61"/>
      <c r="W106" s="61"/>
      <c r="X106" s="61"/>
      <c r="Y106" s="61"/>
      <c r="Z106" s="61"/>
    </row>
    <row r="107" spans="1:26" ht="14.25" customHeight="1">
      <c r="A107" s="61"/>
      <c r="B107" s="61"/>
      <c r="C107" s="61"/>
      <c r="D107" s="61"/>
      <c r="E107" s="61"/>
      <c r="F107" s="61"/>
      <c r="G107" s="61"/>
      <c r="H107" s="61"/>
      <c r="I107" s="61"/>
      <c r="J107" s="63"/>
      <c r="K107" s="63"/>
      <c r="L107" s="63"/>
      <c r="M107" s="63"/>
      <c r="N107" s="61"/>
      <c r="O107" s="61"/>
      <c r="P107" s="61"/>
      <c r="Q107" s="61"/>
      <c r="R107" s="61"/>
      <c r="S107" s="61"/>
      <c r="T107" s="61"/>
      <c r="U107" s="61"/>
      <c r="V107" s="61"/>
      <c r="W107" s="61"/>
      <c r="X107" s="61"/>
      <c r="Y107" s="61"/>
      <c r="Z107" s="61"/>
    </row>
    <row r="108" spans="1:26" ht="14.25" customHeight="1">
      <c r="A108" s="61"/>
      <c r="B108" s="61"/>
      <c r="C108" s="61"/>
      <c r="D108" s="61"/>
      <c r="E108" s="61"/>
      <c r="F108" s="61"/>
      <c r="G108" s="61"/>
      <c r="H108" s="61"/>
      <c r="I108" s="61"/>
      <c r="J108" s="63"/>
      <c r="K108" s="63"/>
      <c r="L108" s="63"/>
      <c r="M108" s="63"/>
      <c r="N108" s="61"/>
      <c r="O108" s="61"/>
      <c r="P108" s="61"/>
      <c r="Q108" s="61"/>
      <c r="R108" s="61"/>
      <c r="S108" s="61"/>
      <c r="T108" s="61"/>
      <c r="U108" s="61"/>
      <c r="V108" s="61"/>
      <c r="W108" s="61"/>
      <c r="X108" s="61"/>
      <c r="Y108" s="61"/>
      <c r="Z108" s="61"/>
    </row>
    <row r="109" spans="1:26" ht="14.25" customHeight="1">
      <c r="A109" s="61"/>
      <c r="B109" s="61"/>
      <c r="C109" s="61"/>
      <c r="D109" s="61"/>
      <c r="E109" s="61"/>
      <c r="F109" s="61"/>
      <c r="G109" s="61"/>
      <c r="H109" s="61"/>
      <c r="I109" s="61"/>
      <c r="J109" s="63"/>
      <c r="K109" s="63"/>
      <c r="L109" s="63"/>
      <c r="M109" s="63"/>
      <c r="N109" s="61"/>
      <c r="O109" s="61"/>
      <c r="P109" s="61"/>
      <c r="Q109" s="61"/>
      <c r="R109" s="61"/>
      <c r="S109" s="61"/>
      <c r="T109" s="61"/>
      <c r="U109" s="61"/>
      <c r="V109" s="61"/>
      <c r="W109" s="61"/>
      <c r="X109" s="61"/>
      <c r="Y109" s="61"/>
      <c r="Z109" s="61"/>
    </row>
    <row r="110" spans="1:26" ht="14.25" customHeight="1">
      <c r="A110" s="61"/>
      <c r="B110" s="61"/>
      <c r="C110" s="61"/>
      <c r="D110" s="61"/>
      <c r="E110" s="61"/>
      <c r="F110" s="61"/>
      <c r="G110" s="61"/>
      <c r="H110" s="61"/>
      <c r="I110" s="61"/>
      <c r="J110" s="63"/>
      <c r="K110" s="63"/>
      <c r="L110" s="63"/>
      <c r="M110" s="63"/>
      <c r="N110" s="61"/>
      <c r="O110" s="61"/>
      <c r="P110" s="61"/>
      <c r="Q110" s="61"/>
      <c r="R110" s="61"/>
      <c r="S110" s="61"/>
      <c r="T110" s="61"/>
      <c r="U110" s="61"/>
      <c r="V110" s="61"/>
      <c r="W110" s="61"/>
      <c r="X110" s="61"/>
      <c r="Y110" s="61"/>
      <c r="Z110" s="61"/>
    </row>
    <row r="111" spans="1:26" ht="14.25" customHeight="1">
      <c r="A111" s="61"/>
      <c r="B111" s="61"/>
      <c r="C111" s="61"/>
      <c r="D111" s="61"/>
      <c r="E111" s="61"/>
      <c r="F111" s="61"/>
      <c r="G111" s="61"/>
      <c r="H111" s="61"/>
      <c r="I111" s="61"/>
      <c r="J111" s="63"/>
      <c r="K111" s="63"/>
      <c r="L111" s="63"/>
      <c r="M111" s="63"/>
      <c r="N111" s="61"/>
      <c r="O111" s="61"/>
      <c r="P111" s="61"/>
      <c r="Q111" s="61"/>
      <c r="R111" s="61"/>
      <c r="S111" s="61"/>
      <c r="T111" s="61"/>
      <c r="U111" s="61"/>
      <c r="V111" s="61"/>
      <c r="W111" s="61"/>
      <c r="X111" s="61"/>
      <c r="Y111" s="61"/>
      <c r="Z111" s="61"/>
    </row>
    <row r="112" spans="1:26" ht="14.25" customHeight="1">
      <c r="A112" s="61"/>
      <c r="B112" s="61"/>
      <c r="C112" s="61"/>
      <c r="D112" s="61"/>
      <c r="E112" s="61"/>
      <c r="F112" s="61"/>
      <c r="G112" s="61"/>
      <c r="H112" s="61"/>
      <c r="I112" s="61"/>
      <c r="J112" s="63"/>
      <c r="K112" s="63"/>
      <c r="L112" s="63"/>
      <c r="M112" s="63"/>
      <c r="N112" s="61"/>
      <c r="O112" s="61"/>
      <c r="P112" s="61"/>
      <c r="Q112" s="61"/>
      <c r="R112" s="61"/>
      <c r="S112" s="61"/>
      <c r="T112" s="61"/>
      <c r="U112" s="61"/>
      <c r="V112" s="61"/>
      <c r="W112" s="61"/>
      <c r="X112" s="61"/>
      <c r="Y112" s="61"/>
      <c r="Z112" s="61"/>
    </row>
    <row r="113" spans="1:26" ht="14.25" customHeight="1">
      <c r="A113" s="61"/>
      <c r="B113" s="61"/>
      <c r="C113" s="61"/>
      <c r="D113" s="61"/>
      <c r="E113" s="61"/>
      <c r="F113" s="61"/>
      <c r="G113" s="61"/>
      <c r="H113" s="61"/>
      <c r="I113" s="61"/>
      <c r="J113" s="63"/>
      <c r="K113" s="63"/>
      <c r="L113" s="63"/>
      <c r="M113" s="63"/>
      <c r="N113" s="61"/>
      <c r="O113" s="61"/>
      <c r="P113" s="61"/>
      <c r="Q113" s="61"/>
      <c r="R113" s="61"/>
      <c r="S113" s="61"/>
      <c r="T113" s="61"/>
      <c r="U113" s="61"/>
      <c r="V113" s="61"/>
      <c r="W113" s="61"/>
      <c r="X113" s="61"/>
      <c r="Y113" s="61"/>
      <c r="Z113" s="61"/>
    </row>
    <row r="114" spans="1:26" ht="14.25" customHeight="1">
      <c r="A114" s="61"/>
      <c r="B114" s="61"/>
      <c r="C114" s="61"/>
      <c r="D114" s="61"/>
      <c r="E114" s="61"/>
      <c r="F114" s="61"/>
      <c r="G114" s="61"/>
      <c r="H114" s="61"/>
      <c r="I114" s="61"/>
      <c r="J114" s="63"/>
      <c r="K114" s="63"/>
      <c r="L114" s="63"/>
      <c r="M114" s="63"/>
      <c r="N114" s="61"/>
      <c r="O114" s="61"/>
      <c r="P114" s="61"/>
      <c r="Q114" s="61"/>
      <c r="R114" s="61"/>
      <c r="S114" s="61"/>
      <c r="T114" s="61"/>
      <c r="U114" s="61"/>
      <c r="V114" s="61"/>
      <c r="W114" s="61"/>
      <c r="X114" s="61"/>
      <c r="Y114" s="61"/>
      <c r="Z114" s="61"/>
    </row>
    <row r="115" spans="1:26" ht="14.25" customHeight="1">
      <c r="A115" s="61"/>
      <c r="B115" s="61"/>
      <c r="C115" s="61"/>
      <c r="D115" s="61"/>
      <c r="E115" s="61"/>
      <c r="F115" s="61"/>
      <c r="G115" s="61"/>
      <c r="H115" s="61"/>
      <c r="I115" s="61"/>
      <c r="J115" s="63"/>
      <c r="K115" s="63"/>
      <c r="L115" s="63"/>
      <c r="M115" s="63"/>
      <c r="N115" s="61"/>
      <c r="O115" s="61"/>
      <c r="P115" s="61"/>
      <c r="Q115" s="61"/>
      <c r="R115" s="61"/>
      <c r="S115" s="61"/>
      <c r="T115" s="61"/>
      <c r="U115" s="61"/>
      <c r="V115" s="61"/>
      <c r="W115" s="61"/>
      <c r="X115" s="61"/>
      <c r="Y115" s="61"/>
      <c r="Z115" s="61"/>
    </row>
    <row r="116" spans="1:26" ht="14.25" customHeight="1">
      <c r="A116" s="61"/>
      <c r="B116" s="61"/>
      <c r="C116" s="61"/>
      <c r="D116" s="61"/>
      <c r="E116" s="61"/>
      <c r="F116" s="61"/>
      <c r="G116" s="61"/>
      <c r="H116" s="61"/>
      <c r="I116" s="61"/>
      <c r="J116" s="63"/>
      <c r="K116" s="63"/>
      <c r="L116" s="63"/>
      <c r="M116" s="63"/>
      <c r="N116" s="61"/>
      <c r="O116" s="61"/>
      <c r="P116" s="61"/>
      <c r="Q116" s="61"/>
      <c r="R116" s="61"/>
      <c r="S116" s="61"/>
      <c r="T116" s="61"/>
      <c r="U116" s="61"/>
      <c r="V116" s="61"/>
      <c r="W116" s="61"/>
      <c r="X116" s="61"/>
      <c r="Y116" s="61"/>
      <c r="Z116" s="61"/>
    </row>
    <row r="117" spans="1:26" ht="14.25" customHeight="1">
      <c r="A117" s="61"/>
      <c r="B117" s="61"/>
      <c r="C117" s="61"/>
      <c r="D117" s="61"/>
      <c r="E117" s="61"/>
      <c r="F117" s="61"/>
      <c r="G117" s="61"/>
      <c r="H117" s="61"/>
      <c r="I117" s="61"/>
      <c r="J117" s="63"/>
      <c r="K117" s="63"/>
      <c r="L117" s="63"/>
      <c r="M117" s="63"/>
      <c r="N117" s="61"/>
      <c r="O117" s="61"/>
      <c r="P117" s="61"/>
      <c r="Q117" s="61"/>
      <c r="R117" s="61"/>
      <c r="S117" s="61"/>
      <c r="T117" s="61"/>
      <c r="U117" s="61"/>
      <c r="V117" s="61"/>
      <c r="W117" s="61"/>
      <c r="X117" s="61"/>
      <c r="Y117" s="61"/>
      <c r="Z117" s="61"/>
    </row>
    <row r="118" spans="1:26" ht="14.25" customHeight="1">
      <c r="A118" s="61"/>
      <c r="B118" s="61"/>
      <c r="C118" s="61"/>
      <c r="D118" s="61"/>
      <c r="E118" s="61"/>
      <c r="F118" s="61"/>
      <c r="G118" s="61"/>
      <c r="H118" s="61"/>
      <c r="I118" s="61"/>
      <c r="J118" s="63"/>
      <c r="K118" s="63"/>
      <c r="L118" s="63"/>
      <c r="M118" s="63"/>
      <c r="N118" s="61"/>
      <c r="O118" s="61"/>
      <c r="P118" s="61"/>
      <c r="Q118" s="61"/>
      <c r="R118" s="61"/>
      <c r="S118" s="61"/>
      <c r="T118" s="61"/>
      <c r="U118" s="61"/>
      <c r="V118" s="61"/>
      <c r="W118" s="61"/>
      <c r="X118" s="61"/>
      <c r="Y118" s="61"/>
      <c r="Z118" s="61"/>
    </row>
    <row r="119" spans="1:26" ht="14.25" customHeight="1">
      <c r="A119" s="61"/>
      <c r="B119" s="61"/>
      <c r="C119" s="61"/>
      <c r="D119" s="61"/>
      <c r="E119" s="61"/>
      <c r="F119" s="61"/>
      <c r="G119" s="61"/>
      <c r="H119" s="61"/>
      <c r="I119" s="61"/>
      <c r="J119" s="63"/>
      <c r="K119" s="63"/>
      <c r="L119" s="63"/>
      <c r="M119" s="63"/>
      <c r="N119" s="61"/>
      <c r="O119" s="61"/>
      <c r="P119" s="61"/>
      <c r="Q119" s="61"/>
      <c r="R119" s="61"/>
      <c r="S119" s="61"/>
      <c r="T119" s="61"/>
      <c r="U119" s="61"/>
      <c r="V119" s="61"/>
      <c r="W119" s="61"/>
      <c r="X119" s="61"/>
      <c r="Y119" s="61"/>
      <c r="Z119" s="61"/>
    </row>
    <row r="120" spans="1:26" ht="14.25" customHeight="1">
      <c r="A120" s="61"/>
      <c r="B120" s="61"/>
      <c r="C120" s="61"/>
      <c r="D120" s="61"/>
      <c r="E120" s="61"/>
      <c r="F120" s="61"/>
      <c r="G120" s="61"/>
      <c r="H120" s="61"/>
      <c r="I120" s="61"/>
      <c r="J120" s="63"/>
      <c r="K120" s="63"/>
      <c r="L120" s="63"/>
      <c r="M120" s="63"/>
      <c r="N120" s="61"/>
      <c r="O120" s="61"/>
      <c r="P120" s="61"/>
      <c r="Q120" s="61"/>
      <c r="R120" s="61"/>
      <c r="S120" s="61"/>
      <c r="T120" s="61"/>
      <c r="U120" s="61"/>
      <c r="V120" s="61"/>
      <c r="W120" s="61"/>
      <c r="X120" s="61"/>
      <c r="Y120" s="61"/>
      <c r="Z120" s="61"/>
    </row>
    <row r="121" spans="1:26" ht="14.25" customHeight="1">
      <c r="A121" s="61"/>
      <c r="B121" s="61"/>
      <c r="C121" s="61"/>
      <c r="D121" s="61"/>
      <c r="E121" s="61"/>
      <c r="F121" s="61"/>
      <c r="G121" s="61"/>
      <c r="H121" s="61"/>
      <c r="I121" s="61"/>
      <c r="J121" s="63"/>
      <c r="K121" s="63"/>
      <c r="L121" s="63"/>
      <c r="M121" s="63"/>
      <c r="N121" s="61"/>
      <c r="O121" s="61"/>
      <c r="P121" s="61"/>
      <c r="Q121" s="61"/>
      <c r="R121" s="61"/>
      <c r="S121" s="61"/>
      <c r="T121" s="61"/>
      <c r="U121" s="61"/>
      <c r="V121" s="61"/>
      <c r="W121" s="61"/>
      <c r="X121" s="61"/>
      <c r="Y121" s="61"/>
      <c r="Z121" s="61"/>
    </row>
    <row r="122" spans="1:26" ht="14.25" customHeight="1">
      <c r="A122" s="61"/>
      <c r="B122" s="61"/>
      <c r="C122" s="61"/>
      <c r="D122" s="61"/>
      <c r="E122" s="61"/>
      <c r="F122" s="61"/>
      <c r="G122" s="61"/>
      <c r="H122" s="61"/>
      <c r="I122" s="61"/>
      <c r="J122" s="63"/>
      <c r="K122" s="63"/>
      <c r="L122" s="63"/>
      <c r="M122" s="63"/>
      <c r="N122" s="61"/>
      <c r="O122" s="61"/>
      <c r="P122" s="61"/>
      <c r="Q122" s="61"/>
      <c r="R122" s="61"/>
      <c r="S122" s="61"/>
      <c r="T122" s="61"/>
      <c r="U122" s="61"/>
      <c r="V122" s="61"/>
      <c r="W122" s="61"/>
      <c r="X122" s="61"/>
      <c r="Y122" s="61"/>
      <c r="Z122" s="61"/>
    </row>
    <row r="123" spans="1:26" ht="14.25" customHeight="1">
      <c r="A123" s="61"/>
      <c r="B123" s="61"/>
      <c r="C123" s="61"/>
      <c r="D123" s="61"/>
      <c r="E123" s="61"/>
      <c r="F123" s="61"/>
      <c r="G123" s="61"/>
      <c r="H123" s="61"/>
      <c r="I123" s="61"/>
      <c r="J123" s="63"/>
      <c r="K123" s="63"/>
      <c r="L123" s="63"/>
      <c r="M123" s="63"/>
      <c r="N123" s="61"/>
      <c r="O123" s="61"/>
      <c r="P123" s="61"/>
      <c r="Q123" s="61"/>
      <c r="R123" s="61"/>
      <c r="S123" s="61"/>
      <c r="T123" s="61"/>
      <c r="U123" s="61"/>
      <c r="V123" s="61"/>
      <c r="W123" s="61"/>
      <c r="X123" s="61"/>
      <c r="Y123" s="61"/>
      <c r="Z123" s="61"/>
    </row>
    <row r="124" spans="1:26" ht="14.25" customHeight="1">
      <c r="A124" s="61"/>
      <c r="B124" s="61"/>
      <c r="C124" s="61"/>
      <c r="D124" s="61"/>
      <c r="E124" s="61"/>
      <c r="F124" s="61"/>
      <c r="G124" s="61"/>
      <c r="H124" s="61"/>
      <c r="I124" s="61"/>
      <c r="J124" s="63"/>
      <c r="K124" s="63"/>
      <c r="L124" s="63"/>
      <c r="M124" s="63"/>
      <c r="N124" s="61"/>
      <c r="O124" s="61"/>
      <c r="P124" s="61"/>
      <c r="Q124" s="61"/>
      <c r="R124" s="61"/>
      <c r="S124" s="61"/>
      <c r="T124" s="61"/>
      <c r="U124" s="61"/>
      <c r="V124" s="61"/>
      <c r="W124" s="61"/>
      <c r="X124" s="61"/>
      <c r="Y124" s="61"/>
      <c r="Z124" s="61"/>
    </row>
    <row r="125" spans="1:26" ht="14.25" customHeight="1">
      <c r="A125" s="61"/>
      <c r="B125" s="61"/>
      <c r="C125" s="61"/>
      <c r="D125" s="61"/>
      <c r="E125" s="61"/>
      <c r="F125" s="61"/>
      <c r="G125" s="61"/>
      <c r="H125" s="61"/>
      <c r="I125" s="61"/>
      <c r="J125" s="63"/>
      <c r="K125" s="63"/>
      <c r="L125" s="63"/>
      <c r="M125" s="63"/>
      <c r="N125" s="61"/>
      <c r="O125" s="61"/>
      <c r="P125" s="61"/>
      <c r="Q125" s="61"/>
      <c r="R125" s="61"/>
      <c r="S125" s="61"/>
      <c r="T125" s="61"/>
      <c r="U125" s="61"/>
      <c r="V125" s="61"/>
      <c r="W125" s="61"/>
      <c r="X125" s="61"/>
      <c r="Y125" s="61"/>
      <c r="Z125" s="61"/>
    </row>
    <row r="126" spans="1:26" ht="14.25" customHeight="1">
      <c r="A126" s="61"/>
      <c r="B126" s="61"/>
      <c r="C126" s="61"/>
      <c r="D126" s="61"/>
      <c r="E126" s="61"/>
      <c r="F126" s="61"/>
      <c r="G126" s="61"/>
      <c r="H126" s="61"/>
      <c r="I126" s="61"/>
      <c r="J126" s="63"/>
      <c r="K126" s="63"/>
      <c r="L126" s="63"/>
      <c r="M126" s="63"/>
      <c r="N126" s="61"/>
      <c r="O126" s="61"/>
      <c r="P126" s="61"/>
      <c r="Q126" s="61"/>
      <c r="R126" s="61"/>
      <c r="S126" s="61"/>
      <c r="T126" s="61"/>
      <c r="U126" s="61"/>
      <c r="V126" s="61"/>
      <c r="W126" s="61"/>
      <c r="X126" s="61"/>
      <c r="Y126" s="61"/>
      <c r="Z126" s="61"/>
    </row>
    <row r="127" spans="1:26" ht="14.25" customHeight="1">
      <c r="A127" s="61"/>
      <c r="B127" s="61"/>
      <c r="C127" s="61"/>
      <c r="D127" s="61"/>
      <c r="E127" s="61"/>
      <c r="F127" s="61"/>
      <c r="G127" s="61"/>
      <c r="H127" s="61"/>
      <c r="I127" s="61"/>
      <c r="J127" s="63"/>
      <c r="K127" s="63"/>
      <c r="L127" s="63"/>
      <c r="M127" s="63"/>
      <c r="N127" s="61"/>
      <c r="O127" s="61"/>
      <c r="P127" s="61"/>
      <c r="Q127" s="61"/>
      <c r="R127" s="61"/>
      <c r="S127" s="61"/>
      <c r="T127" s="61"/>
      <c r="U127" s="61"/>
      <c r="V127" s="61"/>
      <c r="W127" s="61"/>
      <c r="X127" s="61"/>
      <c r="Y127" s="61"/>
      <c r="Z127" s="61"/>
    </row>
    <row r="128" spans="1:26" ht="14.25" customHeight="1">
      <c r="A128" s="61"/>
      <c r="B128" s="61"/>
      <c r="C128" s="61"/>
      <c r="D128" s="61"/>
      <c r="E128" s="61"/>
      <c r="F128" s="61"/>
      <c r="G128" s="61"/>
      <c r="H128" s="61"/>
      <c r="I128" s="61"/>
      <c r="J128" s="63"/>
      <c r="K128" s="63"/>
      <c r="L128" s="63"/>
      <c r="M128" s="63"/>
      <c r="N128" s="61"/>
      <c r="O128" s="61"/>
      <c r="P128" s="61"/>
      <c r="Q128" s="61"/>
      <c r="R128" s="61"/>
      <c r="S128" s="61"/>
      <c r="T128" s="61"/>
      <c r="U128" s="61"/>
      <c r="V128" s="61"/>
      <c r="W128" s="61"/>
      <c r="X128" s="61"/>
      <c r="Y128" s="61"/>
      <c r="Z128" s="61"/>
    </row>
    <row r="129" spans="1:26" ht="14.25" customHeight="1">
      <c r="A129" s="61"/>
      <c r="B129" s="61"/>
      <c r="C129" s="61"/>
      <c r="D129" s="61"/>
      <c r="E129" s="61"/>
      <c r="F129" s="61"/>
      <c r="G129" s="61"/>
      <c r="H129" s="61"/>
      <c r="I129" s="61"/>
      <c r="J129" s="63"/>
      <c r="K129" s="63"/>
      <c r="L129" s="63"/>
      <c r="M129" s="63"/>
      <c r="N129" s="61"/>
      <c r="O129" s="61"/>
      <c r="P129" s="61"/>
      <c r="Q129" s="61"/>
      <c r="R129" s="61"/>
      <c r="S129" s="61"/>
      <c r="T129" s="61"/>
      <c r="U129" s="61"/>
      <c r="V129" s="61"/>
      <c r="W129" s="61"/>
      <c r="X129" s="61"/>
      <c r="Y129" s="61"/>
      <c r="Z129" s="61"/>
    </row>
    <row r="130" spans="1:26" ht="14.25" customHeight="1">
      <c r="A130" s="61"/>
      <c r="B130" s="61"/>
      <c r="C130" s="61"/>
      <c r="D130" s="61"/>
      <c r="E130" s="61"/>
      <c r="F130" s="61"/>
      <c r="G130" s="61"/>
      <c r="H130" s="61"/>
      <c r="I130" s="61"/>
      <c r="J130" s="63"/>
      <c r="K130" s="63"/>
      <c r="L130" s="63"/>
      <c r="M130" s="63"/>
      <c r="N130" s="61"/>
      <c r="O130" s="61"/>
      <c r="P130" s="61"/>
      <c r="Q130" s="61"/>
      <c r="R130" s="61"/>
      <c r="S130" s="61"/>
      <c r="T130" s="61"/>
      <c r="U130" s="61"/>
      <c r="V130" s="61"/>
      <c r="W130" s="61"/>
      <c r="X130" s="61"/>
      <c r="Y130" s="61"/>
      <c r="Z130" s="61"/>
    </row>
    <row r="131" spans="1:26" ht="14.25" customHeight="1">
      <c r="A131" s="61"/>
      <c r="B131" s="61"/>
      <c r="C131" s="61"/>
      <c r="D131" s="61"/>
      <c r="E131" s="61"/>
      <c r="F131" s="61"/>
      <c r="G131" s="61"/>
      <c r="H131" s="61"/>
      <c r="I131" s="61"/>
      <c r="J131" s="63"/>
      <c r="K131" s="63"/>
      <c r="L131" s="63"/>
      <c r="M131" s="63"/>
      <c r="N131" s="61"/>
      <c r="O131" s="61"/>
      <c r="P131" s="61"/>
      <c r="Q131" s="61"/>
      <c r="R131" s="61"/>
      <c r="S131" s="61"/>
      <c r="T131" s="61"/>
      <c r="U131" s="61"/>
      <c r="V131" s="61"/>
      <c r="W131" s="61"/>
      <c r="X131" s="61"/>
      <c r="Y131" s="61"/>
      <c r="Z131" s="61"/>
    </row>
    <row r="132" spans="1:26" ht="14.25" customHeight="1">
      <c r="A132" s="61"/>
      <c r="B132" s="61"/>
      <c r="C132" s="61"/>
      <c r="D132" s="61"/>
      <c r="E132" s="61"/>
      <c r="F132" s="61"/>
      <c r="G132" s="61"/>
      <c r="H132" s="61"/>
      <c r="I132" s="61"/>
      <c r="J132" s="63"/>
      <c r="K132" s="63"/>
      <c r="L132" s="63"/>
      <c r="M132" s="63"/>
      <c r="N132" s="61"/>
      <c r="O132" s="61"/>
      <c r="P132" s="61"/>
      <c r="Q132" s="61"/>
      <c r="R132" s="61"/>
      <c r="S132" s="61"/>
      <c r="T132" s="61"/>
      <c r="U132" s="61"/>
      <c r="V132" s="61"/>
      <c r="W132" s="61"/>
      <c r="X132" s="61"/>
      <c r="Y132" s="61"/>
      <c r="Z132" s="61"/>
    </row>
    <row r="133" spans="1:26" ht="14.25" customHeight="1">
      <c r="A133" s="61"/>
      <c r="B133" s="61"/>
      <c r="C133" s="61"/>
      <c r="D133" s="61"/>
      <c r="E133" s="61"/>
      <c r="F133" s="61"/>
      <c r="G133" s="61"/>
      <c r="H133" s="61"/>
      <c r="I133" s="61"/>
      <c r="J133" s="63"/>
      <c r="K133" s="63"/>
      <c r="L133" s="63"/>
      <c r="M133" s="63"/>
      <c r="N133" s="61"/>
      <c r="O133" s="61"/>
      <c r="P133" s="61"/>
      <c r="Q133" s="61"/>
      <c r="R133" s="61"/>
      <c r="S133" s="61"/>
      <c r="T133" s="61"/>
      <c r="U133" s="61"/>
      <c r="V133" s="61"/>
      <c r="W133" s="61"/>
      <c r="X133" s="61"/>
      <c r="Y133" s="61"/>
      <c r="Z133" s="61"/>
    </row>
    <row r="134" spans="1:26" ht="14.25" customHeight="1">
      <c r="A134" s="61"/>
      <c r="B134" s="61"/>
      <c r="C134" s="61"/>
      <c r="D134" s="61"/>
      <c r="E134" s="61"/>
      <c r="F134" s="61"/>
      <c r="G134" s="61"/>
      <c r="H134" s="61"/>
      <c r="I134" s="61"/>
      <c r="J134" s="63"/>
      <c r="K134" s="63"/>
      <c r="L134" s="63"/>
      <c r="M134" s="63"/>
      <c r="N134" s="61"/>
      <c r="O134" s="61"/>
      <c r="P134" s="61"/>
      <c r="Q134" s="61"/>
      <c r="R134" s="61"/>
      <c r="S134" s="61"/>
      <c r="T134" s="61"/>
      <c r="U134" s="61"/>
      <c r="V134" s="61"/>
      <c r="W134" s="61"/>
      <c r="X134" s="61"/>
      <c r="Y134" s="61"/>
      <c r="Z134" s="61"/>
    </row>
    <row r="135" spans="1:26" ht="14.25" customHeight="1">
      <c r="A135" s="61"/>
      <c r="B135" s="61"/>
      <c r="C135" s="61"/>
      <c r="D135" s="61"/>
      <c r="E135" s="61"/>
      <c r="F135" s="61"/>
      <c r="G135" s="61"/>
      <c r="H135" s="61"/>
      <c r="I135" s="61"/>
      <c r="J135" s="63"/>
      <c r="K135" s="63"/>
      <c r="L135" s="63"/>
      <c r="M135" s="63"/>
      <c r="N135" s="61"/>
      <c r="O135" s="61"/>
      <c r="P135" s="61"/>
      <c r="Q135" s="61"/>
      <c r="R135" s="61"/>
      <c r="S135" s="61"/>
      <c r="T135" s="61"/>
      <c r="U135" s="61"/>
      <c r="V135" s="61"/>
      <c r="W135" s="61"/>
      <c r="X135" s="61"/>
      <c r="Y135" s="61"/>
      <c r="Z135" s="61"/>
    </row>
    <row r="136" spans="1:26" ht="14.25" customHeight="1">
      <c r="A136" s="61"/>
      <c r="B136" s="61"/>
      <c r="C136" s="61"/>
      <c r="D136" s="61"/>
      <c r="E136" s="61"/>
      <c r="F136" s="61"/>
      <c r="G136" s="61"/>
      <c r="H136" s="61"/>
      <c r="I136" s="61"/>
      <c r="J136" s="63"/>
      <c r="K136" s="63"/>
      <c r="L136" s="63"/>
      <c r="M136" s="63"/>
      <c r="N136" s="61"/>
      <c r="O136" s="61"/>
      <c r="P136" s="61"/>
      <c r="Q136" s="61"/>
      <c r="R136" s="61"/>
      <c r="S136" s="61"/>
      <c r="T136" s="61"/>
      <c r="U136" s="61"/>
      <c r="V136" s="61"/>
      <c r="W136" s="61"/>
      <c r="X136" s="61"/>
      <c r="Y136" s="61"/>
      <c r="Z136" s="61"/>
    </row>
    <row r="137" spans="1:26" ht="14.25" customHeight="1">
      <c r="A137" s="61"/>
      <c r="B137" s="61"/>
      <c r="C137" s="61"/>
      <c r="D137" s="61"/>
      <c r="E137" s="61"/>
      <c r="F137" s="61"/>
      <c r="G137" s="61"/>
      <c r="H137" s="61"/>
      <c r="I137" s="61"/>
      <c r="J137" s="63"/>
      <c r="K137" s="63"/>
      <c r="L137" s="63"/>
      <c r="M137" s="63"/>
      <c r="N137" s="61"/>
      <c r="O137" s="61"/>
      <c r="P137" s="61"/>
      <c r="Q137" s="61"/>
      <c r="R137" s="61"/>
      <c r="S137" s="61"/>
      <c r="T137" s="61"/>
      <c r="U137" s="61"/>
      <c r="V137" s="61"/>
      <c r="W137" s="61"/>
      <c r="X137" s="61"/>
      <c r="Y137" s="61"/>
      <c r="Z137" s="61"/>
    </row>
    <row r="138" spans="1:26" ht="14.25" customHeight="1">
      <c r="A138" s="61"/>
      <c r="B138" s="61"/>
      <c r="C138" s="61"/>
      <c r="D138" s="61"/>
      <c r="E138" s="61"/>
      <c r="F138" s="61"/>
      <c r="G138" s="61"/>
      <c r="H138" s="61"/>
      <c r="I138" s="61"/>
      <c r="J138" s="63"/>
      <c r="K138" s="63"/>
      <c r="L138" s="63"/>
      <c r="M138" s="63"/>
      <c r="N138" s="61"/>
      <c r="O138" s="61"/>
      <c r="P138" s="61"/>
      <c r="Q138" s="61"/>
      <c r="R138" s="61"/>
      <c r="S138" s="61"/>
      <c r="T138" s="61"/>
      <c r="U138" s="61"/>
      <c r="V138" s="61"/>
      <c r="W138" s="61"/>
      <c r="X138" s="61"/>
      <c r="Y138" s="61"/>
      <c r="Z138" s="61"/>
    </row>
    <row r="139" spans="1:26" ht="14.25" customHeight="1">
      <c r="A139" s="61"/>
      <c r="B139" s="61"/>
      <c r="C139" s="61"/>
      <c r="D139" s="61"/>
      <c r="E139" s="61"/>
      <c r="F139" s="61"/>
      <c r="G139" s="61"/>
      <c r="H139" s="61"/>
      <c r="I139" s="61"/>
      <c r="J139" s="63"/>
      <c r="K139" s="63"/>
      <c r="L139" s="63"/>
      <c r="M139" s="63"/>
      <c r="N139" s="61"/>
      <c r="O139" s="61"/>
      <c r="P139" s="61"/>
      <c r="Q139" s="61"/>
      <c r="R139" s="61"/>
      <c r="S139" s="61"/>
      <c r="T139" s="61"/>
      <c r="U139" s="61"/>
      <c r="V139" s="61"/>
      <c r="W139" s="61"/>
      <c r="X139" s="61"/>
      <c r="Y139" s="61"/>
      <c r="Z139" s="61"/>
    </row>
    <row r="140" spans="1:26" ht="14.25" customHeight="1">
      <c r="A140" s="61"/>
      <c r="B140" s="61"/>
      <c r="C140" s="61"/>
      <c r="D140" s="61"/>
      <c r="E140" s="61"/>
      <c r="F140" s="61"/>
      <c r="G140" s="61"/>
      <c r="H140" s="61"/>
      <c r="I140" s="61"/>
      <c r="J140" s="63"/>
      <c r="K140" s="63"/>
      <c r="L140" s="63"/>
      <c r="M140" s="63"/>
      <c r="N140" s="61"/>
      <c r="O140" s="61"/>
      <c r="P140" s="61"/>
      <c r="Q140" s="61"/>
      <c r="R140" s="61"/>
      <c r="S140" s="61"/>
      <c r="T140" s="61"/>
      <c r="U140" s="61"/>
      <c r="V140" s="61"/>
      <c r="W140" s="61"/>
      <c r="X140" s="61"/>
      <c r="Y140" s="61"/>
      <c r="Z140" s="61"/>
    </row>
    <row r="141" spans="1:26" ht="14.25" customHeight="1">
      <c r="A141" s="61"/>
      <c r="B141" s="61"/>
      <c r="C141" s="61"/>
      <c r="D141" s="61"/>
      <c r="E141" s="61"/>
      <c r="F141" s="61"/>
      <c r="G141" s="61"/>
      <c r="H141" s="61"/>
      <c r="I141" s="61"/>
      <c r="J141" s="63"/>
      <c r="K141" s="63"/>
      <c r="L141" s="63"/>
      <c r="M141" s="63"/>
      <c r="N141" s="61"/>
      <c r="O141" s="61"/>
      <c r="P141" s="61"/>
      <c r="Q141" s="61"/>
      <c r="R141" s="61"/>
      <c r="S141" s="61"/>
      <c r="T141" s="61"/>
      <c r="U141" s="61"/>
      <c r="V141" s="61"/>
      <c r="W141" s="61"/>
      <c r="X141" s="61"/>
      <c r="Y141" s="61"/>
      <c r="Z141" s="61"/>
    </row>
    <row r="142" spans="1:26" ht="14.25" customHeight="1">
      <c r="A142" s="61"/>
      <c r="B142" s="61"/>
      <c r="C142" s="61"/>
      <c r="D142" s="61"/>
      <c r="E142" s="61"/>
      <c r="F142" s="61"/>
      <c r="G142" s="61"/>
      <c r="H142" s="61"/>
      <c r="I142" s="61"/>
      <c r="J142" s="63"/>
      <c r="K142" s="63"/>
      <c r="L142" s="63"/>
      <c r="M142" s="63"/>
      <c r="N142" s="61"/>
      <c r="O142" s="61"/>
      <c r="P142" s="61"/>
      <c r="Q142" s="61"/>
      <c r="R142" s="61"/>
      <c r="S142" s="61"/>
      <c r="T142" s="61"/>
      <c r="U142" s="61"/>
      <c r="V142" s="61"/>
      <c r="W142" s="61"/>
      <c r="X142" s="61"/>
      <c r="Y142" s="61"/>
      <c r="Z142" s="61"/>
    </row>
    <row r="143" spans="1:26" ht="14.25" customHeight="1">
      <c r="A143" s="61"/>
      <c r="B143" s="61"/>
      <c r="C143" s="61"/>
      <c r="D143" s="61"/>
      <c r="E143" s="61"/>
      <c r="F143" s="61"/>
      <c r="G143" s="61"/>
      <c r="H143" s="61"/>
      <c r="I143" s="61"/>
      <c r="J143" s="63"/>
      <c r="K143" s="63"/>
      <c r="L143" s="63"/>
      <c r="M143" s="63"/>
      <c r="N143" s="61"/>
      <c r="O143" s="61"/>
      <c r="P143" s="61"/>
      <c r="Q143" s="61"/>
      <c r="R143" s="61"/>
      <c r="S143" s="61"/>
      <c r="T143" s="61"/>
      <c r="U143" s="61"/>
      <c r="V143" s="61"/>
      <c r="W143" s="61"/>
      <c r="X143" s="61"/>
      <c r="Y143" s="61"/>
      <c r="Z143" s="61"/>
    </row>
    <row r="144" spans="1:26" ht="14.25" customHeight="1">
      <c r="A144" s="61"/>
      <c r="B144" s="61"/>
      <c r="C144" s="61"/>
      <c r="D144" s="61"/>
      <c r="E144" s="61"/>
      <c r="F144" s="61"/>
      <c r="G144" s="61"/>
      <c r="H144" s="61"/>
      <c r="I144" s="61"/>
      <c r="J144" s="63"/>
      <c r="K144" s="63"/>
      <c r="L144" s="63"/>
      <c r="M144" s="63"/>
      <c r="N144" s="61"/>
      <c r="O144" s="61"/>
      <c r="P144" s="61"/>
      <c r="Q144" s="61"/>
      <c r="R144" s="61"/>
      <c r="S144" s="61"/>
      <c r="T144" s="61"/>
      <c r="U144" s="61"/>
      <c r="V144" s="61"/>
      <c r="W144" s="61"/>
      <c r="X144" s="61"/>
      <c r="Y144" s="61"/>
      <c r="Z144" s="61"/>
    </row>
    <row r="145" spans="1:26" ht="14.25" customHeight="1">
      <c r="A145" s="61"/>
      <c r="B145" s="61"/>
      <c r="C145" s="61"/>
      <c r="D145" s="61"/>
      <c r="E145" s="61"/>
      <c r="F145" s="61"/>
      <c r="G145" s="61"/>
      <c r="H145" s="61"/>
      <c r="I145" s="61"/>
      <c r="J145" s="63"/>
      <c r="K145" s="63"/>
      <c r="L145" s="63"/>
      <c r="M145" s="63"/>
      <c r="N145" s="61"/>
      <c r="O145" s="61"/>
      <c r="P145" s="61"/>
      <c r="Q145" s="61"/>
      <c r="R145" s="61"/>
      <c r="S145" s="61"/>
      <c r="T145" s="61"/>
      <c r="U145" s="61"/>
      <c r="V145" s="61"/>
      <c r="W145" s="61"/>
      <c r="X145" s="61"/>
      <c r="Y145" s="61"/>
      <c r="Z145" s="61"/>
    </row>
    <row r="146" spans="1:26" ht="14.25" customHeight="1">
      <c r="A146" s="61"/>
      <c r="B146" s="61"/>
      <c r="C146" s="61"/>
      <c r="D146" s="61"/>
      <c r="E146" s="61"/>
      <c r="F146" s="61"/>
      <c r="G146" s="61"/>
      <c r="H146" s="61"/>
      <c r="I146" s="61"/>
      <c r="J146" s="63"/>
      <c r="K146" s="63"/>
      <c r="L146" s="63"/>
      <c r="M146" s="63"/>
      <c r="N146" s="61"/>
      <c r="O146" s="61"/>
      <c r="P146" s="61"/>
      <c r="Q146" s="61"/>
      <c r="R146" s="61"/>
      <c r="S146" s="61"/>
      <c r="T146" s="61"/>
      <c r="U146" s="61"/>
      <c r="V146" s="61"/>
      <c r="W146" s="61"/>
      <c r="X146" s="61"/>
      <c r="Y146" s="61"/>
      <c r="Z146" s="61"/>
    </row>
    <row r="147" spans="1:26" ht="14.25" customHeight="1">
      <c r="A147" s="61"/>
      <c r="B147" s="61"/>
      <c r="C147" s="61"/>
      <c r="D147" s="61"/>
      <c r="E147" s="61"/>
      <c r="F147" s="61"/>
      <c r="G147" s="61"/>
      <c r="H147" s="61"/>
      <c r="I147" s="61"/>
      <c r="J147" s="63"/>
      <c r="K147" s="63"/>
      <c r="L147" s="63"/>
      <c r="M147" s="63"/>
      <c r="N147" s="61"/>
      <c r="O147" s="61"/>
      <c r="P147" s="61"/>
      <c r="Q147" s="61"/>
      <c r="R147" s="61"/>
      <c r="S147" s="61"/>
      <c r="T147" s="61"/>
      <c r="U147" s="61"/>
      <c r="V147" s="61"/>
      <c r="W147" s="61"/>
      <c r="X147" s="61"/>
      <c r="Y147" s="61"/>
      <c r="Z147" s="61"/>
    </row>
    <row r="148" spans="1:26" ht="14.25" customHeight="1">
      <c r="A148" s="61"/>
      <c r="B148" s="61"/>
      <c r="C148" s="61"/>
      <c r="D148" s="61"/>
      <c r="E148" s="61"/>
      <c r="F148" s="61"/>
      <c r="G148" s="61"/>
      <c r="H148" s="61"/>
      <c r="I148" s="61"/>
      <c r="J148" s="63"/>
      <c r="K148" s="63"/>
      <c r="L148" s="63"/>
      <c r="M148" s="63"/>
      <c r="N148" s="61"/>
      <c r="O148" s="61"/>
      <c r="P148" s="61"/>
      <c r="Q148" s="61"/>
      <c r="R148" s="61"/>
      <c r="S148" s="61"/>
      <c r="T148" s="61"/>
      <c r="U148" s="61"/>
      <c r="V148" s="61"/>
      <c r="W148" s="61"/>
      <c r="X148" s="61"/>
      <c r="Y148" s="61"/>
      <c r="Z148" s="61"/>
    </row>
    <row r="149" spans="1:26" ht="14.25" customHeight="1">
      <c r="A149" s="61"/>
      <c r="B149" s="61"/>
      <c r="C149" s="61"/>
      <c r="D149" s="61"/>
      <c r="E149" s="61"/>
      <c r="F149" s="61"/>
      <c r="G149" s="61"/>
      <c r="H149" s="61"/>
      <c r="I149" s="61"/>
      <c r="J149" s="63"/>
      <c r="K149" s="63"/>
      <c r="L149" s="63"/>
      <c r="M149" s="63"/>
      <c r="N149" s="61"/>
      <c r="O149" s="61"/>
      <c r="P149" s="61"/>
      <c r="Q149" s="61"/>
      <c r="R149" s="61"/>
      <c r="S149" s="61"/>
      <c r="T149" s="61"/>
      <c r="U149" s="61"/>
      <c r="V149" s="61"/>
      <c r="W149" s="61"/>
      <c r="X149" s="61"/>
      <c r="Y149" s="61"/>
      <c r="Z149" s="61"/>
    </row>
    <row r="150" spans="1:26" ht="14.25" customHeight="1">
      <c r="A150" s="61"/>
      <c r="B150" s="61"/>
      <c r="C150" s="61"/>
      <c r="D150" s="61"/>
      <c r="E150" s="61"/>
      <c r="F150" s="61"/>
      <c r="G150" s="61"/>
      <c r="H150" s="61"/>
      <c r="I150" s="61"/>
      <c r="J150" s="63"/>
      <c r="K150" s="63"/>
      <c r="L150" s="63"/>
      <c r="M150" s="63"/>
      <c r="N150" s="61"/>
      <c r="O150" s="61"/>
      <c r="P150" s="61"/>
      <c r="Q150" s="61"/>
      <c r="R150" s="61"/>
      <c r="S150" s="61"/>
      <c r="T150" s="61"/>
      <c r="U150" s="61"/>
      <c r="V150" s="61"/>
      <c r="W150" s="61"/>
      <c r="X150" s="61"/>
      <c r="Y150" s="61"/>
      <c r="Z150" s="61"/>
    </row>
    <row r="151" spans="1:26" ht="14.25" customHeight="1">
      <c r="A151" s="61"/>
      <c r="B151" s="61"/>
      <c r="C151" s="61"/>
      <c r="D151" s="61"/>
      <c r="E151" s="61"/>
      <c r="F151" s="61"/>
      <c r="G151" s="61"/>
      <c r="H151" s="61"/>
      <c r="I151" s="61"/>
      <c r="J151" s="63"/>
      <c r="K151" s="63"/>
      <c r="L151" s="63"/>
      <c r="M151" s="63"/>
      <c r="N151" s="61"/>
      <c r="O151" s="61"/>
      <c r="P151" s="61"/>
      <c r="Q151" s="61"/>
      <c r="R151" s="61"/>
      <c r="S151" s="61"/>
      <c r="T151" s="61"/>
      <c r="U151" s="61"/>
      <c r="V151" s="61"/>
      <c r="W151" s="61"/>
      <c r="X151" s="61"/>
      <c r="Y151" s="61"/>
      <c r="Z151" s="61"/>
    </row>
    <row r="152" spans="1:26" ht="14.25" customHeight="1">
      <c r="A152" s="61"/>
      <c r="B152" s="61"/>
      <c r="C152" s="61"/>
      <c r="D152" s="61"/>
      <c r="E152" s="61"/>
      <c r="F152" s="61"/>
      <c r="G152" s="61"/>
      <c r="H152" s="61"/>
      <c r="I152" s="61"/>
      <c r="J152" s="63"/>
      <c r="K152" s="63"/>
      <c r="L152" s="63"/>
      <c r="M152" s="63"/>
      <c r="N152" s="61"/>
      <c r="O152" s="61"/>
      <c r="P152" s="61"/>
      <c r="Q152" s="61"/>
      <c r="R152" s="61"/>
      <c r="S152" s="61"/>
      <c r="T152" s="61"/>
      <c r="U152" s="61"/>
      <c r="V152" s="61"/>
      <c r="W152" s="61"/>
      <c r="X152" s="61"/>
      <c r="Y152" s="61"/>
      <c r="Z152" s="61"/>
    </row>
    <row r="153" spans="1:26" ht="14.25" customHeight="1">
      <c r="A153" s="61"/>
      <c r="B153" s="61"/>
      <c r="C153" s="61"/>
      <c r="D153" s="61"/>
      <c r="E153" s="61"/>
      <c r="F153" s="61"/>
      <c r="G153" s="61"/>
      <c r="H153" s="61"/>
      <c r="I153" s="61"/>
      <c r="J153" s="63"/>
      <c r="K153" s="63"/>
      <c r="L153" s="63"/>
      <c r="M153" s="63"/>
      <c r="N153" s="61"/>
      <c r="O153" s="61"/>
      <c r="P153" s="61"/>
      <c r="Q153" s="61"/>
      <c r="R153" s="61"/>
      <c r="S153" s="61"/>
      <c r="T153" s="61"/>
      <c r="U153" s="61"/>
      <c r="V153" s="61"/>
      <c r="W153" s="61"/>
      <c r="X153" s="61"/>
      <c r="Y153" s="61"/>
      <c r="Z153" s="61"/>
    </row>
    <row r="154" spans="1:26" ht="14.25" customHeight="1">
      <c r="A154" s="61"/>
      <c r="B154" s="61"/>
      <c r="C154" s="61"/>
      <c r="D154" s="61"/>
      <c r="E154" s="61"/>
      <c r="F154" s="61"/>
      <c r="G154" s="61"/>
      <c r="H154" s="61"/>
      <c r="I154" s="61"/>
      <c r="J154" s="63"/>
      <c r="K154" s="63"/>
      <c r="L154" s="63"/>
      <c r="M154" s="63"/>
      <c r="N154" s="61"/>
      <c r="O154" s="61"/>
      <c r="P154" s="61"/>
      <c r="Q154" s="61"/>
      <c r="R154" s="61"/>
      <c r="S154" s="61"/>
      <c r="T154" s="61"/>
      <c r="U154" s="61"/>
      <c r="V154" s="61"/>
      <c r="W154" s="61"/>
      <c r="X154" s="61"/>
      <c r="Y154" s="61"/>
      <c r="Z154" s="61"/>
    </row>
    <row r="155" spans="1:26" ht="14.25" customHeight="1">
      <c r="A155" s="61"/>
      <c r="B155" s="61"/>
      <c r="C155" s="61"/>
      <c r="D155" s="61"/>
      <c r="E155" s="61"/>
      <c r="F155" s="61"/>
      <c r="G155" s="61"/>
      <c r="H155" s="61"/>
      <c r="I155" s="61"/>
      <c r="J155" s="63"/>
      <c r="K155" s="63"/>
      <c r="L155" s="63"/>
      <c r="M155" s="63"/>
      <c r="N155" s="61"/>
      <c r="O155" s="61"/>
      <c r="P155" s="61"/>
      <c r="Q155" s="61"/>
      <c r="R155" s="61"/>
      <c r="S155" s="61"/>
      <c r="T155" s="61"/>
      <c r="U155" s="61"/>
      <c r="V155" s="61"/>
      <c r="W155" s="61"/>
      <c r="X155" s="61"/>
      <c r="Y155" s="61"/>
      <c r="Z155" s="61"/>
    </row>
    <row r="156" spans="1:26" ht="14.25" customHeight="1">
      <c r="A156" s="61"/>
      <c r="B156" s="61"/>
      <c r="C156" s="61"/>
      <c r="D156" s="61"/>
      <c r="E156" s="61"/>
      <c r="F156" s="61"/>
      <c r="G156" s="61"/>
      <c r="H156" s="61"/>
      <c r="I156" s="61"/>
      <c r="J156" s="63"/>
      <c r="K156" s="63"/>
      <c r="L156" s="63"/>
      <c r="M156" s="63"/>
      <c r="N156" s="61"/>
      <c r="O156" s="61"/>
      <c r="P156" s="61"/>
      <c r="Q156" s="61"/>
      <c r="R156" s="61"/>
      <c r="S156" s="61"/>
      <c r="T156" s="61"/>
      <c r="U156" s="61"/>
      <c r="V156" s="61"/>
      <c r="W156" s="61"/>
      <c r="X156" s="61"/>
      <c r="Y156" s="61"/>
      <c r="Z156" s="61"/>
    </row>
    <row r="157" spans="1:26" ht="14.25" customHeight="1">
      <c r="A157" s="61"/>
      <c r="B157" s="61"/>
      <c r="C157" s="61"/>
      <c r="D157" s="61"/>
      <c r="E157" s="61"/>
      <c r="F157" s="61"/>
      <c r="G157" s="61"/>
      <c r="H157" s="61"/>
      <c r="I157" s="61"/>
      <c r="J157" s="63"/>
      <c r="K157" s="63"/>
      <c r="L157" s="63"/>
      <c r="M157" s="63"/>
      <c r="N157" s="61"/>
      <c r="O157" s="61"/>
      <c r="P157" s="61"/>
      <c r="Q157" s="61"/>
      <c r="R157" s="61"/>
      <c r="S157" s="61"/>
      <c r="T157" s="61"/>
      <c r="U157" s="61"/>
      <c r="V157" s="61"/>
      <c r="W157" s="61"/>
      <c r="X157" s="61"/>
      <c r="Y157" s="61"/>
      <c r="Z157" s="61"/>
    </row>
    <row r="158" spans="1:26" ht="14.25" customHeight="1">
      <c r="A158" s="61"/>
      <c r="B158" s="61"/>
      <c r="C158" s="61"/>
      <c r="D158" s="61"/>
      <c r="E158" s="61"/>
      <c r="F158" s="61"/>
      <c r="G158" s="61"/>
      <c r="H158" s="61"/>
      <c r="I158" s="61"/>
      <c r="J158" s="63"/>
      <c r="K158" s="63"/>
      <c r="L158" s="63"/>
      <c r="M158" s="63"/>
      <c r="N158" s="61"/>
      <c r="O158" s="61"/>
      <c r="P158" s="61"/>
      <c r="Q158" s="61"/>
      <c r="R158" s="61"/>
      <c r="S158" s="61"/>
      <c r="T158" s="61"/>
      <c r="U158" s="61"/>
      <c r="V158" s="61"/>
      <c r="W158" s="61"/>
      <c r="X158" s="61"/>
      <c r="Y158" s="61"/>
      <c r="Z158" s="61"/>
    </row>
    <row r="159" spans="1:26" ht="14.25" customHeight="1">
      <c r="A159" s="61"/>
      <c r="B159" s="61"/>
      <c r="C159" s="61"/>
      <c r="D159" s="61"/>
      <c r="E159" s="61"/>
      <c r="F159" s="61"/>
      <c r="G159" s="61"/>
      <c r="H159" s="61"/>
      <c r="I159" s="61"/>
      <c r="J159" s="63"/>
      <c r="K159" s="63"/>
      <c r="L159" s="63"/>
      <c r="M159" s="63"/>
      <c r="N159" s="61"/>
      <c r="O159" s="61"/>
      <c r="P159" s="61"/>
      <c r="Q159" s="61"/>
      <c r="R159" s="61"/>
      <c r="S159" s="61"/>
      <c r="T159" s="61"/>
      <c r="U159" s="61"/>
      <c r="V159" s="61"/>
      <c r="W159" s="61"/>
      <c r="X159" s="61"/>
      <c r="Y159" s="61"/>
      <c r="Z159" s="61"/>
    </row>
    <row r="160" spans="1:26" ht="14.25" customHeight="1">
      <c r="A160" s="61"/>
      <c r="B160" s="61"/>
      <c r="C160" s="61"/>
      <c r="D160" s="61"/>
      <c r="E160" s="61"/>
      <c r="F160" s="61"/>
      <c r="G160" s="61"/>
      <c r="H160" s="61"/>
      <c r="I160" s="61"/>
      <c r="J160" s="63"/>
      <c r="K160" s="63"/>
      <c r="L160" s="63"/>
      <c r="M160" s="63"/>
      <c r="N160" s="61"/>
      <c r="O160" s="61"/>
      <c r="P160" s="61"/>
      <c r="Q160" s="61"/>
      <c r="R160" s="61"/>
      <c r="S160" s="61"/>
      <c r="T160" s="61"/>
      <c r="U160" s="61"/>
      <c r="V160" s="61"/>
      <c r="W160" s="61"/>
      <c r="X160" s="61"/>
      <c r="Y160" s="61"/>
      <c r="Z160" s="61"/>
    </row>
    <row r="161" spans="1:26" ht="14.25" customHeight="1">
      <c r="A161" s="61"/>
      <c r="B161" s="61"/>
      <c r="C161" s="61"/>
      <c r="D161" s="61"/>
      <c r="E161" s="61"/>
      <c r="F161" s="61"/>
      <c r="G161" s="61"/>
      <c r="H161" s="61"/>
      <c r="I161" s="61"/>
      <c r="J161" s="63"/>
      <c r="K161" s="63"/>
      <c r="L161" s="63"/>
      <c r="M161" s="63"/>
      <c r="N161" s="61"/>
      <c r="O161" s="61"/>
      <c r="P161" s="61"/>
      <c r="Q161" s="61"/>
      <c r="R161" s="61"/>
      <c r="S161" s="61"/>
      <c r="T161" s="61"/>
      <c r="U161" s="61"/>
      <c r="V161" s="61"/>
      <c r="W161" s="61"/>
      <c r="X161" s="61"/>
      <c r="Y161" s="61"/>
      <c r="Z161" s="61"/>
    </row>
    <row r="162" spans="1:26" ht="14.25" customHeight="1">
      <c r="A162" s="61"/>
      <c r="B162" s="61"/>
      <c r="C162" s="61"/>
      <c r="D162" s="61"/>
      <c r="E162" s="61"/>
      <c r="F162" s="61"/>
      <c r="G162" s="61"/>
      <c r="H162" s="61"/>
      <c r="I162" s="61"/>
      <c r="J162" s="63"/>
      <c r="K162" s="63"/>
      <c r="L162" s="63"/>
      <c r="M162" s="63"/>
      <c r="N162" s="61"/>
      <c r="O162" s="61"/>
      <c r="P162" s="61"/>
      <c r="Q162" s="61"/>
      <c r="R162" s="61"/>
      <c r="S162" s="61"/>
      <c r="T162" s="61"/>
      <c r="U162" s="61"/>
      <c r="V162" s="61"/>
      <c r="W162" s="61"/>
      <c r="X162" s="61"/>
      <c r="Y162" s="61"/>
      <c r="Z162" s="61"/>
    </row>
    <row r="163" spans="1:26" ht="14.25" customHeight="1">
      <c r="A163" s="61"/>
      <c r="B163" s="61"/>
      <c r="C163" s="61"/>
      <c r="D163" s="61"/>
      <c r="E163" s="61"/>
      <c r="F163" s="61"/>
      <c r="G163" s="61"/>
      <c r="H163" s="61"/>
      <c r="I163" s="61"/>
      <c r="J163" s="63"/>
      <c r="K163" s="63"/>
      <c r="L163" s="63"/>
      <c r="M163" s="63"/>
      <c r="N163" s="61"/>
      <c r="O163" s="61"/>
      <c r="P163" s="61"/>
      <c r="Q163" s="61"/>
      <c r="R163" s="61"/>
      <c r="S163" s="61"/>
      <c r="T163" s="61"/>
      <c r="U163" s="61"/>
      <c r="V163" s="61"/>
      <c r="W163" s="61"/>
      <c r="X163" s="61"/>
      <c r="Y163" s="61"/>
      <c r="Z163" s="61"/>
    </row>
    <row r="164" spans="1:26" ht="14.25" customHeight="1">
      <c r="A164" s="61"/>
      <c r="B164" s="61"/>
      <c r="C164" s="61"/>
      <c r="D164" s="61"/>
      <c r="E164" s="61"/>
      <c r="F164" s="61"/>
      <c r="G164" s="61"/>
      <c r="H164" s="61"/>
      <c r="I164" s="61"/>
      <c r="J164" s="63"/>
      <c r="K164" s="63"/>
      <c r="L164" s="63"/>
      <c r="M164" s="63"/>
      <c r="N164" s="61"/>
      <c r="O164" s="61"/>
      <c r="P164" s="61"/>
      <c r="Q164" s="61"/>
      <c r="R164" s="61"/>
      <c r="S164" s="61"/>
      <c r="T164" s="61"/>
      <c r="U164" s="61"/>
      <c r="V164" s="61"/>
      <c r="W164" s="61"/>
      <c r="X164" s="61"/>
      <c r="Y164" s="61"/>
      <c r="Z164" s="61"/>
    </row>
    <row r="165" spans="1:26" ht="14.25" customHeight="1">
      <c r="A165" s="61"/>
      <c r="B165" s="61"/>
      <c r="C165" s="61"/>
      <c r="D165" s="61"/>
      <c r="E165" s="61"/>
      <c r="F165" s="61"/>
      <c r="G165" s="61"/>
      <c r="H165" s="61"/>
      <c r="I165" s="61"/>
      <c r="J165" s="63"/>
      <c r="K165" s="63"/>
      <c r="L165" s="63"/>
      <c r="M165" s="63"/>
      <c r="N165" s="61"/>
      <c r="O165" s="61"/>
      <c r="P165" s="61"/>
      <c r="Q165" s="61"/>
      <c r="R165" s="61"/>
      <c r="S165" s="61"/>
      <c r="T165" s="61"/>
      <c r="U165" s="61"/>
      <c r="V165" s="61"/>
      <c r="W165" s="61"/>
      <c r="X165" s="61"/>
      <c r="Y165" s="61"/>
      <c r="Z165" s="61"/>
    </row>
    <row r="166" spans="1:26" ht="14.25" customHeight="1">
      <c r="A166" s="61"/>
      <c r="B166" s="61"/>
      <c r="C166" s="61"/>
      <c r="D166" s="61"/>
      <c r="E166" s="61"/>
      <c r="F166" s="61"/>
      <c r="G166" s="61"/>
      <c r="H166" s="61"/>
      <c r="I166" s="61"/>
      <c r="J166" s="63"/>
      <c r="K166" s="63"/>
      <c r="L166" s="63"/>
      <c r="M166" s="63"/>
      <c r="N166" s="61"/>
      <c r="O166" s="61"/>
      <c r="P166" s="61"/>
      <c r="Q166" s="61"/>
      <c r="R166" s="61"/>
      <c r="S166" s="61"/>
      <c r="T166" s="61"/>
      <c r="U166" s="61"/>
      <c r="V166" s="61"/>
      <c r="W166" s="61"/>
      <c r="X166" s="61"/>
      <c r="Y166" s="61"/>
      <c r="Z166" s="61"/>
    </row>
    <row r="167" spans="1:26" ht="14.25" customHeight="1">
      <c r="A167" s="61"/>
      <c r="B167" s="61"/>
      <c r="C167" s="61"/>
      <c r="D167" s="61"/>
      <c r="E167" s="61"/>
      <c r="F167" s="61"/>
      <c r="G167" s="61"/>
      <c r="H167" s="61"/>
      <c r="I167" s="61"/>
      <c r="J167" s="63"/>
      <c r="K167" s="63"/>
      <c r="L167" s="63"/>
      <c r="M167" s="63"/>
      <c r="N167" s="61"/>
      <c r="O167" s="61"/>
      <c r="P167" s="61"/>
      <c r="Q167" s="61"/>
      <c r="R167" s="61"/>
      <c r="S167" s="61"/>
      <c r="T167" s="61"/>
      <c r="U167" s="61"/>
      <c r="V167" s="61"/>
      <c r="W167" s="61"/>
      <c r="X167" s="61"/>
      <c r="Y167" s="61"/>
      <c r="Z167" s="61"/>
    </row>
    <row r="168" spans="1:26" ht="14.25" customHeight="1">
      <c r="A168" s="61"/>
      <c r="B168" s="61"/>
      <c r="C168" s="61"/>
      <c r="D168" s="61"/>
      <c r="E168" s="61"/>
      <c r="F168" s="61"/>
      <c r="G168" s="61"/>
      <c r="H168" s="61"/>
      <c r="I168" s="61"/>
      <c r="J168" s="63"/>
      <c r="K168" s="63"/>
      <c r="L168" s="63"/>
      <c r="M168" s="63"/>
      <c r="N168" s="61"/>
      <c r="O168" s="61"/>
      <c r="P168" s="61"/>
      <c r="Q168" s="61"/>
      <c r="R168" s="61"/>
      <c r="S168" s="61"/>
      <c r="T168" s="61"/>
      <c r="U168" s="61"/>
      <c r="V168" s="61"/>
      <c r="W168" s="61"/>
      <c r="X168" s="61"/>
      <c r="Y168" s="61"/>
      <c r="Z168" s="61"/>
    </row>
    <row r="169" spans="1:26" ht="14.25" customHeight="1">
      <c r="A169" s="61"/>
      <c r="B169" s="61"/>
      <c r="C169" s="61"/>
      <c r="D169" s="61"/>
      <c r="E169" s="61"/>
      <c r="F169" s="61"/>
      <c r="G169" s="61"/>
      <c r="H169" s="61"/>
      <c r="I169" s="61"/>
      <c r="J169" s="63"/>
      <c r="K169" s="63"/>
      <c r="L169" s="63"/>
      <c r="M169" s="63"/>
      <c r="N169" s="61"/>
      <c r="O169" s="61"/>
      <c r="P169" s="61"/>
      <c r="Q169" s="61"/>
      <c r="R169" s="61"/>
      <c r="S169" s="61"/>
      <c r="T169" s="61"/>
      <c r="U169" s="61"/>
      <c r="V169" s="61"/>
      <c r="W169" s="61"/>
      <c r="X169" s="61"/>
      <c r="Y169" s="61"/>
      <c r="Z169" s="61"/>
    </row>
    <row r="170" spans="1:26" ht="14.25" customHeight="1">
      <c r="A170" s="61"/>
      <c r="B170" s="61"/>
      <c r="C170" s="61"/>
      <c r="D170" s="61"/>
      <c r="E170" s="61"/>
      <c r="F170" s="61"/>
      <c r="G170" s="61"/>
      <c r="H170" s="61"/>
      <c r="I170" s="61"/>
      <c r="J170" s="63"/>
      <c r="K170" s="63"/>
      <c r="L170" s="63"/>
      <c r="M170" s="63"/>
      <c r="N170" s="61"/>
      <c r="O170" s="61"/>
      <c r="P170" s="61"/>
      <c r="Q170" s="61"/>
      <c r="R170" s="61"/>
      <c r="S170" s="61"/>
      <c r="T170" s="61"/>
      <c r="U170" s="61"/>
      <c r="V170" s="61"/>
      <c r="W170" s="61"/>
      <c r="X170" s="61"/>
      <c r="Y170" s="61"/>
      <c r="Z170" s="61"/>
    </row>
    <row r="171" spans="1:26" ht="14.25" customHeight="1">
      <c r="A171" s="61"/>
      <c r="B171" s="61"/>
      <c r="C171" s="61"/>
      <c r="D171" s="61"/>
      <c r="E171" s="61"/>
      <c r="F171" s="61"/>
      <c r="G171" s="61"/>
      <c r="H171" s="61"/>
      <c r="I171" s="61"/>
      <c r="J171" s="63"/>
      <c r="K171" s="63"/>
      <c r="L171" s="63"/>
      <c r="M171" s="63"/>
      <c r="N171" s="61"/>
      <c r="O171" s="61"/>
      <c r="P171" s="61"/>
      <c r="Q171" s="61"/>
      <c r="R171" s="61"/>
      <c r="S171" s="61"/>
      <c r="T171" s="61"/>
      <c r="U171" s="61"/>
      <c r="V171" s="61"/>
      <c r="W171" s="61"/>
      <c r="X171" s="61"/>
      <c r="Y171" s="61"/>
      <c r="Z171" s="61"/>
    </row>
    <row r="172" spans="1:26" ht="14.25" customHeight="1">
      <c r="A172" s="61"/>
      <c r="B172" s="61"/>
      <c r="C172" s="61"/>
      <c r="D172" s="61"/>
      <c r="E172" s="61"/>
      <c r="F172" s="61"/>
      <c r="G172" s="61"/>
      <c r="H172" s="61"/>
      <c r="I172" s="61"/>
      <c r="J172" s="63"/>
      <c r="K172" s="63"/>
      <c r="L172" s="63"/>
      <c r="M172" s="63"/>
      <c r="N172" s="61"/>
      <c r="O172" s="61"/>
      <c r="P172" s="61"/>
      <c r="Q172" s="61"/>
      <c r="R172" s="61"/>
      <c r="S172" s="61"/>
      <c r="T172" s="61"/>
      <c r="U172" s="61"/>
      <c r="V172" s="61"/>
      <c r="W172" s="61"/>
      <c r="X172" s="61"/>
      <c r="Y172" s="61"/>
      <c r="Z172" s="61"/>
    </row>
    <row r="173" spans="1:26" ht="14.25" customHeight="1">
      <c r="A173" s="61"/>
      <c r="B173" s="61"/>
      <c r="C173" s="61"/>
      <c r="D173" s="61"/>
      <c r="E173" s="61"/>
      <c r="F173" s="61"/>
      <c r="G173" s="61"/>
      <c r="H173" s="61"/>
      <c r="I173" s="61"/>
      <c r="J173" s="63"/>
      <c r="K173" s="63"/>
      <c r="L173" s="63"/>
      <c r="M173" s="63"/>
      <c r="N173" s="61"/>
      <c r="O173" s="61"/>
      <c r="P173" s="61"/>
      <c r="Q173" s="61"/>
      <c r="R173" s="61"/>
      <c r="S173" s="61"/>
      <c r="T173" s="61"/>
      <c r="U173" s="61"/>
      <c r="V173" s="61"/>
      <c r="W173" s="61"/>
      <c r="X173" s="61"/>
      <c r="Y173" s="61"/>
      <c r="Z173" s="61"/>
    </row>
    <row r="174" spans="1:26" ht="14.25" customHeight="1">
      <c r="A174" s="61"/>
      <c r="B174" s="61"/>
      <c r="C174" s="61"/>
      <c r="D174" s="61"/>
      <c r="E174" s="61"/>
      <c r="F174" s="61"/>
      <c r="G174" s="61"/>
      <c r="H174" s="61"/>
      <c r="I174" s="61"/>
      <c r="J174" s="63"/>
      <c r="K174" s="63"/>
      <c r="L174" s="63"/>
      <c r="M174" s="63"/>
      <c r="N174" s="61"/>
      <c r="O174" s="61"/>
      <c r="P174" s="61"/>
      <c r="Q174" s="61"/>
      <c r="R174" s="61"/>
      <c r="S174" s="61"/>
      <c r="T174" s="61"/>
      <c r="U174" s="61"/>
      <c r="V174" s="61"/>
      <c r="W174" s="61"/>
      <c r="X174" s="61"/>
      <c r="Y174" s="61"/>
      <c r="Z174" s="61"/>
    </row>
    <row r="175" spans="1:26" ht="14.25" customHeight="1">
      <c r="A175" s="61"/>
      <c r="B175" s="61"/>
      <c r="C175" s="61"/>
      <c r="D175" s="61"/>
      <c r="E175" s="61"/>
      <c r="F175" s="61"/>
      <c r="G175" s="61"/>
      <c r="H175" s="61"/>
      <c r="I175" s="61"/>
      <c r="J175" s="63"/>
      <c r="K175" s="63"/>
      <c r="L175" s="63"/>
      <c r="M175" s="63"/>
      <c r="N175" s="61"/>
      <c r="O175" s="61"/>
      <c r="P175" s="61"/>
      <c r="Q175" s="61"/>
      <c r="R175" s="61"/>
      <c r="S175" s="61"/>
      <c r="T175" s="61"/>
      <c r="U175" s="61"/>
      <c r="V175" s="61"/>
      <c r="W175" s="61"/>
      <c r="X175" s="61"/>
      <c r="Y175" s="61"/>
      <c r="Z175" s="61"/>
    </row>
    <row r="176" spans="1:26" ht="14.25" customHeight="1">
      <c r="A176" s="61"/>
      <c r="B176" s="61"/>
      <c r="C176" s="61"/>
      <c r="D176" s="61"/>
      <c r="E176" s="61"/>
      <c r="F176" s="61"/>
      <c r="G176" s="61"/>
      <c r="H176" s="61"/>
      <c r="I176" s="61"/>
      <c r="J176" s="63"/>
      <c r="K176" s="63"/>
      <c r="L176" s="63"/>
      <c r="M176" s="63"/>
      <c r="N176" s="61"/>
      <c r="O176" s="61"/>
      <c r="P176" s="61"/>
      <c r="Q176" s="61"/>
      <c r="R176" s="61"/>
      <c r="S176" s="61"/>
      <c r="T176" s="61"/>
      <c r="U176" s="61"/>
      <c r="V176" s="61"/>
      <c r="W176" s="61"/>
      <c r="X176" s="61"/>
      <c r="Y176" s="61"/>
      <c r="Z176" s="61"/>
    </row>
    <row r="177" spans="1:26" ht="14.25" customHeight="1">
      <c r="A177" s="61"/>
      <c r="B177" s="61"/>
      <c r="C177" s="61"/>
      <c r="D177" s="61"/>
      <c r="E177" s="61"/>
      <c r="F177" s="61"/>
      <c r="G177" s="61"/>
      <c r="H177" s="61"/>
      <c r="I177" s="61"/>
      <c r="J177" s="63"/>
      <c r="K177" s="63"/>
      <c r="L177" s="63"/>
      <c r="M177" s="63"/>
      <c r="N177" s="61"/>
      <c r="O177" s="61"/>
      <c r="P177" s="61"/>
      <c r="Q177" s="61"/>
      <c r="R177" s="61"/>
      <c r="S177" s="61"/>
      <c r="T177" s="61"/>
      <c r="U177" s="61"/>
      <c r="V177" s="61"/>
      <c r="W177" s="61"/>
      <c r="X177" s="61"/>
      <c r="Y177" s="61"/>
      <c r="Z177" s="61"/>
    </row>
    <row r="178" spans="1:26" ht="14.25" customHeight="1">
      <c r="A178" s="61"/>
      <c r="B178" s="61"/>
      <c r="C178" s="61"/>
      <c r="D178" s="61"/>
      <c r="E178" s="61"/>
      <c r="F178" s="61"/>
      <c r="G178" s="61"/>
      <c r="H178" s="61"/>
      <c r="I178" s="61"/>
      <c r="J178" s="63"/>
      <c r="K178" s="63"/>
      <c r="L178" s="63"/>
      <c r="M178" s="63"/>
      <c r="N178" s="61"/>
      <c r="O178" s="61"/>
      <c r="P178" s="61"/>
      <c r="Q178" s="61"/>
      <c r="R178" s="61"/>
      <c r="S178" s="61"/>
      <c r="T178" s="61"/>
      <c r="U178" s="61"/>
      <c r="V178" s="61"/>
      <c r="W178" s="61"/>
      <c r="X178" s="61"/>
      <c r="Y178" s="61"/>
      <c r="Z178" s="61"/>
    </row>
    <row r="179" spans="1:26" ht="14.25" customHeight="1">
      <c r="A179" s="61"/>
      <c r="B179" s="61"/>
      <c r="C179" s="61"/>
      <c r="D179" s="61"/>
      <c r="E179" s="61"/>
      <c r="F179" s="61"/>
      <c r="G179" s="61"/>
      <c r="H179" s="61"/>
      <c r="I179" s="61"/>
      <c r="J179" s="63"/>
      <c r="K179" s="63"/>
      <c r="L179" s="63"/>
      <c r="M179" s="63"/>
      <c r="N179" s="61"/>
      <c r="O179" s="61"/>
      <c r="P179" s="61"/>
      <c r="Q179" s="61"/>
      <c r="R179" s="61"/>
      <c r="S179" s="61"/>
      <c r="T179" s="61"/>
      <c r="U179" s="61"/>
      <c r="V179" s="61"/>
      <c r="W179" s="61"/>
      <c r="X179" s="61"/>
      <c r="Y179" s="61"/>
      <c r="Z179" s="61"/>
    </row>
    <row r="180" spans="1:26" ht="14.25" customHeight="1">
      <c r="A180" s="61"/>
      <c r="B180" s="61"/>
      <c r="C180" s="61"/>
      <c r="D180" s="61"/>
      <c r="E180" s="61"/>
      <c r="F180" s="61"/>
      <c r="G180" s="61"/>
      <c r="H180" s="61"/>
      <c r="I180" s="61"/>
      <c r="J180" s="63"/>
      <c r="K180" s="63"/>
      <c r="L180" s="63"/>
      <c r="M180" s="63"/>
      <c r="N180" s="61"/>
      <c r="O180" s="61"/>
      <c r="P180" s="61"/>
      <c r="Q180" s="61"/>
      <c r="R180" s="61"/>
      <c r="S180" s="61"/>
      <c r="T180" s="61"/>
      <c r="U180" s="61"/>
      <c r="V180" s="61"/>
      <c r="W180" s="61"/>
      <c r="X180" s="61"/>
      <c r="Y180" s="61"/>
      <c r="Z180" s="61"/>
    </row>
    <row r="181" spans="1:26" ht="14.25" customHeight="1">
      <c r="A181" s="61"/>
      <c r="B181" s="61"/>
      <c r="C181" s="61"/>
      <c r="D181" s="61"/>
      <c r="E181" s="61"/>
      <c r="F181" s="61"/>
      <c r="G181" s="61"/>
      <c r="H181" s="61"/>
      <c r="I181" s="61"/>
      <c r="J181" s="63"/>
      <c r="K181" s="63"/>
      <c r="L181" s="63"/>
      <c r="M181" s="63"/>
      <c r="N181" s="61"/>
      <c r="O181" s="61"/>
      <c r="P181" s="61"/>
      <c r="Q181" s="61"/>
      <c r="R181" s="61"/>
      <c r="S181" s="61"/>
      <c r="T181" s="61"/>
      <c r="U181" s="61"/>
      <c r="V181" s="61"/>
      <c r="W181" s="61"/>
      <c r="X181" s="61"/>
      <c r="Y181" s="61"/>
      <c r="Z181" s="61"/>
    </row>
    <row r="182" spans="1:26" ht="14.25" customHeight="1">
      <c r="A182" s="61"/>
      <c r="B182" s="61"/>
      <c r="C182" s="61"/>
      <c r="D182" s="61"/>
      <c r="E182" s="61"/>
      <c r="F182" s="61"/>
      <c r="G182" s="61"/>
      <c r="H182" s="61"/>
      <c r="I182" s="61"/>
      <c r="J182" s="63"/>
      <c r="K182" s="63"/>
      <c r="L182" s="63"/>
      <c r="M182" s="63"/>
      <c r="N182" s="61"/>
      <c r="O182" s="61"/>
      <c r="P182" s="61"/>
      <c r="Q182" s="61"/>
      <c r="R182" s="61"/>
      <c r="S182" s="61"/>
      <c r="T182" s="61"/>
      <c r="U182" s="61"/>
      <c r="V182" s="61"/>
      <c r="W182" s="61"/>
      <c r="X182" s="61"/>
      <c r="Y182" s="61"/>
      <c r="Z182" s="61"/>
    </row>
    <row r="183" spans="1:26" ht="14.25" customHeight="1">
      <c r="A183" s="61"/>
      <c r="B183" s="61"/>
      <c r="C183" s="61"/>
      <c r="D183" s="61"/>
      <c r="E183" s="61"/>
      <c r="F183" s="61"/>
      <c r="G183" s="61"/>
      <c r="H183" s="61"/>
      <c r="I183" s="61"/>
      <c r="J183" s="63"/>
      <c r="K183" s="63"/>
      <c r="L183" s="63"/>
      <c r="M183" s="63"/>
      <c r="N183" s="61"/>
      <c r="O183" s="61"/>
      <c r="P183" s="61"/>
      <c r="Q183" s="61"/>
      <c r="R183" s="61"/>
      <c r="S183" s="61"/>
      <c r="T183" s="61"/>
      <c r="U183" s="61"/>
      <c r="V183" s="61"/>
      <c r="W183" s="61"/>
      <c r="X183" s="61"/>
      <c r="Y183" s="61"/>
      <c r="Z183" s="61"/>
    </row>
    <row r="184" spans="1:26" ht="14.25" customHeight="1">
      <c r="A184" s="61"/>
      <c r="B184" s="61"/>
      <c r="C184" s="61"/>
      <c r="D184" s="61"/>
      <c r="E184" s="61"/>
      <c r="F184" s="61"/>
      <c r="G184" s="61"/>
      <c r="H184" s="61"/>
      <c r="I184" s="61"/>
      <c r="J184" s="63"/>
      <c r="K184" s="63"/>
      <c r="L184" s="63"/>
      <c r="M184" s="63"/>
      <c r="N184" s="61"/>
      <c r="O184" s="61"/>
      <c r="P184" s="61"/>
      <c r="Q184" s="61"/>
      <c r="R184" s="61"/>
      <c r="S184" s="61"/>
      <c r="T184" s="61"/>
      <c r="U184" s="61"/>
      <c r="V184" s="61"/>
      <c r="W184" s="61"/>
      <c r="X184" s="61"/>
      <c r="Y184" s="61"/>
      <c r="Z184" s="61"/>
    </row>
    <row r="185" spans="1:26" ht="14.25" customHeight="1">
      <c r="A185" s="61"/>
      <c r="B185" s="61"/>
      <c r="C185" s="61"/>
      <c r="D185" s="61"/>
      <c r="E185" s="61"/>
      <c r="F185" s="61"/>
      <c r="G185" s="61"/>
      <c r="H185" s="61"/>
      <c r="I185" s="61"/>
      <c r="J185" s="63"/>
      <c r="K185" s="63"/>
      <c r="L185" s="63"/>
      <c r="M185" s="63"/>
      <c r="N185" s="61"/>
      <c r="O185" s="61"/>
      <c r="P185" s="61"/>
      <c r="Q185" s="61"/>
      <c r="R185" s="61"/>
      <c r="S185" s="61"/>
      <c r="T185" s="61"/>
      <c r="U185" s="61"/>
      <c r="V185" s="61"/>
      <c r="W185" s="61"/>
      <c r="X185" s="61"/>
      <c r="Y185" s="61"/>
      <c r="Z185" s="61"/>
    </row>
    <row r="186" spans="1:26" ht="14.25" customHeight="1">
      <c r="A186" s="61"/>
      <c r="B186" s="61"/>
      <c r="C186" s="61"/>
      <c r="D186" s="61"/>
      <c r="E186" s="61"/>
      <c r="F186" s="61"/>
      <c r="G186" s="61"/>
      <c r="H186" s="61"/>
      <c r="I186" s="61"/>
      <c r="J186" s="63"/>
      <c r="K186" s="63"/>
      <c r="L186" s="63"/>
      <c r="M186" s="63"/>
      <c r="N186" s="61"/>
      <c r="O186" s="61"/>
      <c r="P186" s="61"/>
      <c r="Q186" s="61"/>
      <c r="R186" s="61"/>
      <c r="S186" s="61"/>
      <c r="T186" s="61"/>
      <c r="U186" s="61"/>
      <c r="V186" s="61"/>
      <c r="W186" s="61"/>
      <c r="X186" s="61"/>
      <c r="Y186" s="61"/>
      <c r="Z186" s="61"/>
    </row>
    <row r="187" spans="1:26" ht="14.25" customHeight="1">
      <c r="A187" s="61"/>
      <c r="B187" s="61"/>
      <c r="C187" s="61"/>
      <c r="D187" s="61"/>
      <c r="E187" s="61"/>
      <c r="F187" s="61"/>
      <c r="G187" s="61"/>
      <c r="H187" s="61"/>
      <c r="I187" s="61"/>
      <c r="J187" s="63"/>
      <c r="K187" s="63"/>
      <c r="L187" s="63"/>
      <c r="M187" s="63"/>
      <c r="N187" s="61"/>
      <c r="O187" s="61"/>
      <c r="P187" s="61"/>
      <c r="Q187" s="61"/>
      <c r="R187" s="61"/>
      <c r="S187" s="61"/>
      <c r="T187" s="61"/>
      <c r="U187" s="61"/>
      <c r="V187" s="61"/>
      <c r="W187" s="61"/>
      <c r="X187" s="61"/>
      <c r="Y187" s="61"/>
      <c r="Z187" s="61"/>
    </row>
    <row r="188" spans="1:26" ht="14.25" customHeight="1">
      <c r="A188" s="61"/>
      <c r="B188" s="61"/>
      <c r="C188" s="61"/>
      <c r="D188" s="61"/>
      <c r="E188" s="61"/>
      <c r="F188" s="61"/>
      <c r="G188" s="61"/>
      <c r="H188" s="61"/>
      <c r="I188" s="61"/>
      <c r="J188" s="63"/>
      <c r="K188" s="63"/>
      <c r="L188" s="63"/>
      <c r="M188" s="63"/>
      <c r="N188" s="61"/>
      <c r="O188" s="61"/>
      <c r="P188" s="61"/>
      <c r="Q188" s="61"/>
      <c r="R188" s="61"/>
      <c r="S188" s="61"/>
      <c r="T188" s="61"/>
      <c r="U188" s="61"/>
      <c r="V188" s="61"/>
      <c r="W188" s="61"/>
      <c r="X188" s="61"/>
      <c r="Y188" s="61"/>
      <c r="Z188" s="61"/>
    </row>
    <row r="189" spans="1:26" ht="14.25" customHeight="1">
      <c r="A189" s="61"/>
      <c r="B189" s="61"/>
      <c r="C189" s="61"/>
      <c r="D189" s="61"/>
      <c r="E189" s="61"/>
      <c r="F189" s="61"/>
      <c r="G189" s="61"/>
      <c r="H189" s="61"/>
      <c r="I189" s="61"/>
      <c r="J189" s="63"/>
      <c r="K189" s="63"/>
      <c r="L189" s="63"/>
      <c r="M189" s="63"/>
      <c r="N189" s="61"/>
      <c r="O189" s="61"/>
      <c r="P189" s="61"/>
      <c r="Q189" s="61"/>
      <c r="R189" s="61"/>
      <c r="S189" s="61"/>
      <c r="T189" s="61"/>
      <c r="U189" s="61"/>
      <c r="V189" s="61"/>
      <c r="W189" s="61"/>
      <c r="X189" s="61"/>
      <c r="Y189" s="61"/>
      <c r="Z189" s="61"/>
    </row>
    <row r="190" spans="1:26" ht="14.25" customHeight="1">
      <c r="A190" s="61"/>
      <c r="B190" s="61"/>
      <c r="C190" s="61"/>
      <c r="D190" s="61"/>
      <c r="E190" s="61"/>
      <c r="F190" s="61"/>
      <c r="G190" s="61"/>
      <c r="H190" s="61"/>
      <c r="I190" s="61"/>
      <c r="J190" s="63"/>
      <c r="K190" s="63"/>
      <c r="L190" s="63"/>
      <c r="M190" s="63"/>
      <c r="N190" s="61"/>
      <c r="O190" s="61"/>
      <c r="P190" s="61"/>
      <c r="Q190" s="61"/>
      <c r="R190" s="61"/>
      <c r="S190" s="61"/>
      <c r="T190" s="61"/>
      <c r="U190" s="61"/>
      <c r="V190" s="61"/>
      <c r="W190" s="61"/>
      <c r="X190" s="61"/>
      <c r="Y190" s="61"/>
      <c r="Z190" s="61"/>
    </row>
    <row r="191" spans="1:26" ht="14.25" customHeight="1">
      <c r="A191" s="61"/>
      <c r="B191" s="61"/>
      <c r="C191" s="61"/>
      <c r="D191" s="61"/>
      <c r="E191" s="61"/>
      <c r="F191" s="61"/>
      <c r="G191" s="61"/>
      <c r="H191" s="61"/>
      <c r="I191" s="61"/>
      <c r="J191" s="63"/>
      <c r="K191" s="63"/>
      <c r="L191" s="63"/>
      <c r="M191" s="63"/>
      <c r="N191" s="61"/>
      <c r="O191" s="61"/>
      <c r="P191" s="61"/>
      <c r="Q191" s="61"/>
      <c r="R191" s="61"/>
      <c r="S191" s="61"/>
      <c r="T191" s="61"/>
      <c r="U191" s="61"/>
      <c r="V191" s="61"/>
      <c r="W191" s="61"/>
      <c r="X191" s="61"/>
      <c r="Y191" s="61"/>
      <c r="Z191" s="61"/>
    </row>
    <row r="192" spans="1:26" ht="14.25" customHeight="1">
      <c r="A192" s="61"/>
      <c r="B192" s="61"/>
      <c r="C192" s="61"/>
      <c r="D192" s="61"/>
      <c r="E192" s="61"/>
      <c r="F192" s="61"/>
      <c r="G192" s="61"/>
      <c r="H192" s="61"/>
      <c r="I192" s="61"/>
      <c r="J192" s="63"/>
      <c r="K192" s="63"/>
      <c r="L192" s="63"/>
      <c r="M192" s="63"/>
      <c r="N192" s="61"/>
      <c r="O192" s="61"/>
      <c r="P192" s="61"/>
      <c r="Q192" s="61"/>
      <c r="R192" s="61"/>
      <c r="S192" s="61"/>
      <c r="T192" s="61"/>
      <c r="U192" s="61"/>
      <c r="V192" s="61"/>
      <c r="W192" s="61"/>
      <c r="X192" s="61"/>
      <c r="Y192" s="61"/>
      <c r="Z192" s="61"/>
    </row>
    <row r="193" spans="1:26" ht="14.25" customHeight="1">
      <c r="A193" s="61"/>
      <c r="B193" s="61"/>
      <c r="C193" s="61"/>
      <c r="D193" s="61"/>
      <c r="E193" s="61"/>
      <c r="F193" s="61"/>
      <c r="G193" s="61"/>
      <c r="H193" s="61"/>
      <c r="I193" s="61"/>
      <c r="J193" s="63"/>
      <c r="K193" s="63"/>
      <c r="L193" s="63"/>
      <c r="M193" s="63"/>
      <c r="N193" s="61"/>
      <c r="O193" s="61"/>
      <c r="P193" s="61"/>
      <c r="Q193" s="61"/>
      <c r="R193" s="61"/>
      <c r="S193" s="61"/>
      <c r="T193" s="61"/>
      <c r="U193" s="61"/>
      <c r="V193" s="61"/>
      <c r="W193" s="61"/>
      <c r="X193" s="61"/>
      <c r="Y193" s="61"/>
      <c r="Z193" s="61"/>
    </row>
    <row r="194" spans="1:26" ht="14.25" customHeight="1">
      <c r="A194" s="61"/>
      <c r="B194" s="61"/>
      <c r="C194" s="61"/>
      <c r="D194" s="61"/>
      <c r="E194" s="61"/>
      <c r="F194" s="61"/>
      <c r="G194" s="61"/>
      <c r="H194" s="61"/>
      <c r="I194" s="61"/>
      <c r="J194" s="63"/>
      <c r="K194" s="63"/>
      <c r="L194" s="63"/>
      <c r="M194" s="63"/>
      <c r="N194" s="61"/>
      <c r="O194" s="61"/>
      <c r="P194" s="61"/>
      <c r="Q194" s="61"/>
      <c r="R194" s="61"/>
      <c r="S194" s="61"/>
      <c r="T194" s="61"/>
      <c r="U194" s="61"/>
      <c r="V194" s="61"/>
      <c r="W194" s="61"/>
      <c r="X194" s="61"/>
      <c r="Y194" s="61"/>
      <c r="Z194" s="61"/>
    </row>
    <row r="195" spans="1:26" ht="14.25" customHeight="1">
      <c r="A195" s="61"/>
      <c r="B195" s="61"/>
      <c r="C195" s="61"/>
      <c r="D195" s="61"/>
      <c r="E195" s="61"/>
      <c r="F195" s="61"/>
      <c r="G195" s="61"/>
      <c r="H195" s="61"/>
      <c r="I195" s="61"/>
      <c r="J195" s="63"/>
      <c r="K195" s="63"/>
      <c r="L195" s="63"/>
      <c r="M195" s="63"/>
      <c r="N195" s="61"/>
      <c r="O195" s="61"/>
      <c r="P195" s="61"/>
      <c r="Q195" s="61"/>
      <c r="R195" s="61"/>
      <c r="S195" s="61"/>
      <c r="T195" s="61"/>
      <c r="U195" s="61"/>
      <c r="V195" s="61"/>
      <c r="W195" s="61"/>
      <c r="X195" s="61"/>
      <c r="Y195" s="61"/>
      <c r="Z195" s="61"/>
    </row>
    <row r="196" spans="1:26" ht="14.25" customHeight="1">
      <c r="A196" s="61"/>
      <c r="B196" s="61"/>
      <c r="C196" s="61"/>
      <c r="D196" s="61"/>
      <c r="E196" s="61"/>
      <c r="F196" s="61"/>
      <c r="G196" s="61"/>
      <c r="H196" s="61"/>
      <c r="I196" s="61"/>
      <c r="J196" s="63"/>
      <c r="K196" s="63"/>
      <c r="L196" s="63"/>
      <c r="M196" s="63"/>
      <c r="N196" s="61"/>
      <c r="O196" s="61"/>
      <c r="P196" s="61"/>
      <c r="Q196" s="61"/>
      <c r="R196" s="61"/>
      <c r="S196" s="61"/>
      <c r="T196" s="61"/>
      <c r="U196" s="61"/>
      <c r="V196" s="61"/>
      <c r="W196" s="61"/>
      <c r="X196" s="61"/>
      <c r="Y196" s="61"/>
      <c r="Z196" s="61"/>
    </row>
    <row r="197" spans="1:26" ht="14.25" customHeight="1">
      <c r="A197" s="61"/>
      <c r="B197" s="61"/>
      <c r="C197" s="61"/>
      <c r="D197" s="61"/>
      <c r="E197" s="61"/>
      <c r="F197" s="61"/>
      <c r="G197" s="61"/>
      <c r="H197" s="61"/>
      <c r="I197" s="61"/>
      <c r="J197" s="63"/>
      <c r="K197" s="63"/>
      <c r="L197" s="63"/>
      <c r="M197" s="63"/>
      <c r="N197" s="61"/>
      <c r="O197" s="61"/>
      <c r="P197" s="61"/>
      <c r="Q197" s="61"/>
      <c r="R197" s="61"/>
      <c r="S197" s="61"/>
      <c r="T197" s="61"/>
      <c r="U197" s="61"/>
      <c r="V197" s="61"/>
      <c r="W197" s="61"/>
      <c r="X197" s="61"/>
      <c r="Y197" s="61"/>
      <c r="Z197" s="61"/>
    </row>
    <row r="198" spans="1:26" ht="14.25" customHeight="1">
      <c r="A198" s="61"/>
      <c r="B198" s="61"/>
      <c r="C198" s="61"/>
      <c r="D198" s="61"/>
      <c r="E198" s="61"/>
      <c r="F198" s="61"/>
      <c r="G198" s="61"/>
      <c r="H198" s="61"/>
      <c r="I198" s="61"/>
      <c r="J198" s="63"/>
      <c r="K198" s="63"/>
      <c r="L198" s="63"/>
      <c r="M198" s="63"/>
      <c r="N198" s="61"/>
      <c r="O198" s="61"/>
      <c r="P198" s="61"/>
      <c r="Q198" s="61"/>
      <c r="R198" s="61"/>
      <c r="S198" s="61"/>
      <c r="T198" s="61"/>
      <c r="U198" s="61"/>
      <c r="V198" s="61"/>
      <c r="W198" s="61"/>
      <c r="X198" s="61"/>
      <c r="Y198" s="61"/>
      <c r="Z198" s="61"/>
    </row>
    <row r="199" spans="1:26" ht="14.25" customHeight="1">
      <c r="A199" s="61"/>
      <c r="B199" s="61"/>
      <c r="C199" s="61"/>
      <c r="D199" s="61"/>
      <c r="E199" s="61"/>
      <c r="F199" s="61"/>
      <c r="G199" s="61"/>
      <c r="H199" s="61"/>
      <c r="I199" s="61"/>
      <c r="J199" s="63"/>
      <c r="K199" s="63"/>
      <c r="L199" s="63"/>
      <c r="M199" s="63"/>
      <c r="N199" s="61"/>
      <c r="O199" s="61"/>
      <c r="P199" s="61"/>
      <c r="Q199" s="61"/>
      <c r="R199" s="61"/>
      <c r="S199" s="61"/>
      <c r="T199" s="61"/>
      <c r="U199" s="61"/>
      <c r="V199" s="61"/>
      <c r="W199" s="61"/>
      <c r="X199" s="61"/>
      <c r="Y199" s="61"/>
      <c r="Z199" s="61"/>
    </row>
    <row r="200" spans="1:26" ht="14.25" customHeight="1">
      <c r="A200" s="61"/>
      <c r="B200" s="61"/>
      <c r="C200" s="61"/>
      <c r="D200" s="61"/>
      <c r="E200" s="61"/>
      <c r="F200" s="61"/>
      <c r="G200" s="61"/>
      <c r="H200" s="61"/>
      <c r="I200" s="61"/>
      <c r="J200" s="63"/>
      <c r="K200" s="63"/>
      <c r="L200" s="63"/>
      <c r="M200" s="63"/>
      <c r="N200" s="61"/>
      <c r="O200" s="61"/>
      <c r="P200" s="61"/>
      <c r="Q200" s="61"/>
      <c r="R200" s="61"/>
      <c r="S200" s="61"/>
      <c r="T200" s="61"/>
      <c r="U200" s="61"/>
      <c r="V200" s="61"/>
      <c r="W200" s="61"/>
      <c r="X200" s="61"/>
      <c r="Y200" s="61"/>
      <c r="Z200" s="61"/>
    </row>
    <row r="201" spans="1:26" ht="14.25" customHeight="1">
      <c r="A201" s="61"/>
      <c r="B201" s="61"/>
      <c r="C201" s="61"/>
      <c r="D201" s="61"/>
      <c r="E201" s="61"/>
      <c r="F201" s="61"/>
      <c r="G201" s="61"/>
      <c r="H201" s="61"/>
      <c r="I201" s="61"/>
      <c r="J201" s="63"/>
      <c r="K201" s="63"/>
      <c r="L201" s="63"/>
      <c r="M201" s="63"/>
      <c r="N201" s="61"/>
      <c r="O201" s="61"/>
      <c r="P201" s="61"/>
      <c r="Q201" s="61"/>
      <c r="R201" s="61"/>
      <c r="S201" s="61"/>
      <c r="T201" s="61"/>
      <c r="U201" s="61"/>
      <c r="V201" s="61"/>
      <c r="W201" s="61"/>
      <c r="X201" s="61"/>
      <c r="Y201" s="61"/>
      <c r="Z201" s="61"/>
    </row>
    <row r="202" spans="1:26" ht="14.25" customHeight="1">
      <c r="A202" s="61"/>
      <c r="B202" s="61"/>
      <c r="C202" s="61"/>
      <c r="D202" s="61"/>
      <c r="E202" s="61"/>
      <c r="F202" s="61"/>
      <c r="G202" s="61"/>
      <c r="H202" s="61"/>
      <c r="I202" s="61"/>
      <c r="J202" s="63"/>
      <c r="K202" s="63"/>
      <c r="L202" s="63"/>
      <c r="M202" s="63"/>
      <c r="N202" s="61"/>
      <c r="O202" s="61"/>
      <c r="P202" s="61"/>
      <c r="Q202" s="61"/>
      <c r="R202" s="61"/>
      <c r="S202" s="61"/>
      <c r="T202" s="61"/>
      <c r="U202" s="61"/>
      <c r="V202" s="61"/>
      <c r="W202" s="61"/>
      <c r="X202" s="61"/>
      <c r="Y202" s="61"/>
      <c r="Z202" s="61"/>
    </row>
    <row r="203" spans="1:26" ht="14.25" customHeight="1">
      <c r="A203" s="61"/>
      <c r="B203" s="61"/>
      <c r="C203" s="61"/>
      <c r="D203" s="61"/>
      <c r="E203" s="61"/>
      <c r="F203" s="61"/>
      <c r="G203" s="61"/>
      <c r="H203" s="61"/>
      <c r="I203" s="61"/>
      <c r="J203" s="63"/>
      <c r="K203" s="63"/>
      <c r="L203" s="63"/>
      <c r="M203" s="63"/>
      <c r="N203" s="61"/>
      <c r="O203" s="61"/>
      <c r="P203" s="61"/>
      <c r="Q203" s="61"/>
      <c r="R203" s="61"/>
      <c r="S203" s="61"/>
      <c r="T203" s="61"/>
      <c r="U203" s="61"/>
      <c r="V203" s="61"/>
      <c r="W203" s="61"/>
      <c r="X203" s="61"/>
      <c r="Y203" s="61"/>
      <c r="Z203" s="61"/>
    </row>
    <row r="204" spans="1:26" ht="14.25" customHeight="1">
      <c r="A204" s="61"/>
      <c r="B204" s="61"/>
      <c r="C204" s="61"/>
      <c r="D204" s="61"/>
      <c r="E204" s="61"/>
      <c r="F204" s="61"/>
      <c r="G204" s="61"/>
      <c r="H204" s="61"/>
      <c r="I204" s="61"/>
      <c r="J204" s="63"/>
      <c r="K204" s="63"/>
      <c r="L204" s="63"/>
      <c r="M204" s="63"/>
      <c r="N204" s="61"/>
      <c r="O204" s="61"/>
      <c r="P204" s="61"/>
      <c r="Q204" s="61"/>
      <c r="R204" s="61"/>
      <c r="S204" s="61"/>
      <c r="T204" s="61"/>
      <c r="U204" s="61"/>
      <c r="V204" s="61"/>
      <c r="W204" s="61"/>
      <c r="X204" s="61"/>
      <c r="Y204" s="61"/>
      <c r="Z204" s="61"/>
    </row>
    <row r="205" spans="1:26" ht="14.25" customHeight="1">
      <c r="A205" s="61"/>
      <c r="B205" s="61"/>
      <c r="C205" s="61"/>
      <c r="D205" s="61"/>
      <c r="E205" s="61"/>
      <c r="F205" s="61"/>
      <c r="G205" s="61"/>
      <c r="H205" s="61"/>
      <c r="I205" s="61"/>
      <c r="J205" s="63"/>
      <c r="K205" s="63"/>
      <c r="L205" s="63"/>
      <c r="M205" s="63"/>
      <c r="N205" s="61"/>
      <c r="O205" s="61"/>
      <c r="P205" s="61"/>
      <c r="Q205" s="61"/>
      <c r="R205" s="61"/>
      <c r="S205" s="61"/>
      <c r="T205" s="61"/>
      <c r="U205" s="61"/>
      <c r="V205" s="61"/>
      <c r="W205" s="61"/>
      <c r="X205" s="61"/>
      <c r="Y205" s="61"/>
      <c r="Z205" s="61"/>
    </row>
    <row r="206" spans="1:26" ht="14.25" customHeight="1">
      <c r="A206" s="61"/>
      <c r="B206" s="61"/>
      <c r="C206" s="61"/>
      <c r="D206" s="61"/>
      <c r="E206" s="61"/>
      <c r="F206" s="61"/>
      <c r="G206" s="61"/>
      <c r="H206" s="61"/>
      <c r="I206" s="61"/>
      <c r="J206" s="63"/>
      <c r="K206" s="63"/>
      <c r="L206" s="63"/>
      <c r="M206" s="63"/>
      <c r="N206" s="61"/>
      <c r="O206" s="61"/>
      <c r="P206" s="61"/>
      <c r="Q206" s="61"/>
      <c r="R206" s="61"/>
      <c r="S206" s="61"/>
      <c r="T206" s="61"/>
      <c r="U206" s="61"/>
      <c r="V206" s="61"/>
      <c r="W206" s="61"/>
      <c r="X206" s="61"/>
      <c r="Y206" s="61"/>
      <c r="Z206" s="61"/>
    </row>
    <row r="207" spans="1:26" ht="14.25" customHeight="1">
      <c r="A207" s="61"/>
      <c r="B207" s="61"/>
      <c r="C207" s="61"/>
      <c r="D207" s="61"/>
      <c r="E207" s="61"/>
      <c r="F207" s="61"/>
      <c r="G207" s="61"/>
      <c r="H207" s="61"/>
      <c r="I207" s="61"/>
      <c r="J207" s="63"/>
      <c r="K207" s="63"/>
      <c r="L207" s="63"/>
      <c r="M207" s="63"/>
      <c r="N207" s="61"/>
      <c r="O207" s="61"/>
      <c r="P207" s="61"/>
      <c r="Q207" s="61"/>
      <c r="R207" s="61"/>
      <c r="S207" s="61"/>
      <c r="T207" s="61"/>
      <c r="U207" s="61"/>
      <c r="V207" s="61"/>
      <c r="W207" s="61"/>
      <c r="X207" s="61"/>
      <c r="Y207" s="61"/>
      <c r="Z207" s="61"/>
    </row>
    <row r="208" spans="1:26" ht="14.25" customHeight="1">
      <c r="A208" s="61"/>
      <c r="B208" s="61"/>
      <c r="C208" s="61"/>
      <c r="D208" s="61"/>
      <c r="E208" s="61"/>
      <c r="F208" s="61"/>
      <c r="G208" s="61"/>
      <c r="H208" s="61"/>
      <c r="I208" s="61"/>
      <c r="J208" s="63"/>
      <c r="K208" s="63"/>
      <c r="L208" s="63"/>
      <c r="M208" s="63"/>
      <c r="N208" s="61"/>
      <c r="O208" s="61"/>
      <c r="P208" s="61"/>
      <c r="Q208" s="61"/>
      <c r="R208" s="61"/>
      <c r="S208" s="61"/>
      <c r="T208" s="61"/>
      <c r="U208" s="61"/>
      <c r="V208" s="61"/>
      <c r="W208" s="61"/>
      <c r="X208" s="61"/>
      <c r="Y208" s="61"/>
      <c r="Z208" s="61"/>
    </row>
    <row r="209" spans="1:26" ht="14.25" customHeight="1">
      <c r="A209" s="61"/>
      <c r="B209" s="61"/>
      <c r="C209" s="61"/>
      <c r="D209" s="61"/>
      <c r="E209" s="61"/>
      <c r="F209" s="61"/>
      <c r="G209" s="61"/>
      <c r="H209" s="61"/>
      <c r="I209" s="61"/>
      <c r="J209" s="63"/>
      <c r="K209" s="63"/>
      <c r="L209" s="63"/>
      <c r="M209" s="63"/>
      <c r="N209" s="61"/>
      <c r="O209" s="61"/>
      <c r="P209" s="61"/>
      <c r="Q209" s="61"/>
      <c r="R209" s="61"/>
      <c r="S209" s="61"/>
      <c r="T209" s="61"/>
      <c r="U209" s="61"/>
      <c r="V209" s="61"/>
      <c r="W209" s="61"/>
      <c r="X209" s="61"/>
      <c r="Y209" s="61"/>
      <c r="Z209" s="61"/>
    </row>
    <row r="210" spans="1:26" ht="14.25" customHeight="1">
      <c r="A210" s="61"/>
      <c r="B210" s="61"/>
      <c r="C210" s="61"/>
      <c r="D210" s="61"/>
      <c r="E210" s="61"/>
      <c r="F210" s="61"/>
      <c r="G210" s="61"/>
      <c r="H210" s="61"/>
      <c r="I210" s="61"/>
      <c r="J210" s="63"/>
      <c r="K210" s="63"/>
      <c r="L210" s="63"/>
      <c r="M210" s="63"/>
      <c r="N210" s="61"/>
      <c r="O210" s="61"/>
      <c r="P210" s="61"/>
      <c r="Q210" s="61"/>
      <c r="R210" s="61"/>
      <c r="S210" s="61"/>
      <c r="T210" s="61"/>
      <c r="U210" s="61"/>
      <c r="V210" s="61"/>
      <c r="W210" s="61"/>
      <c r="X210" s="61"/>
      <c r="Y210" s="61"/>
      <c r="Z210" s="61"/>
    </row>
    <row r="211" spans="1:26" ht="14.25" customHeight="1">
      <c r="A211" s="61"/>
      <c r="B211" s="61"/>
      <c r="C211" s="61"/>
      <c r="D211" s="61"/>
      <c r="E211" s="61"/>
      <c r="F211" s="61"/>
      <c r="G211" s="61"/>
      <c r="H211" s="61"/>
      <c r="I211" s="61"/>
      <c r="J211" s="63"/>
      <c r="K211" s="63"/>
      <c r="L211" s="63"/>
      <c r="M211" s="63"/>
      <c r="N211" s="61"/>
      <c r="O211" s="61"/>
      <c r="P211" s="61"/>
      <c r="Q211" s="61"/>
      <c r="R211" s="61"/>
      <c r="S211" s="61"/>
      <c r="T211" s="61"/>
      <c r="U211" s="61"/>
      <c r="V211" s="61"/>
      <c r="W211" s="61"/>
      <c r="X211" s="61"/>
      <c r="Y211" s="61"/>
      <c r="Z211" s="61"/>
    </row>
    <row r="212" spans="1:26" ht="14.25" customHeight="1">
      <c r="A212" s="61"/>
      <c r="B212" s="61"/>
      <c r="C212" s="61"/>
      <c r="D212" s="61"/>
      <c r="E212" s="61"/>
      <c r="F212" s="61"/>
      <c r="G212" s="61"/>
      <c r="H212" s="61"/>
      <c r="I212" s="61"/>
      <c r="J212" s="63"/>
      <c r="K212" s="63"/>
      <c r="L212" s="63"/>
      <c r="M212" s="63"/>
      <c r="N212" s="61"/>
      <c r="O212" s="61"/>
      <c r="P212" s="61"/>
      <c r="Q212" s="61"/>
      <c r="R212" s="61"/>
      <c r="S212" s="61"/>
      <c r="T212" s="61"/>
      <c r="U212" s="61"/>
      <c r="V212" s="61"/>
      <c r="W212" s="61"/>
      <c r="X212" s="61"/>
      <c r="Y212" s="61"/>
      <c r="Z212" s="61"/>
    </row>
    <row r="213" spans="1:26" ht="14.25" customHeight="1">
      <c r="A213" s="61"/>
      <c r="B213" s="61"/>
      <c r="C213" s="61"/>
      <c r="D213" s="61"/>
      <c r="E213" s="61"/>
      <c r="F213" s="61"/>
      <c r="G213" s="61"/>
      <c r="H213" s="61"/>
      <c r="I213" s="61"/>
      <c r="J213" s="63"/>
      <c r="K213" s="63"/>
      <c r="L213" s="63"/>
      <c r="M213" s="63"/>
      <c r="N213" s="61"/>
      <c r="O213" s="61"/>
      <c r="P213" s="61"/>
      <c r="Q213" s="61"/>
      <c r="R213" s="61"/>
      <c r="S213" s="61"/>
      <c r="T213" s="61"/>
      <c r="U213" s="61"/>
      <c r="V213" s="61"/>
      <c r="W213" s="61"/>
      <c r="X213" s="61"/>
      <c r="Y213" s="61"/>
      <c r="Z213" s="61"/>
    </row>
    <row r="214" spans="1:26" ht="14.25" customHeight="1">
      <c r="A214" s="61"/>
      <c r="B214" s="61"/>
      <c r="C214" s="61"/>
      <c r="D214" s="61"/>
      <c r="E214" s="61"/>
      <c r="F214" s="61"/>
      <c r="G214" s="61"/>
      <c r="H214" s="61"/>
      <c r="I214" s="61"/>
      <c r="J214" s="63"/>
      <c r="K214" s="63"/>
      <c r="L214" s="63"/>
      <c r="M214" s="63"/>
      <c r="N214" s="61"/>
      <c r="O214" s="61"/>
      <c r="P214" s="61"/>
      <c r="Q214" s="61"/>
      <c r="R214" s="61"/>
      <c r="S214" s="61"/>
      <c r="T214" s="61"/>
      <c r="U214" s="61"/>
      <c r="V214" s="61"/>
      <c r="W214" s="61"/>
      <c r="X214" s="61"/>
      <c r="Y214" s="61"/>
      <c r="Z214" s="61"/>
    </row>
    <row r="215" spans="1:26" ht="14.25" customHeight="1">
      <c r="A215" s="61"/>
      <c r="B215" s="61"/>
      <c r="C215" s="61"/>
      <c r="D215" s="61"/>
      <c r="E215" s="61"/>
      <c r="F215" s="61"/>
      <c r="G215" s="61"/>
      <c r="H215" s="61"/>
      <c r="I215" s="61"/>
      <c r="J215" s="63"/>
      <c r="K215" s="63"/>
      <c r="L215" s="63"/>
      <c r="M215" s="63"/>
      <c r="N215" s="61"/>
      <c r="O215" s="61"/>
      <c r="P215" s="61"/>
      <c r="Q215" s="61"/>
      <c r="R215" s="61"/>
      <c r="S215" s="61"/>
      <c r="T215" s="61"/>
      <c r="U215" s="61"/>
      <c r="V215" s="61"/>
      <c r="W215" s="61"/>
      <c r="X215" s="61"/>
      <c r="Y215" s="61"/>
      <c r="Z215" s="61"/>
    </row>
    <row r="216" spans="1:26" ht="14.25" customHeight="1">
      <c r="A216" s="61"/>
      <c r="B216" s="61"/>
      <c r="C216" s="61"/>
      <c r="D216" s="61"/>
      <c r="E216" s="61"/>
      <c r="F216" s="61"/>
      <c r="G216" s="61"/>
      <c r="H216" s="61"/>
      <c r="I216" s="61"/>
      <c r="J216" s="63"/>
      <c r="K216" s="63"/>
      <c r="L216" s="63"/>
      <c r="M216" s="63"/>
      <c r="N216" s="61"/>
      <c r="O216" s="61"/>
      <c r="P216" s="61"/>
      <c r="Q216" s="61"/>
      <c r="R216" s="61"/>
      <c r="S216" s="61"/>
      <c r="T216" s="61"/>
      <c r="U216" s="61"/>
      <c r="V216" s="61"/>
      <c r="W216" s="61"/>
      <c r="X216" s="61"/>
      <c r="Y216" s="61"/>
      <c r="Z216" s="61"/>
    </row>
    <row r="217" spans="1:26" ht="14.25" customHeight="1">
      <c r="A217" s="61"/>
      <c r="B217" s="61"/>
      <c r="C217" s="61"/>
      <c r="D217" s="61"/>
      <c r="E217" s="61"/>
      <c r="F217" s="61"/>
      <c r="G217" s="61"/>
      <c r="H217" s="61"/>
      <c r="I217" s="61"/>
      <c r="J217" s="63"/>
      <c r="K217" s="63"/>
      <c r="L217" s="63"/>
      <c r="M217" s="63"/>
      <c r="N217" s="61"/>
      <c r="O217" s="61"/>
      <c r="P217" s="61"/>
      <c r="Q217" s="61"/>
      <c r="R217" s="61"/>
      <c r="S217" s="61"/>
      <c r="T217" s="61"/>
      <c r="U217" s="61"/>
      <c r="V217" s="61"/>
      <c r="W217" s="61"/>
      <c r="X217" s="61"/>
      <c r="Y217" s="61"/>
      <c r="Z217" s="61"/>
    </row>
    <row r="218" spans="1:26" ht="14.25" customHeight="1">
      <c r="A218" s="61"/>
      <c r="B218" s="61"/>
      <c r="C218" s="61"/>
      <c r="D218" s="61"/>
      <c r="E218" s="61"/>
      <c r="F218" s="61"/>
      <c r="G218" s="61"/>
      <c r="H218" s="61"/>
      <c r="I218" s="61"/>
      <c r="J218" s="63"/>
      <c r="K218" s="63"/>
      <c r="L218" s="63"/>
      <c r="M218" s="63"/>
      <c r="N218" s="61"/>
      <c r="O218" s="61"/>
      <c r="P218" s="61"/>
      <c r="Q218" s="61"/>
      <c r="R218" s="61"/>
      <c r="S218" s="61"/>
      <c r="T218" s="61"/>
      <c r="U218" s="61"/>
      <c r="V218" s="61"/>
      <c r="W218" s="61"/>
      <c r="X218" s="61"/>
      <c r="Y218" s="61"/>
      <c r="Z218" s="61"/>
    </row>
    <row r="219" spans="1:26" ht="14.25" customHeight="1">
      <c r="A219" s="61"/>
      <c r="B219" s="61"/>
      <c r="C219" s="61"/>
      <c r="D219" s="61"/>
      <c r="E219" s="61"/>
      <c r="F219" s="61"/>
      <c r="G219" s="61"/>
      <c r="H219" s="61"/>
      <c r="I219" s="61"/>
      <c r="J219" s="63"/>
      <c r="K219" s="63"/>
      <c r="L219" s="63"/>
      <c r="M219" s="63"/>
      <c r="N219" s="61"/>
      <c r="O219" s="61"/>
      <c r="P219" s="61"/>
      <c r="Q219" s="61"/>
      <c r="R219" s="61"/>
      <c r="S219" s="61"/>
      <c r="T219" s="61"/>
      <c r="U219" s="61"/>
      <c r="V219" s="61"/>
      <c r="W219" s="61"/>
      <c r="X219" s="61"/>
      <c r="Y219" s="61"/>
      <c r="Z219" s="61"/>
    </row>
    <row r="220" spans="1:26" ht="14.25" customHeight="1">
      <c r="A220" s="61"/>
      <c r="B220" s="61"/>
      <c r="C220" s="61"/>
      <c r="D220" s="61"/>
      <c r="E220" s="61"/>
      <c r="F220" s="61"/>
      <c r="G220" s="61"/>
      <c r="H220" s="61"/>
      <c r="I220" s="61"/>
      <c r="J220" s="63"/>
      <c r="K220" s="63"/>
      <c r="L220" s="63"/>
      <c r="M220" s="63"/>
      <c r="N220" s="61"/>
      <c r="O220" s="61"/>
      <c r="P220" s="61"/>
      <c r="Q220" s="61"/>
      <c r="R220" s="61"/>
      <c r="S220" s="61"/>
      <c r="T220" s="61"/>
      <c r="U220" s="61"/>
      <c r="V220" s="61"/>
      <c r="W220" s="61"/>
      <c r="X220" s="61"/>
      <c r="Y220" s="61"/>
      <c r="Z220" s="61"/>
    </row>
    <row r="221" spans="1:26" ht="14.25" customHeight="1">
      <c r="A221" s="61"/>
      <c r="B221" s="61"/>
      <c r="C221" s="61"/>
      <c r="D221" s="61"/>
      <c r="E221" s="61"/>
      <c r="F221" s="61"/>
      <c r="G221" s="61"/>
      <c r="H221" s="61"/>
      <c r="I221" s="61"/>
      <c r="J221" s="63"/>
      <c r="K221" s="63"/>
      <c r="L221" s="63"/>
      <c r="M221" s="63"/>
      <c r="N221" s="61"/>
      <c r="O221" s="61"/>
      <c r="P221" s="61"/>
      <c r="Q221" s="61"/>
      <c r="R221" s="61"/>
      <c r="S221" s="61"/>
      <c r="T221" s="61"/>
      <c r="U221" s="61"/>
      <c r="V221" s="61"/>
      <c r="W221" s="61"/>
      <c r="X221" s="61"/>
      <c r="Y221" s="61"/>
      <c r="Z221" s="61"/>
    </row>
    <row r="222" spans="1:26" ht="14.25" customHeight="1">
      <c r="A222" s="61"/>
      <c r="B222" s="61"/>
      <c r="C222" s="61"/>
      <c r="D222" s="61"/>
      <c r="E222" s="61"/>
      <c r="F222" s="61"/>
      <c r="G222" s="61"/>
      <c r="H222" s="61"/>
      <c r="I222" s="61"/>
      <c r="J222" s="63"/>
      <c r="K222" s="63"/>
      <c r="L222" s="63"/>
      <c r="M222" s="63"/>
      <c r="N222" s="61"/>
      <c r="O222" s="61"/>
      <c r="P222" s="61"/>
      <c r="Q222" s="61"/>
      <c r="R222" s="61"/>
      <c r="S222" s="61"/>
      <c r="T222" s="61"/>
      <c r="U222" s="61"/>
      <c r="V222" s="61"/>
      <c r="W222" s="61"/>
      <c r="X222" s="61"/>
      <c r="Y222" s="61"/>
      <c r="Z222" s="61"/>
    </row>
    <row r="223" spans="1:26" ht="14.25" customHeight="1">
      <c r="A223" s="61"/>
      <c r="B223" s="61"/>
      <c r="C223" s="61"/>
      <c r="D223" s="61"/>
      <c r="E223" s="61"/>
      <c r="F223" s="61"/>
      <c r="G223" s="61"/>
      <c r="H223" s="61"/>
      <c r="I223" s="61"/>
      <c r="J223" s="63"/>
      <c r="K223" s="63"/>
      <c r="L223" s="63"/>
      <c r="M223" s="63"/>
      <c r="N223" s="61"/>
      <c r="O223" s="61"/>
      <c r="P223" s="61"/>
      <c r="Q223" s="61"/>
      <c r="R223" s="61"/>
      <c r="S223" s="61"/>
      <c r="T223" s="61"/>
      <c r="U223" s="61"/>
      <c r="V223" s="61"/>
      <c r="W223" s="61"/>
      <c r="X223" s="61"/>
      <c r="Y223" s="61"/>
      <c r="Z223" s="61"/>
    </row>
    <row r="224" spans="1:26" ht="14.25" customHeight="1">
      <c r="A224" s="61"/>
      <c r="B224" s="61"/>
      <c r="C224" s="61"/>
      <c r="D224" s="61"/>
      <c r="E224" s="61"/>
      <c r="F224" s="61"/>
      <c r="G224" s="61"/>
      <c r="H224" s="61"/>
      <c r="I224" s="61"/>
      <c r="J224" s="63"/>
      <c r="K224" s="63"/>
      <c r="L224" s="63"/>
      <c r="M224" s="63"/>
      <c r="N224" s="61"/>
      <c r="O224" s="61"/>
      <c r="P224" s="61"/>
      <c r="Q224" s="61"/>
      <c r="R224" s="61"/>
      <c r="S224" s="61"/>
      <c r="T224" s="61"/>
      <c r="U224" s="61"/>
      <c r="V224" s="61"/>
      <c r="W224" s="61"/>
      <c r="X224" s="61"/>
      <c r="Y224" s="61"/>
      <c r="Z224" s="61"/>
    </row>
    <row r="225" spans="1:26" ht="14.25" customHeight="1">
      <c r="A225" s="61"/>
      <c r="B225" s="61"/>
      <c r="C225" s="61"/>
      <c r="D225" s="61"/>
      <c r="E225" s="61"/>
      <c r="F225" s="61"/>
      <c r="G225" s="61"/>
      <c r="H225" s="61"/>
      <c r="I225" s="61"/>
      <c r="J225" s="63"/>
      <c r="K225" s="63"/>
      <c r="L225" s="63"/>
      <c r="M225" s="63"/>
      <c r="N225" s="61"/>
      <c r="O225" s="61"/>
      <c r="P225" s="61"/>
      <c r="Q225" s="61"/>
      <c r="R225" s="61"/>
      <c r="S225" s="61"/>
      <c r="T225" s="61"/>
      <c r="U225" s="61"/>
      <c r="V225" s="61"/>
      <c r="W225" s="61"/>
      <c r="X225" s="61"/>
      <c r="Y225" s="61"/>
      <c r="Z225" s="61"/>
    </row>
    <row r="226" spans="1:26" ht="14.25" customHeight="1">
      <c r="A226" s="61"/>
      <c r="B226" s="61"/>
      <c r="C226" s="61"/>
      <c r="D226" s="61"/>
      <c r="E226" s="61"/>
      <c r="F226" s="61"/>
      <c r="G226" s="61"/>
      <c r="H226" s="61"/>
      <c r="I226" s="61"/>
      <c r="J226" s="63"/>
      <c r="K226" s="63"/>
      <c r="L226" s="63"/>
      <c r="M226" s="63"/>
      <c r="N226" s="61"/>
      <c r="O226" s="61"/>
      <c r="P226" s="61"/>
      <c r="Q226" s="61"/>
      <c r="R226" s="61"/>
      <c r="S226" s="61"/>
      <c r="T226" s="61"/>
      <c r="U226" s="61"/>
      <c r="V226" s="61"/>
      <c r="W226" s="61"/>
      <c r="X226" s="61"/>
      <c r="Y226" s="61"/>
      <c r="Z226" s="61"/>
    </row>
    <row r="227" spans="1:26" ht="14.25" customHeight="1">
      <c r="A227" s="61"/>
      <c r="B227" s="61"/>
      <c r="C227" s="61"/>
      <c r="D227" s="61"/>
      <c r="E227" s="61"/>
      <c r="F227" s="61"/>
      <c r="G227" s="61"/>
      <c r="H227" s="61"/>
      <c r="I227" s="61"/>
      <c r="J227" s="63"/>
      <c r="K227" s="63"/>
      <c r="L227" s="63"/>
      <c r="M227" s="63"/>
      <c r="N227" s="61"/>
      <c r="O227" s="61"/>
      <c r="P227" s="61"/>
      <c r="Q227" s="61"/>
      <c r="R227" s="61"/>
      <c r="S227" s="61"/>
      <c r="T227" s="61"/>
      <c r="U227" s="61"/>
      <c r="V227" s="61"/>
      <c r="W227" s="61"/>
      <c r="X227" s="61"/>
      <c r="Y227" s="61"/>
      <c r="Z227" s="61"/>
    </row>
    <row r="228" spans="1:26" ht="14.25" customHeight="1">
      <c r="A228" s="61"/>
      <c r="B228" s="61"/>
      <c r="C228" s="61"/>
      <c r="D228" s="61"/>
      <c r="E228" s="61"/>
      <c r="F228" s="61"/>
      <c r="G228" s="61"/>
      <c r="H228" s="61"/>
      <c r="I228" s="61"/>
      <c r="J228" s="63"/>
      <c r="K228" s="63"/>
      <c r="L228" s="63"/>
      <c r="M228" s="63"/>
      <c r="N228" s="61"/>
      <c r="O228" s="61"/>
      <c r="P228" s="61"/>
      <c r="Q228" s="61"/>
      <c r="R228" s="61"/>
      <c r="S228" s="61"/>
      <c r="T228" s="61"/>
      <c r="U228" s="61"/>
      <c r="V228" s="61"/>
      <c r="W228" s="61"/>
      <c r="X228" s="61"/>
      <c r="Y228" s="61"/>
      <c r="Z228" s="61"/>
    </row>
    <row r="229" spans="1:26" ht="14.25" customHeight="1">
      <c r="A229" s="61"/>
      <c r="B229" s="61"/>
      <c r="C229" s="61"/>
      <c r="D229" s="61"/>
      <c r="E229" s="61"/>
      <c r="F229" s="61"/>
      <c r="G229" s="61"/>
      <c r="H229" s="61"/>
      <c r="I229" s="61"/>
      <c r="J229" s="63"/>
      <c r="K229" s="63"/>
      <c r="L229" s="63"/>
      <c r="M229" s="63"/>
      <c r="N229" s="61"/>
      <c r="O229" s="61"/>
      <c r="P229" s="61"/>
      <c r="Q229" s="61"/>
      <c r="R229" s="61"/>
      <c r="S229" s="61"/>
      <c r="T229" s="61"/>
      <c r="U229" s="61"/>
      <c r="V229" s="61"/>
      <c r="W229" s="61"/>
      <c r="X229" s="61"/>
      <c r="Y229" s="61"/>
      <c r="Z229" s="61"/>
    </row>
    <row r="230" spans="1:26" ht="14.25" customHeight="1">
      <c r="A230" s="61"/>
      <c r="B230" s="61"/>
      <c r="C230" s="61"/>
      <c r="D230" s="61"/>
      <c r="E230" s="61"/>
      <c r="F230" s="61"/>
      <c r="G230" s="61"/>
      <c r="H230" s="61"/>
      <c r="I230" s="61"/>
      <c r="J230" s="63"/>
      <c r="K230" s="63"/>
      <c r="L230" s="63"/>
      <c r="M230" s="63"/>
      <c r="N230" s="61"/>
      <c r="O230" s="61"/>
      <c r="P230" s="61"/>
      <c r="Q230" s="61"/>
      <c r="R230" s="61"/>
      <c r="S230" s="61"/>
      <c r="T230" s="61"/>
      <c r="U230" s="61"/>
      <c r="V230" s="61"/>
      <c r="W230" s="61"/>
      <c r="X230" s="61"/>
      <c r="Y230" s="61"/>
      <c r="Z230" s="61"/>
    </row>
    <row r="231" spans="1:26" ht="14.25" customHeight="1">
      <c r="A231" s="61"/>
      <c r="B231" s="61"/>
      <c r="C231" s="61"/>
      <c r="D231" s="61"/>
      <c r="E231" s="61"/>
      <c r="F231" s="61"/>
      <c r="G231" s="61"/>
      <c r="H231" s="61"/>
      <c r="I231" s="61"/>
      <c r="J231" s="63"/>
      <c r="K231" s="63"/>
      <c r="L231" s="63"/>
      <c r="M231" s="63"/>
      <c r="N231" s="61"/>
      <c r="O231" s="61"/>
      <c r="P231" s="61"/>
      <c r="Q231" s="61"/>
      <c r="R231" s="61"/>
      <c r="S231" s="61"/>
      <c r="T231" s="61"/>
      <c r="U231" s="61"/>
      <c r="V231" s="61"/>
      <c r="W231" s="61"/>
      <c r="X231" s="61"/>
      <c r="Y231" s="61"/>
      <c r="Z231" s="61"/>
    </row>
    <row r="232" spans="1:26" ht="14.25" customHeight="1">
      <c r="A232" s="61"/>
      <c r="B232" s="61"/>
      <c r="C232" s="61"/>
      <c r="D232" s="61"/>
      <c r="E232" s="61"/>
      <c r="F232" s="61"/>
      <c r="G232" s="61"/>
      <c r="H232" s="61"/>
      <c r="I232" s="61"/>
      <c r="J232" s="63"/>
      <c r="K232" s="63"/>
      <c r="L232" s="63"/>
      <c r="M232" s="63"/>
      <c r="N232" s="61"/>
      <c r="O232" s="61"/>
      <c r="P232" s="61"/>
      <c r="Q232" s="61"/>
      <c r="R232" s="61"/>
      <c r="S232" s="61"/>
      <c r="T232" s="61"/>
      <c r="U232" s="61"/>
      <c r="V232" s="61"/>
      <c r="W232" s="61"/>
      <c r="X232" s="61"/>
      <c r="Y232" s="61"/>
      <c r="Z232" s="61"/>
    </row>
    <row r="233" spans="1:26" ht="14.25" customHeight="1">
      <c r="A233" s="61"/>
      <c r="B233" s="61"/>
      <c r="C233" s="61"/>
      <c r="D233" s="61"/>
      <c r="E233" s="61"/>
      <c r="F233" s="61"/>
      <c r="G233" s="61"/>
      <c r="H233" s="61"/>
      <c r="I233" s="61"/>
      <c r="J233" s="63"/>
      <c r="K233" s="63"/>
      <c r="L233" s="63"/>
      <c r="M233" s="63"/>
      <c r="N233" s="61"/>
      <c r="O233" s="61"/>
      <c r="P233" s="61"/>
      <c r="Q233" s="61"/>
      <c r="R233" s="61"/>
      <c r="S233" s="61"/>
      <c r="T233" s="61"/>
      <c r="U233" s="61"/>
      <c r="V233" s="61"/>
      <c r="W233" s="61"/>
      <c r="X233" s="61"/>
      <c r="Y233" s="61"/>
      <c r="Z233" s="61"/>
    </row>
    <row r="234" spans="1:26" ht="14.25" customHeight="1">
      <c r="A234" s="61"/>
      <c r="B234" s="61"/>
      <c r="C234" s="61"/>
      <c r="D234" s="61"/>
      <c r="E234" s="61"/>
      <c r="F234" s="61"/>
      <c r="G234" s="61"/>
      <c r="H234" s="61"/>
      <c r="I234" s="61"/>
      <c r="J234" s="63"/>
      <c r="K234" s="63"/>
      <c r="L234" s="63"/>
      <c r="M234" s="63"/>
      <c r="N234" s="61"/>
      <c r="O234" s="61"/>
      <c r="P234" s="61"/>
      <c r="Q234" s="61"/>
      <c r="R234" s="61"/>
      <c r="S234" s="61"/>
      <c r="T234" s="61"/>
      <c r="U234" s="61"/>
      <c r="V234" s="61"/>
      <c r="W234" s="61"/>
      <c r="X234" s="61"/>
      <c r="Y234" s="61"/>
      <c r="Z234" s="61"/>
    </row>
    <row r="235" spans="1:26" ht="14.25" customHeight="1">
      <c r="A235" s="61"/>
      <c r="B235" s="61"/>
      <c r="C235" s="61"/>
      <c r="D235" s="61"/>
      <c r="E235" s="61"/>
      <c r="F235" s="61"/>
      <c r="G235" s="61"/>
      <c r="H235" s="61"/>
      <c r="I235" s="61"/>
      <c r="J235" s="63"/>
      <c r="K235" s="63"/>
      <c r="L235" s="63"/>
      <c r="M235" s="63"/>
      <c r="N235" s="61"/>
      <c r="O235" s="61"/>
      <c r="P235" s="61"/>
      <c r="Q235" s="61"/>
      <c r="R235" s="61"/>
      <c r="S235" s="61"/>
      <c r="T235" s="61"/>
      <c r="U235" s="61"/>
      <c r="V235" s="61"/>
      <c r="W235" s="61"/>
      <c r="X235" s="61"/>
      <c r="Y235" s="61"/>
      <c r="Z235" s="61"/>
    </row>
    <row r="236" spans="1:26" ht="14.25" customHeight="1">
      <c r="A236" s="61"/>
      <c r="B236" s="61"/>
      <c r="C236" s="61"/>
      <c r="D236" s="61"/>
      <c r="E236" s="61"/>
      <c r="F236" s="61"/>
      <c r="G236" s="61"/>
      <c r="H236" s="61"/>
      <c r="I236" s="61"/>
      <c r="J236" s="63"/>
      <c r="K236" s="63"/>
      <c r="L236" s="63"/>
      <c r="M236" s="63"/>
      <c r="N236" s="61"/>
      <c r="O236" s="61"/>
      <c r="P236" s="61"/>
      <c r="Q236" s="61"/>
      <c r="R236" s="61"/>
      <c r="S236" s="61"/>
      <c r="T236" s="61"/>
      <c r="U236" s="61"/>
      <c r="V236" s="61"/>
      <c r="W236" s="61"/>
      <c r="X236" s="61"/>
      <c r="Y236" s="61"/>
      <c r="Z236" s="61"/>
    </row>
    <row r="237" spans="1:26" ht="14.25" customHeight="1">
      <c r="A237" s="61"/>
      <c r="B237" s="61"/>
      <c r="C237" s="61"/>
      <c r="D237" s="61"/>
      <c r="E237" s="61"/>
      <c r="F237" s="61"/>
      <c r="G237" s="61"/>
      <c r="H237" s="61"/>
      <c r="I237" s="61"/>
      <c r="J237" s="63"/>
      <c r="K237" s="63"/>
      <c r="L237" s="63"/>
      <c r="M237" s="63"/>
      <c r="N237" s="61"/>
      <c r="O237" s="61"/>
      <c r="P237" s="61"/>
      <c r="Q237" s="61"/>
      <c r="R237" s="61"/>
      <c r="S237" s="61"/>
      <c r="T237" s="61"/>
      <c r="U237" s="61"/>
      <c r="V237" s="61"/>
      <c r="W237" s="61"/>
      <c r="X237" s="61"/>
      <c r="Y237" s="61"/>
      <c r="Z237" s="61"/>
    </row>
    <row r="238" spans="1:26" ht="14.25" customHeight="1">
      <c r="A238" s="61"/>
      <c r="B238" s="61"/>
      <c r="C238" s="61"/>
      <c r="D238" s="61"/>
      <c r="E238" s="61"/>
      <c r="F238" s="61"/>
      <c r="G238" s="61"/>
      <c r="H238" s="61"/>
      <c r="I238" s="61"/>
      <c r="J238" s="63"/>
      <c r="K238" s="63"/>
      <c r="L238" s="63"/>
      <c r="M238" s="63"/>
      <c r="N238" s="61"/>
      <c r="O238" s="61"/>
      <c r="P238" s="61"/>
      <c r="Q238" s="61"/>
      <c r="R238" s="61"/>
      <c r="S238" s="61"/>
      <c r="T238" s="61"/>
      <c r="U238" s="61"/>
      <c r="V238" s="61"/>
      <c r="W238" s="61"/>
      <c r="X238" s="61"/>
      <c r="Y238" s="61"/>
      <c r="Z238" s="61"/>
    </row>
    <row r="239" spans="1:26" ht="14.25" customHeight="1">
      <c r="A239" s="61"/>
      <c r="B239" s="61"/>
      <c r="C239" s="61"/>
      <c r="D239" s="61"/>
      <c r="E239" s="61"/>
      <c r="F239" s="61"/>
      <c r="G239" s="61"/>
      <c r="H239" s="61"/>
      <c r="I239" s="61"/>
      <c r="J239" s="63"/>
      <c r="K239" s="63"/>
      <c r="L239" s="63"/>
      <c r="M239" s="63"/>
      <c r="N239" s="61"/>
      <c r="O239" s="61"/>
      <c r="P239" s="61"/>
      <c r="Q239" s="61"/>
      <c r="R239" s="61"/>
      <c r="S239" s="61"/>
      <c r="T239" s="61"/>
      <c r="U239" s="61"/>
      <c r="V239" s="61"/>
      <c r="W239" s="61"/>
      <c r="X239" s="61"/>
      <c r="Y239" s="61"/>
      <c r="Z239" s="61"/>
    </row>
    <row r="240" spans="1:26" ht="14.25" customHeight="1">
      <c r="A240" s="61"/>
      <c r="B240" s="61"/>
      <c r="C240" s="61"/>
      <c r="D240" s="61"/>
      <c r="E240" s="61"/>
      <c r="F240" s="61"/>
      <c r="G240" s="61"/>
      <c r="H240" s="61"/>
      <c r="I240" s="61"/>
      <c r="J240" s="63"/>
      <c r="K240" s="63"/>
      <c r="L240" s="63"/>
      <c r="M240" s="63"/>
      <c r="N240" s="61"/>
      <c r="O240" s="61"/>
      <c r="P240" s="61"/>
      <c r="Q240" s="61"/>
      <c r="R240" s="61"/>
      <c r="S240" s="61"/>
      <c r="T240" s="61"/>
      <c r="U240" s="61"/>
      <c r="V240" s="61"/>
      <c r="W240" s="61"/>
      <c r="X240" s="61"/>
      <c r="Y240" s="61"/>
      <c r="Z240" s="61"/>
    </row>
    <row r="241" spans="1:26" ht="14.25" customHeight="1">
      <c r="A241" s="61"/>
      <c r="B241" s="61"/>
      <c r="C241" s="61"/>
      <c r="D241" s="61"/>
      <c r="E241" s="61"/>
      <c r="F241" s="61"/>
      <c r="G241" s="61"/>
      <c r="H241" s="61"/>
      <c r="I241" s="61"/>
      <c r="J241" s="63"/>
      <c r="K241" s="63"/>
      <c r="L241" s="63"/>
      <c r="M241" s="63"/>
      <c r="N241" s="61"/>
      <c r="O241" s="61"/>
      <c r="P241" s="61"/>
      <c r="Q241" s="61"/>
      <c r="R241" s="61"/>
      <c r="S241" s="61"/>
      <c r="T241" s="61"/>
      <c r="U241" s="61"/>
      <c r="V241" s="61"/>
      <c r="W241" s="61"/>
      <c r="X241" s="61"/>
      <c r="Y241" s="61"/>
      <c r="Z241" s="61"/>
    </row>
    <row r="242" spans="1:26" ht="14.25" customHeight="1">
      <c r="A242" s="61"/>
      <c r="B242" s="61"/>
      <c r="C242" s="61"/>
      <c r="D242" s="61"/>
      <c r="E242" s="61"/>
      <c r="F242" s="61"/>
      <c r="G242" s="61"/>
      <c r="H242" s="61"/>
      <c r="I242" s="61"/>
      <c r="J242" s="63"/>
      <c r="K242" s="63"/>
      <c r="L242" s="63"/>
      <c r="M242" s="63"/>
      <c r="N242" s="61"/>
      <c r="O242" s="61"/>
      <c r="P242" s="61"/>
      <c r="Q242" s="61"/>
      <c r="R242" s="61"/>
      <c r="S242" s="61"/>
      <c r="T242" s="61"/>
      <c r="U242" s="61"/>
      <c r="V242" s="61"/>
      <c r="W242" s="61"/>
      <c r="X242" s="61"/>
      <c r="Y242" s="61"/>
      <c r="Z242" s="61"/>
    </row>
    <row r="243" spans="1:26" ht="14.25" customHeight="1">
      <c r="A243" s="61"/>
      <c r="B243" s="61"/>
      <c r="C243" s="61"/>
      <c r="D243" s="61"/>
      <c r="E243" s="61"/>
      <c r="F243" s="61"/>
      <c r="G243" s="61"/>
      <c r="H243" s="61"/>
      <c r="I243" s="61"/>
      <c r="J243" s="63"/>
      <c r="K243" s="63"/>
      <c r="L243" s="63"/>
      <c r="M243" s="63"/>
      <c r="N243" s="61"/>
      <c r="O243" s="61"/>
      <c r="P243" s="61"/>
      <c r="Q243" s="61"/>
      <c r="R243" s="61"/>
      <c r="S243" s="61"/>
      <c r="T243" s="61"/>
      <c r="U243" s="61"/>
      <c r="V243" s="61"/>
      <c r="W243" s="61"/>
      <c r="X243" s="61"/>
      <c r="Y243" s="61"/>
      <c r="Z243" s="61"/>
    </row>
    <row r="244" spans="1:26" ht="14.25" customHeight="1">
      <c r="A244" s="61"/>
      <c r="B244" s="61"/>
      <c r="C244" s="61"/>
      <c r="D244" s="61"/>
      <c r="E244" s="61"/>
      <c r="F244" s="61"/>
      <c r="G244" s="61"/>
      <c r="H244" s="61"/>
      <c r="I244" s="61"/>
      <c r="J244" s="63"/>
      <c r="K244" s="63"/>
      <c r="L244" s="63"/>
      <c r="M244" s="63"/>
      <c r="N244" s="61"/>
      <c r="O244" s="61"/>
      <c r="P244" s="61"/>
      <c r="Q244" s="61"/>
      <c r="R244" s="61"/>
      <c r="S244" s="61"/>
      <c r="T244" s="61"/>
      <c r="U244" s="61"/>
      <c r="V244" s="61"/>
      <c r="W244" s="61"/>
      <c r="X244" s="61"/>
      <c r="Y244" s="61"/>
      <c r="Z244" s="61"/>
    </row>
    <row r="245" spans="1:26" ht="14.25" customHeight="1">
      <c r="A245" s="61"/>
      <c r="B245" s="61"/>
      <c r="C245" s="61"/>
      <c r="D245" s="61"/>
      <c r="E245" s="61"/>
      <c r="F245" s="61"/>
      <c r="G245" s="61"/>
      <c r="H245" s="61"/>
      <c r="I245" s="61"/>
      <c r="J245" s="63"/>
      <c r="K245" s="63"/>
      <c r="L245" s="63"/>
      <c r="M245" s="63"/>
      <c r="N245" s="61"/>
      <c r="O245" s="61"/>
      <c r="P245" s="61"/>
      <c r="Q245" s="61"/>
      <c r="R245" s="61"/>
      <c r="S245" s="61"/>
      <c r="T245" s="61"/>
      <c r="U245" s="61"/>
      <c r="V245" s="61"/>
      <c r="W245" s="61"/>
      <c r="X245" s="61"/>
      <c r="Y245" s="61"/>
      <c r="Z245" s="61"/>
    </row>
    <row r="246" spans="1:26" ht="14.25" customHeight="1">
      <c r="A246" s="61"/>
      <c r="B246" s="61"/>
      <c r="C246" s="61"/>
      <c r="D246" s="61"/>
      <c r="E246" s="61"/>
      <c r="F246" s="61"/>
      <c r="G246" s="61"/>
      <c r="H246" s="61"/>
      <c r="I246" s="61"/>
      <c r="J246" s="63"/>
      <c r="K246" s="63"/>
      <c r="L246" s="63"/>
      <c r="M246" s="63"/>
      <c r="N246" s="61"/>
      <c r="O246" s="61"/>
      <c r="P246" s="61"/>
      <c r="Q246" s="61"/>
      <c r="R246" s="61"/>
      <c r="S246" s="61"/>
      <c r="T246" s="61"/>
      <c r="U246" s="61"/>
      <c r="V246" s="61"/>
      <c r="W246" s="61"/>
      <c r="X246" s="61"/>
      <c r="Y246" s="61"/>
      <c r="Z246" s="61"/>
    </row>
    <row r="247" spans="1:26" ht="14.25" customHeight="1">
      <c r="A247" s="61"/>
      <c r="B247" s="61"/>
      <c r="C247" s="61"/>
      <c r="D247" s="61"/>
      <c r="E247" s="61"/>
      <c r="F247" s="61"/>
      <c r="G247" s="61"/>
      <c r="H247" s="61"/>
      <c r="I247" s="61"/>
      <c r="J247" s="63"/>
      <c r="K247" s="63"/>
      <c r="L247" s="63"/>
      <c r="M247" s="63"/>
      <c r="N247" s="61"/>
      <c r="O247" s="61"/>
      <c r="P247" s="61"/>
      <c r="Q247" s="61"/>
      <c r="R247" s="61"/>
      <c r="S247" s="61"/>
      <c r="T247" s="61"/>
      <c r="U247" s="61"/>
      <c r="V247" s="61"/>
      <c r="W247" s="61"/>
      <c r="X247" s="61"/>
      <c r="Y247" s="61"/>
      <c r="Z247" s="61"/>
    </row>
    <row r="248" spans="1:26" ht="14.25" customHeight="1">
      <c r="A248" s="61"/>
      <c r="B248" s="61"/>
      <c r="C248" s="61"/>
      <c r="D248" s="61"/>
      <c r="E248" s="61"/>
      <c r="F248" s="61"/>
      <c r="G248" s="61"/>
      <c r="H248" s="61"/>
      <c r="I248" s="61"/>
      <c r="J248" s="63"/>
      <c r="K248" s="63"/>
      <c r="L248" s="63"/>
      <c r="M248" s="63"/>
      <c r="N248" s="61"/>
      <c r="O248" s="61"/>
      <c r="P248" s="61"/>
      <c r="Q248" s="61"/>
      <c r="R248" s="61"/>
      <c r="S248" s="61"/>
      <c r="T248" s="61"/>
      <c r="U248" s="61"/>
      <c r="V248" s="61"/>
      <c r="W248" s="61"/>
      <c r="X248" s="61"/>
      <c r="Y248" s="61"/>
      <c r="Z248" s="61"/>
    </row>
    <row r="249" spans="1:26" ht="14.25" customHeight="1">
      <c r="A249" s="61"/>
      <c r="B249" s="61"/>
      <c r="C249" s="61"/>
      <c r="D249" s="61"/>
      <c r="E249" s="61"/>
      <c r="F249" s="61"/>
      <c r="G249" s="61"/>
      <c r="H249" s="61"/>
      <c r="I249" s="61"/>
      <c r="J249" s="63"/>
      <c r="K249" s="63"/>
      <c r="L249" s="63"/>
      <c r="M249" s="63"/>
      <c r="N249" s="61"/>
      <c r="O249" s="61"/>
      <c r="P249" s="61"/>
      <c r="Q249" s="61"/>
      <c r="R249" s="61"/>
      <c r="S249" s="61"/>
      <c r="T249" s="61"/>
      <c r="U249" s="61"/>
      <c r="V249" s="61"/>
      <c r="W249" s="61"/>
      <c r="X249" s="61"/>
      <c r="Y249" s="61"/>
      <c r="Z249" s="61"/>
    </row>
    <row r="250" spans="1:26" ht="14.25" customHeight="1">
      <c r="A250" s="61"/>
      <c r="B250" s="61"/>
      <c r="C250" s="61"/>
      <c r="D250" s="61"/>
      <c r="E250" s="61"/>
      <c r="F250" s="61"/>
      <c r="G250" s="61"/>
      <c r="H250" s="61"/>
      <c r="I250" s="61"/>
      <c r="J250" s="63"/>
      <c r="K250" s="63"/>
      <c r="L250" s="63"/>
      <c r="M250" s="63"/>
      <c r="N250" s="61"/>
      <c r="O250" s="61"/>
      <c r="P250" s="61"/>
      <c r="Q250" s="61"/>
      <c r="R250" s="61"/>
      <c r="S250" s="61"/>
      <c r="T250" s="61"/>
      <c r="U250" s="61"/>
      <c r="V250" s="61"/>
      <c r="W250" s="61"/>
      <c r="X250" s="61"/>
      <c r="Y250" s="61"/>
      <c r="Z250" s="61"/>
    </row>
    <row r="251" spans="1:26" ht="14.25" customHeight="1">
      <c r="A251" s="61"/>
      <c r="B251" s="61"/>
      <c r="C251" s="61"/>
      <c r="D251" s="61"/>
      <c r="E251" s="61"/>
      <c r="F251" s="61"/>
      <c r="G251" s="61"/>
      <c r="H251" s="61"/>
      <c r="I251" s="61"/>
      <c r="J251" s="63"/>
      <c r="K251" s="63"/>
      <c r="L251" s="63"/>
      <c r="M251" s="63"/>
      <c r="N251" s="61"/>
      <c r="O251" s="61"/>
      <c r="P251" s="61"/>
      <c r="Q251" s="61"/>
      <c r="R251" s="61"/>
      <c r="S251" s="61"/>
      <c r="T251" s="61"/>
      <c r="U251" s="61"/>
      <c r="V251" s="61"/>
      <c r="W251" s="61"/>
      <c r="X251" s="61"/>
      <c r="Y251" s="61"/>
      <c r="Z251" s="61"/>
    </row>
    <row r="252" spans="1:26" ht="14.25" customHeight="1">
      <c r="A252" s="61"/>
      <c r="B252" s="61"/>
      <c r="C252" s="61"/>
      <c r="D252" s="61"/>
      <c r="E252" s="61"/>
      <c r="F252" s="61"/>
      <c r="G252" s="61"/>
      <c r="H252" s="61"/>
      <c r="I252" s="61"/>
      <c r="J252" s="63"/>
      <c r="K252" s="63"/>
      <c r="L252" s="63"/>
      <c r="M252" s="63"/>
      <c r="N252" s="61"/>
      <c r="O252" s="61"/>
      <c r="P252" s="61"/>
      <c r="Q252" s="61"/>
      <c r="R252" s="61"/>
      <c r="S252" s="61"/>
      <c r="T252" s="61"/>
      <c r="U252" s="61"/>
      <c r="V252" s="61"/>
      <c r="W252" s="61"/>
      <c r="X252" s="61"/>
      <c r="Y252" s="61"/>
      <c r="Z252" s="61"/>
    </row>
    <row r="253" spans="1:26" ht="14.25" customHeight="1">
      <c r="A253" s="61"/>
      <c r="B253" s="61"/>
      <c r="C253" s="61"/>
      <c r="D253" s="61"/>
      <c r="E253" s="61"/>
      <c r="F253" s="61"/>
      <c r="G253" s="61"/>
      <c r="H253" s="61"/>
      <c r="I253" s="61"/>
      <c r="J253" s="63"/>
      <c r="K253" s="63"/>
      <c r="L253" s="63"/>
      <c r="M253" s="63"/>
      <c r="N253" s="61"/>
      <c r="O253" s="61"/>
      <c r="P253" s="61"/>
      <c r="Q253" s="61"/>
      <c r="R253" s="61"/>
      <c r="S253" s="61"/>
      <c r="T253" s="61"/>
      <c r="U253" s="61"/>
      <c r="V253" s="61"/>
      <c r="W253" s="61"/>
      <c r="X253" s="61"/>
      <c r="Y253" s="61"/>
      <c r="Z253" s="61"/>
    </row>
    <row r="254" spans="1:26" ht="14.25" customHeight="1">
      <c r="A254" s="61"/>
      <c r="B254" s="61"/>
      <c r="C254" s="61"/>
      <c r="D254" s="61"/>
      <c r="E254" s="61"/>
      <c r="F254" s="61"/>
      <c r="G254" s="61"/>
      <c r="H254" s="61"/>
      <c r="I254" s="61"/>
      <c r="J254" s="63"/>
      <c r="K254" s="63"/>
      <c r="L254" s="63"/>
      <c r="M254" s="63"/>
      <c r="N254" s="61"/>
      <c r="O254" s="61"/>
      <c r="P254" s="61"/>
      <c r="Q254" s="61"/>
      <c r="R254" s="61"/>
      <c r="S254" s="61"/>
      <c r="T254" s="61"/>
      <c r="U254" s="61"/>
      <c r="V254" s="61"/>
      <c r="W254" s="61"/>
      <c r="X254" s="61"/>
      <c r="Y254" s="61"/>
      <c r="Z254" s="61"/>
    </row>
    <row r="255" spans="1:26" ht="14.25" customHeight="1">
      <c r="A255" s="61"/>
      <c r="B255" s="61"/>
      <c r="C255" s="61"/>
      <c r="D255" s="61"/>
      <c r="E255" s="61"/>
      <c r="F255" s="61"/>
      <c r="G255" s="61"/>
      <c r="H255" s="61"/>
      <c r="I255" s="61"/>
      <c r="J255" s="63"/>
      <c r="K255" s="63"/>
      <c r="L255" s="63"/>
      <c r="M255" s="63"/>
      <c r="N255" s="61"/>
      <c r="O255" s="61"/>
      <c r="P255" s="61"/>
      <c r="Q255" s="61"/>
      <c r="R255" s="61"/>
      <c r="S255" s="61"/>
      <c r="T255" s="61"/>
      <c r="U255" s="61"/>
      <c r="V255" s="61"/>
      <c r="W255" s="61"/>
      <c r="X255" s="61"/>
      <c r="Y255" s="61"/>
      <c r="Z255" s="61"/>
    </row>
    <row r="256" spans="1:26" ht="14.25" customHeight="1">
      <c r="A256" s="61"/>
      <c r="B256" s="61"/>
      <c r="C256" s="61"/>
      <c r="D256" s="61"/>
      <c r="E256" s="61"/>
      <c r="F256" s="61"/>
      <c r="G256" s="61"/>
      <c r="H256" s="61"/>
      <c r="I256" s="61"/>
      <c r="J256" s="63"/>
      <c r="K256" s="63"/>
      <c r="L256" s="63"/>
      <c r="M256" s="63"/>
      <c r="N256" s="61"/>
      <c r="O256" s="61"/>
      <c r="P256" s="61"/>
      <c r="Q256" s="61"/>
      <c r="R256" s="61"/>
      <c r="S256" s="61"/>
      <c r="T256" s="61"/>
      <c r="U256" s="61"/>
      <c r="V256" s="61"/>
      <c r="W256" s="61"/>
      <c r="X256" s="61"/>
      <c r="Y256" s="61"/>
      <c r="Z256" s="61"/>
    </row>
    <row r="257" spans="1:26" ht="14.25" customHeight="1">
      <c r="A257" s="61"/>
      <c r="B257" s="61"/>
      <c r="C257" s="61"/>
      <c r="D257" s="61"/>
      <c r="E257" s="61"/>
      <c r="F257" s="61"/>
      <c r="G257" s="61"/>
      <c r="H257" s="61"/>
      <c r="I257" s="61"/>
      <c r="J257" s="63"/>
      <c r="K257" s="63"/>
      <c r="L257" s="63"/>
      <c r="M257" s="63"/>
      <c r="N257" s="61"/>
      <c r="O257" s="61"/>
      <c r="P257" s="61"/>
      <c r="Q257" s="61"/>
      <c r="R257" s="61"/>
      <c r="S257" s="61"/>
      <c r="T257" s="61"/>
      <c r="U257" s="61"/>
      <c r="V257" s="61"/>
      <c r="W257" s="61"/>
      <c r="X257" s="61"/>
      <c r="Y257" s="61"/>
      <c r="Z257" s="61"/>
    </row>
    <row r="258" spans="1:26" ht="14.25" customHeight="1">
      <c r="A258" s="61"/>
      <c r="B258" s="61"/>
      <c r="C258" s="61"/>
      <c r="D258" s="61"/>
      <c r="E258" s="61"/>
      <c r="F258" s="61"/>
      <c r="G258" s="61"/>
      <c r="H258" s="61"/>
      <c r="I258" s="61"/>
      <c r="J258" s="63"/>
      <c r="K258" s="63"/>
      <c r="L258" s="63"/>
      <c r="M258" s="63"/>
      <c r="N258" s="61"/>
      <c r="O258" s="61"/>
      <c r="P258" s="61"/>
      <c r="Q258" s="61"/>
      <c r="R258" s="61"/>
      <c r="S258" s="61"/>
      <c r="T258" s="61"/>
      <c r="U258" s="61"/>
      <c r="V258" s="61"/>
      <c r="W258" s="61"/>
      <c r="X258" s="61"/>
      <c r="Y258" s="61"/>
      <c r="Z258" s="61"/>
    </row>
    <row r="259" spans="1:26" ht="14.25" customHeight="1">
      <c r="A259" s="61"/>
      <c r="B259" s="61"/>
      <c r="C259" s="61"/>
      <c r="D259" s="61"/>
      <c r="E259" s="61"/>
      <c r="F259" s="61"/>
      <c r="G259" s="61"/>
      <c r="H259" s="61"/>
      <c r="I259" s="61"/>
      <c r="J259" s="63"/>
      <c r="K259" s="63"/>
      <c r="L259" s="63"/>
      <c r="M259" s="63"/>
      <c r="N259" s="61"/>
      <c r="O259" s="61"/>
      <c r="P259" s="61"/>
      <c r="Q259" s="61"/>
      <c r="R259" s="61"/>
      <c r="S259" s="61"/>
      <c r="T259" s="61"/>
      <c r="U259" s="61"/>
      <c r="V259" s="61"/>
      <c r="W259" s="61"/>
      <c r="X259" s="61"/>
      <c r="Y259" s="61"/>
      <c r="Z259" s="61"/>
    </row>
    <row r="260" spans="1:26" ht="14.25" customHeight="1">
      <c r="A260" s="61"/>
      <c r="B260" s="61"/>
      <c r="C260" s="61"/>
      <c r="D260" s="61"/>
      <c r="E260" s="61"/>
      <c r="F260" s="61"/>
      <c r="G260" s="61"/>
      <c r="H260" s="61"/>
      <c r="I260" s="61"/>
      <c r="J260" s="63"/>
      <c r="K260" s="63"/>
      <c r="L260" s="63"/>
      <c r="M260" s="63"/>
      <c r="N260" s="61"/>
      <c r="O260" s="61"/>
      <c r="P260" s="61"/>
      <c r="Q260" s="61"/>
      <c r="R260" s="61"/>
      <c r="S260" s="61"/>
      <c r="T260" s="61"/>
      <c r="U260" s="61"/>
      <c r="V260" s="61"/>
      <c r="W260" s="61"/>
      <c r="X260" s="61"/>
      <c r="Y260" s="61"/>
      <c r="Z260" s="61"/>
    </row>
    <row r="261" spans="1:26" ht="14.25" customHeight="1">
      <c r="A261" s="61"/>
      <c r="B261" s="61"/>
      <c r="C261" s="61"/>
      <c r="D261" s="61"/>
      <c r="E261" s="61"/>
      <c r="F261" s="61"/>
      <c r="G261" s="61"/>
      <c r="H261" s="61"/>
      <c r="I261" s="61"/>
      <c r="J261" s="63"/>
      <c r="K261" s="63"/>
      <c r="L261" s="63"/>
      <c r="M261" s="63"/>
      <c r="N261" s="61"/>
      <c r="O261" s="61"/>
      <c r="P261" s="61"/>
      <c r="Q261" s="61"/>
      <c r="R261" s="61"/>
      <c r="S261" s="61"/>
      <c r="T261" s="61"/>
      <c r="U261" s="61"/>
      <c r="V261" s="61"/>
      <c r="W261" s="61"/>
      <c r="X261" s="61"/>
      <c r="Y261" s="61"/>
      <c r="Z261" s="61"/>
    </row>
    <row r="262" spans="1:26" ht="14.25" customHeight="1">
      <c r="A262" s="61"/>
      <c r="B262" s="61"/>
      <c r="C262" s="61"/>
      <c r="D262" s="61"/>
      <c r="E262" s="61"/>
      <c r="F262" s="61"/>
      <c r="G262" s="61"/>
      <c r="H262" s="61"/>
      <c r="I262" s="61"/>
      <c r="J262" s="63"/>
      <c r="K262" s="63"/>
      <c r="L262" s="63"/>
      <c r="M262" s="63"/>
      <c r="N262" s="61"/>
      <c r="O262" s="61"/>
      <c r="P262" s="61"/>
      <c r="Q262" s="61"/>
      <c r="R262" s="61"/>
      <c r="S262" s="61"/>
      <c r="T262" s="61"/>
      <c r="U262" s="61"/>
      <c r="V262" s="61"/>
      <c r="W262" s="61"/>
      <c r="X262" s="61"/>
      <c r="Y262" s="61"/>
      <c r="Z262" s="61"/>
    </row>
    <row r="263" spans="1:26" ht="14.25" customHeight="1">
      <c r="A263" s="61"/>
      <c r="B263" s="61"/>
      <c r="C263" s="61"/>
      <c r="D263" s="61"/>
      <c r="E263" s="61"/>
      <c r="F263" s="61"/>
      <c r="G263" s="61"/>
      <c r="H263" s="61"/>
      <c r="I263" s="61"/>
      <c r="J263" s="63"/>
      <c r="K263" s="63"/>
      <c r="L263" s="63"/>
      <c r="M263" s="63"/>
      <c r="N263" s="61"/>
      <c r="O263" s="61"/>
      <c r="P263" s="61"/>
      <c r="Q263" s="61"/>
      <c r="R263" s="61"/>
      <c r="S263" s="61"/>
      <c r="T263" s="61"/>
      <c r="U263" s="61"/>
      <c r="V263" s="61"/>
      <c r="W263" s="61"/>
      <c r="X263" s="61"/>
      <c r="Y263" s="61"/>
      <c r="Z263" s="61"/>
    </row>
    <row r="264" spans="1:26" ht="14.25" customHeight="1">
      <c r="A264" s="61"/>
      <c r="B264" s="61"/>
      <c r="C264" s="61"/>
      <c r="D264" s="61"/>
      <c r="E264" s="61"/>
      <c r="F264" s="61"/>
      <c r="G264" s="61"/>
      <c r="H264" s="61"/>
      <c r="I264" s="61"/>
      <c r="J264" s="63"/>
      <c r="K264" s="63"/>
      <c r="L264" s="63"/>
      <c r="M264" s="63"/>
      <c r="N264" s="61"/>
      <c r="O264" s="61"/>
      <c r="P264" s="61"/>
      <c r="Q264" s="61"/>
      <c r="R264" s="61"/>
      <c r="S264" s="61"/>
      <c r="T264" s="61"/>
      <c r="U264" s="61"/>
      <c r="V264" s="61"/>
      <c r="W264" s="61"/>
      <c r="X264" s="61"/>
      <c r="Y264" s="61"/>
      <c r="Z264" s="61"/>
    </row>
    <row r="265" spans="1:26" ht="14.25" customHeight="1">
      <c r="A265" s="61"/>
      <c r="B265" s="61"/>
      <c r="C265" s="61"/>
      <c r="D265" s="61"/>
      <c r="E265" s="61"/>
      <c r="F265" s="61"/>
      <c r="G265" s="61"/>
      <c r="H265" s="61"/>
      <c r="I265" s="61"/>
      <c r="J265" s="63"/>
      <c r="K265" s="63"/>
      <c r="L265" s="63"/>
      <c r="M265" s="63"/>
      <c r="N265" s="61"/>
      <c r="O265" s="61"/>
      <c r="P265" s="61"/>
      <c r="Q265" s="61"/>
      <c r="R265" s="61"/>
      <c r="S265" s="61"/>
      <c r="T265" s="61"/>
      <c r="U265" s="61"/>
      <c r="V265" s="61"/>
      <c r="W265" s="61"/>
      <c r="X265" s="61"/>
      <c r="Y265" s="61"/>
      <c r="Z265" s="61"/>
    </row>
    <row r="266" spans="1:26" ht="14.25" customHeight="1">
      <c r="A266" s="61"/>
      <c r="B266" s="61"/>
      <c r="C266" s="61"/>
      <c r="D266" s="61"/>
      <c r="E266" s="61"/>
      <c r="F266" s="61"/>
      <c r="G266" s="61"/>
      <c r="H266" s="61"/>
      <c r="I266" s="61"/>
      <c r="J266" s="63"/>
      <c r="K266" s="63"/>
      <c r="L266" s="63"/>
      <c r="M266" s="63"/>
      <c r="N266" s="61"/>
      <c r="O266" s="61"/>
      <c r="P266" s="61"/>
      <c r="Q266" s="61"/>
      <c r="R266" s="61"/>
      <c r="S266" s="61"/>
      <c r="T266" s="61"/>
      <c r="U266" s="61"/>
      <c r="V266" s="61"/>
      <c r="W266" s="61"/>
      <c r="X266" s="61"/>
      <c r="Y266" s="61"/>
      <c r="Z266" s="61"/>
    </row>
    <row r="267" spans="1:26" ht="14.25" customHeight="1">
      <c r="A267" s="61"/>
      <c r="B267" s="61"/>
      <c r="C267" s="61"/>
      <c r="D267" s="61"/>
      <c r="E267" s="61"/>
      <c r="F267" s="61"/>
      <c r="G267" s="61"/>
      <c r="H267" s="61"/>
      <c r="I267" s="61"/>
      <c r="J267" s="63"/>
      <c r="K267" s="63"/>
      <c r="L267" s="63"/>
      <c r="M267" s="63"/>
      <c r="N267" s="61"/>
      <c r="O267" s="61"/>
      <c r="P267" s="61"/>
      <c r="Q267" s="61"/>
      <c r="R267" s="61"/>
      <c r="S267" s="61"/>
      <c r="T267" s="61"/>
      <c r="U267" s="61"/>
      <c r="V267" s="61"/>
      <c r="W267" s="61"/>
      <c r="X267" s="61"/>
      <c r="Y267" s="61"/>
      <c r="Z267" s="61"/>
    </row>
    <row r="268" spans="1:26" ht="14.25" customHeight="1">
      <c r="A268" s="61"/>
      <c r="B268" s="61"/>
      <c r="C268" s="61"/>
      <c r="D268" s="61"/>
      <c r="E268" s="61"/>
      <c r="F268" s="61"/>
      <c r="G268" s="61"/>
      <c r="H268" s="61"/>
      <c r="I268" s="61"/>
      <c r="J268" s="63"/>
      <c r="K268" s="63"/>
      <c r="L268" s="63"/>
      <c r="M268" s="63"/>
      <c r="N268" s="61"/>
      <c r="O268" s="61"/>
      <c r="P268" s="61"/>
      <c r="Q268" s="61"/>
      <c r="R268" s="61"/>
      <c r="S268" s="61"/>
      <c r="T268" s="61"/>
      <c r="U268" s="61"/>
      <c r="V268" s="61"/>
      <c r="W268" s="61"/>
      <c r="X268" s="61"/>
      <c r="Y268" s="61"/>
      <c r="Z268" s="61"/>
    </row>
    <row r="269" spans="1:26" ht="14.25" customHeight="1">
      <c r="A269" s="61"/>
      <c r="B269" s="61"/>
      <c r="C269" s="61"/>
      <c r="D269" s="61"/>
      <c r="E269" s="61"/>
      <c r="F269" s="61"/>
      <c r="G269" s="61"/>
      <c r="H269" s="61"/>
      <c r="I269" s="61"/>
      <c r="J269" s="63"/>
      <c r="K269" s="63"/>
      <c r="L269" s="63"/>
      <c r="M269" s="63"/>
      <c r="N269" s="61"/>
      <c r="O269" s="61"/>
      <c r="P269" s="61"/>
      <c r="Q269" s="61"/>
      <c r="R269" s="61"/>
      <c r="S269" s="61"/>
      <c r="T269" s="61"/>
      <c r="U269" s="61"/>
      <c r="V269" s="61"/>
      <c r="W269" s="61"/>
      <c r="X269" s="61"/>
      <c r="Y269" s="61"/>
      <c r="Z269" s="61"/>
    </row>
    <row r="270" spans="1:26" ht="14.25" customHeight="1">
      <c r="A270" s="61"/>
      <c r="B270" s="61"/>
      <c r="C270" s="61"/>
      <c r="D270" s="61"/>
      <c r="E270" s="61"/>
      <c r="F270" s="61"/>
      <c r="G270" s="61"/>
      <c r="H270" s="61"/>
      <c r="I270" s="61"/>
      <c r="J270" s="63"/>
      <c r="K270" s="63"/>
      <c r="L270" s="63"/>
      <c r="M270" s="63"/>
      <c r="N270" s="61"/>
      <c r="O270" s="61"/>
      <c r="P270" s="61"/>
      <c r="Q270" s="61"/>
      <c r="R270" s="61"/>
      <c r="S270" s="61"/>
      <c r="T270" s="61"/>
      <c r="U270" s="61"/>
      <c r="V270" s="61"/>
      <c r="W270" s="61"/>
      <c r="X270" s="61"/>
      <c r="Y270" s="61"/>
      <c r="Z270" s="61"/>
    </row>
    <row r="271" spans="1:26" ht="14.25" customHeight="1">
      <c r="A271" s="61"/>
      <c r="B271" s="61"/>
      <c r="C271" s="61"/>
      <c r="D271" s="61"/>
      <c r="E271" s="61"/>
      <c r="F271" s="61"/>
      <c r="G271" s="61"/>
      <c r="H271" s="61"/>
      <c r="I271" s="61"/>
      <c r="J271" s="63"/>
      <c r="K271" s="63"/>
      <c r="L271" s="63"/>
      <c r="M271" s="63"/>
      <c r="N271" s="61"/>
      <c r="O271" s="61"/>
      <c r="P271" s="61"/>
      <c r="Q271" s="61"/>
      <c r="R271" s="61"/>
      <c r="S271" s="61"/>
      <c r="T271" s="61"/>
      <c r="U271" s="61"/>
      <c r="V271" s="61"/>
      <c r="W271" s="61"/>
      <c r="X271" s="61"/>
      <c r="Y271" s="61"/>
      <c r="Z271" s="61"/>
    </row>
    <row r="272" spans="1:26" ht="14.25" customHeight="1">
      <c r="A272" s="61"/>
      <c r="B272" s="61"/>
      <c r="C272" s="61"/>
      <c r="D272" s="61"/>
      <c r="E272" s="61"/>
      <c r="F272" s="61"/>
      <c r="G272" s="61"/>
      <c r="H272" s="61"/>
      <c r="I272" s="61"/>
      <c r="J272" s="63"/>
      <c r="K272" s="63"/>
      <c r="L272" s="63"/>
      <c r="M272" s="63"/>
      <c r="N272" s="61"/>
      <c r="O272" s="61"/>
      <c r="P272" s="61"/>
      <c r="Q272" s="61"/>
      <c r="R272" s="61"/>
      <c r="S272" s="61"/>
      <c r="T272" s="61"/>
      <c r="U272" s="61"/>
      <c r="V272" s="61"/>
      <c r="W272" s="61"/>
      <c r="X272" s="61"/>
      <c r="Y272" s="61"/>
      <c r="Z272" s="61"/>
    </row>
    <row r="273" spans="1:26" ht="14.25" customHeight="1">
      <c r="A273" s="61"/>
      <c r="B273" s="61"/>
      <c r="C273" s="61"/>
      <c r="D273" s="61"/>
      <c r="E273" s="61"/>
      <c r="F273" s="61"/>
      <c r="G273" s="61"/>
      <c r="H273" s="61"/>
      <c r="I273" s="61"/>
      <c r="J273" s="63"/>
      <c r="K273" s="63"/>
      <c r="L273" s="63"/>
      <c r="M273" s="63"/>
      <c r="N273" s="61"/>
      <c r="O273" s="61"/>
      <c r="P273" s="61"/>
      <c r="Q273" s="61"/>
      <c r="R273" s="61"/>
      <c r="S273" s="61"/>
      <c r="T273" s="61"/>
      <c r="U273" s="61"/>
      <c r="V273" s="61"/>
      <c r="W273" s="61"/>
      <c r="X273" s="61"/>
      <c r="Y273" s="61"/>
      <c r="Z273" s="61"/>
    </row>
    <row r="274" spans="1:26" ht="14.25" customHeight="1">
      <c r="A274" s="61"/>
      <c r="B274" s="61"/>
      <c r="C274" s="61"/>
      <c r="D274" s="61"/>
      <c r="E274" s="61"/>
      <c r="F274" s="61"/>
      <c r="G274" s="61"/>
      <c r="H274" s="61"/>
      <c r="I274" s="61"/>
      <c r="J274" s="63"/>
      <c r="K274" s="63"/>
      <c r="L274" s="63"/>
      <c r="M274" s="63"/>
      <c r="N274" s="61"/>
      <c r="O274" s="61"/>
      <c r="P274" s="61"/>
      <c r="Q274" s="61"/>
      <c r="R274" s="61"/>
      <c r="S274" s="61"/>
      <c r="T274" s="61"/>
      <c r="U274" s="61"/>
      <c r="V274" s="61"/>
      <c r="W274" s="61"/>
      <c r="X274" s="61"/>
      <c r="Y274" s="61"/>
      <c r="Z274" s="61"/>
    </row>
    <row r="275" spans="1:26" ht="14.25" customHeight="1">
      <c r="A275" s="61"/>
      <c r="B275" s="61"/>
      <c r="C275" s="61"/>
      <c r="D275" s="61"/>
      <c r="E275" s="61"/>
      <c r="F275" s="61"/>
      <c r="G275" s="61"/>
      <c r="H275" s="61"/>
      <c r="I275" s="61"/>
      <c r="J275" s="63"/>
      <c r="K275" s="63"/>
      <c r="L275" s="63"/>
      <c r="M275" s="63"/>
      <c r="N275" s="61"/>
      <c r="O275" s="61"/>
      <c r="P275" s="61"/>
      <c r="Q275" s="61"/>
      <c r="R275" s="61"/>
      <c r="S275" s="61"/>
      <c r="T275" s="61"/>
      <c r="U275" s="61"/>
      <c r="V275" s="61"/>
      <c r="W275" s="61"/>
      <c r="X275" s="61"/>
      <c r="Y275" s="61"/>
      <c r="Z275" s="61"/>
    </row>
    <row r="276" spans="1:26" ht="14.25" customHeight="1">
      <c r="A276" s="61"/>
      <c r="B276" s="61"/>
      <c r="C276" s="61"/>
      <c r="D276" s="61"/>
      <c r="E276" s="61"/>
      <c r="F276" s="61"/>
      <c r="G276" s="61"/>
      <c r="H276" s="61"/>
      <c r="I276" s="61"/>
      <c r="J276" s="63"/>
      <c r="K276" s="63"/>
      <c r="L276" s="63"/>
      <c r="M276" s="63"/>
      <c r="N276" s="61"/>
      <c r="O276" s="61"/>
      <c r="P276" s="61"/>
      <c r="Q276" s="61"/>
      <c r="R276" s="61"/>
      <c r="S276" s="61"/>
      <c r="T276" s="61"/>
      <c r="U276" s="61"/>
      <c r="V276" s="61"/>
      <c r="W276" s="61"/>
      <c r="X276" s="61"/>
      <c r="Y276" s="61"/>
      <c r="Z276" s="61"/>
    </row>
    <row r="277" spans="1:26" ht="14.25" customHeight="1">
      <c r="A277" s="61"/>
      <c r="B277" s="61"/>
      <c r="C277" s="61"/>
      <c r="D277" s="61"/>
      <c r="E277" s="61"/>
      <c r="F277" s="61"/>
      <c r="G277" s="61"/>
      <c r="H277" s="61"/>
      <c r="I277" s="61"/>
      <c r="J277" s="63"/>
      <c r="K277" s="63"/>
      <c r="L277" s="63"/>
      <c r="M277" s="63"/>
      <c r="N277" s="61"/>
      <c r="O277" s="61"/>
      <c r="P277" s="61"/>
      <c r="Q277" s="61"/>
      <c r="R277" s="61"/>
      <c r="S277" s="61"/>
      <c r="T277" s="61"/>
      <c r="U277" s="61"/>
      <c r="V277" s="61"/>
      <c r="W277" s="61"/>
      <c r="X277" s="61"/>
      <c r="Y277" s="61"/>
      <c r="Z277" s="61"/>
    </row>
    <row r="278" spans="1:26" ht="14.25" customHeight="1">
      <c r="A278" s="61"/>
      <c r="B278" s="61"/>
      <c r="C278" s="61"/>
      <c r="D278" s="61"/>
      <c r="E278" s="61"/>
      <c r="F278" s="61"/>
      <c r="G278" s="61"/>
      <c r="H278" s="61"/>
      <c r="I278" s="61"/>
      <c r="J278" s="63"/>
      <c r="K278" s="63"/>
      <c r="L278" s="63"/>
      <c r="M278" s="63"/>
      <c r="N278" s="61"/>
      <c r="O278" s="61"/>
      <c r="P278" s="61"/>
      <c r="Q278" s="61"/>
      <c r="R278" s="61"/>
      <c r="S278" s="61"/>
      <c r="T278" s="61"/>
      <c r="U278" s="61"/>
      <c r="V278" s="61"/>
      <c r="W278" s="61"/>
      <c r="X278" s="61"/>
      <c r="Y278" s="61"/>
      <c r="Z278" s="61"/>
    </row>
    <row r="279" spans="1:26" ht="14.25" customHeight="1">
      <c r="A279" s="61"/>
      <c r="B279" s="61"/>
      <c r="C279" s="61"/>
      <c r="D279" s="61"/>
      <c r="E279" s="61"/>
      <c r="F279" s="61"/>
      <c r="G279" s="61"/>
      <c r="H279" s="61"/>
      <c r="I279" s="61"/>
      <c r="J279" s="63"/>
      <c r="K279" s="63"/>
      <c r="L279" s="63"/>
      <c r="M279" s="63"/>
      <c r="N279" s="61"/>
      <c r="O279" s="61"/>
      <c r="P279" s="61"/>
      <c r="Q279" s="61"/>
      <c r="R279" s="61"/>
      <c r="S279" s="61"/>
      <c r="T279" s="61"/>
      <c r="U279" s="61"/>
      <c r="V279" s="61"/>
      <c r="W279" s="61"/>
      <c r="X279" s="61"/>
      <c r="Y279" s="61"/>
      <c r="Z279" s="61"/>
    </row>
    <row r="280" spans="1:26" ht="14.25" customHeight="1">
      <c r="A280" s="61"/>
      <c r="B280" s="61"/>
      <c r="C280" s="61"/>
      <c r="D280" s="61"/>
      <c r="E280" s="61"/>
      <c r="F280" s="61"/>
      <c r="G280" s="61"/>
      <c r="H280" s="61"/>
      <c r="I280" s="61"/>
      <c r="J280" s="63"/>
      <c r="K280" s="63"/>
      <c r="L280" s="63"/>
      <c r="M280" s="63"/>
      <c r="N280" s="61"/>
      <c r="O280" s="61"/>
      <c r="P280" s="61"/>
      <c r="Q280" s="61"/>
      <c r="R280" s="61"/>
      <c r="S280" s="61"/>
      <c r="T280" s="61"/>
      <c r="U280" s="61"/>
      <c r="V280" s="61"/>
      <c r="W280" s="61"/>
      <c r="X280" s="61"/>
      <c r="Y280" s="61"/>
      <c r="Z280" s="61"/>
    </row>
    <row r="281" spans="1:26" ht="14.25" customHeight="1">
      <c r="A281" s="61"/>
      <c r="B281" s="61"/>
      <c r="C281" s="61"/>
      <c r="D281" s="61"/>
      <c r="E281" s="61"/>
      <c r="F281" s="61"/>
      <c r="G281" s="61"/>
      <c r="H281" s="61"/>
      <c r="I281" s="61"/>
      <c r="J281" s="63"/>
      <c r="K281" s="63"/>
      <c r="L281" s="63"/>
      <c r="M281" s="63"/>
      <c r="N281" s="61"/>
      <c r="O281" s="61"/>
      <c r="P281" s="61"/>
      <c r="Q281" s="61"/>
      <c r="R281" s="61"/>
      <c r="S281" s="61"/>
      <c r="T281" s="61"/>
      <c r="U281" s="61"/>
      <c r="V281" s="61"/>
      <c r="W281" s="61"/>
      <c r="X281" s="61"/>
      <c r="Y281" s="61"/>
      <c r="Z281" s="61"/>
    </row>
    <row r="282" spans="1:26" ht="14.25" customHeight="1">
      <c r="A282" s="61"/>
      <c r="B282" s="61"/>
      <c r="C282" s="61"/>
      <c r="D282" s="61"/>
      <c r="E282" s="61"/>
      <c r="F282" s="61"/>
      <c r="G282" s="61"/>
      <c r="H282" s="61"/>
      <c r="I282" s="61"/>
      <c r="J282" s="63"/>
      <c r="K282" s="63"/>
      <c r="L282" s="63"/>
      <c r="M282" s="63"/>
      <c r="N282" s="61"/>
      <c r="O282" s="61"/>
      <c r="P282" s="61"/>
      <c r="Q282" s="61"/>
      <c r="R282" s="61"/>
      <c r="S282" s="61"/>
      <c r="T282" s="61"/>
      <c r="U282" s="61"/>
      <c r="V282" s="61"/>
      <c r="W282" s="61"/>
      <c r="X282" s="61"/>
      <c r="Y282" s="61"/>
      <c r="Z282" s="61"/>
    </row>
    <row r="283" spans="1:26" ht="14.25" customHeight="1">
      <c r="A283" s="61"/>
      <c r="B283" s="61"/>
      <c r="C283" s="61"/>
      <c r="D283" s="61"/>
      <c r="E283" s="61"/>
      <c r="F283" s="61"/>
      <c r="G283" s="61"/>
      <c r="H283" s="61"/>
      <c r="I283" s="61"/>
      <c r="J283" s="63"/>
      <c r="K283" s="63"/>
      <c r="L283" s="63"/>
      <c r="M283" s="63"/>
      <c r="N283" s="61"/>
      <c r="O283" s="61"/>
      <c r="P283" s="61"/>
      <c r="Q283" s="61"/>
      <c r="R283" s="61"/>
      <c r="S283" s="61"/>
      <c r="T283" s="61"/>
      <c r="U283" s="61"/>
      <c r="V283" s="61"/>
      <c r="W283" s="61"/>
      <c r="X283" s="61"/>
      <c r="Y283" s="61"/>
      <c r="Z283" s="61"/>
    </row>
    <row r="284" spans="1:26" ht="14.25" customHeight="1">
      <c r="A284" s="61"/>
      <c r="B284" s="61"/>
      <c r="C284" s="61"/>
      <c r="D284" s="61"/>
      <c r="E284" s="61"/>
      <c r="F284" s="61"/>
      <c r="G284" s="61"/>
      <c r="H284" s="61"/>
      <c r="I284" s="61"/>
      <c r="J284" s="63"/>
      <c r="K284" s="63"/>
      <c r="L284" s="63"/>
      <c r="M284" s="63"/>
      <c r="N284" s="61"/>
      <c r="O284" s="61"/>
      <c r="P284" s="61"/>
      <c r="Q284" s="61"/>
      <c r="R284" s="61"/>
      <c r="S284" s="61"/>
      <c r="T284" s="61"/>
      <c r="U284" s="61"/>
      <c r="V284" s="61"/>
      <c r="W284" s="61"/>
      <c r="X284" s="61"/>
      <c r="Y284" s="61"/>
      <c r="Z284" s="61"/>
    </row>
    <row r="285" spans="1:26" ht="14.25" customHeight="1">
      <c r="A285" s="61"/>
      <c r="B285" s="61"/>
      <c r="C285" s="61"/>
      <c r="D285" s="61"/>
      <c r="E285" s="61"/>
      <c r="F285" s="61"/>
      <c r="G285" s="61"/>
      <c r="H285" s="61"/>
      <c r="I285" s="61"/>
      <c r="J285" s="63"/>
      <c r="K285" s="63"/>
      <c r="L285" s="63"/>
      <c r="M285" s="63"/>
      <c r="N285" s="61"/>
      <c r="O285" s="61"/>
      <c r="P285" s="61"/>
      <c r="Q285" s="61"/>
      <c r="R285" s="61"/>
      <c r="S285" s="61"/>
      <c r="T285" s="61"/>
      <c r="U285" s="61"/>
      <c r="V285" s="61"/>
      <c r="W285" s="61"/>
      <c r="X285" s="61"/>
      <c r="Y285" s="61"/>
      <c r="Z285" s="61"/>
    </row>
    <row r="286" spans="1:26" ht="14.25" customHeight="1">
      <c r="A286" s="61"/>
      <c r="B286" s="61"/>
      <c r="C286" s="61"/>
      <c r="D286" s="61"/>
      <c r="E286" s="61"/>
      <c r="F286" s="61"/>
      <c r="G286" s="61"/>
      <c r="H286" s="61"/>
      <c r="I286" s="61"/>
      <c r="J286" s="63"/>
      <c r="K286" s="63"/>
      <c r="L286" s="63"/>
      <c r="M286" s="63"/>
      <c r="N286" s="61"/>
      <c r="O286" s="61"/>
      <c r="P286" s="61"/>
      <c r="Q286" s="61"/>
      <c r="R286" s="61"/>
      <c r="S286" s="61"/>
      <c r="T286" s="61"/>
      <c r="U286" s="61"/>
      <c r="V286" s="61"/>
      <c r="W286" s="61"/>
      <c r="X286" s="61"/>
      <c r="Y286" s="61"/>
      <c r="Z286" s="61"/>
    </row>
    <row r="287" spans="1:26" ht="14.25" customHeight="1">
      <c r="A287" s="61"/>
      <c r="B287" s="61"/>
      <c r="C287" s="61"/>
      <c r="D287" s="61"/>
      <c r="E287" s="61"/>
      <c r="F287" s="61"/>
      <c r="G287" s="61"/>
      <c r="H287" s="61"/>
      <c r="I287" s="61"/>
      <c r="J287" s="63"/>
      <c r="K287" s="63"/>
      <c r="L287" s="63"/>
      <c r="M287" s="63"/>
      <c r="N287" s="61"/>
      <c r="O287" s="61"/>
      <c r="P287" s="61"/>
      <c r="Q287" s="61"/>
      <c r="R287" s="61"/>
      <c r="S287" s="61"/>
      <c r="T287" s="61"/>
      <c r="U287" s="61"/>
      <c r="V287" s="61"/>
      <c r="W287" s="61"/>
      <c r="X287" s="61"/>
      <c r="Y287" s="61"/>
      <c r="Z287" s="61"/>
    </row>
    <row r="288" spans="1:26" ht="14.25" customHeight="1">
      <c r="A288" s="61"/>
      <c r="B288" s="61"/>
      <c r="C288" s="61"/>
      <c r="D288" s="61"/>
      <c r="E288" s="61"/>
      <c r="F288" s="61"/>
      <c r="G288" s="61"/>
      <c r="H288" s="61"/>
      <c r="I288" s="61"/>
      <c r="J288" s="63"/>
      <c r="K288" s="63"/>
      <c r="L288" s="63"/>
      <c r="M288" s="63"/>
      <c r="N288" s="61"/>
      <c r="O288" s="61"/>
      <c r="P288" s="61"/>
      <c r="Q288" s="61"/>
      <c r="R288" s="61"/>
      <c r="S288" s="61"/>
      <c r="T288" s="61"/>
      <c r="U288" s="61"/>
      <c r="V288" s="61"/>
      <c r="W288" s="61"/>
      <c r="X288" s="61"/>
      <c r="Y288" s="61"/>
      <c r="Z288" s="61"/>
    </row>
    <row r="289" spans="1:26" ht="14.25" customHeight="1">
      <c r="A289" s="61"/>
      <c r="B289" s="61"/>
      <c r="C289" s="61"/>
      <c r="D289" s="61"/>
      <c r="E289" s="61"/>
      <c r="F289" s="61"/>
      <c r="G289" s="61"/>
      <c r="H289" s="61"/>
      <c r="I289" s="61"/>
      <c r="J289" s="63"/>
      <c r="K289" s="63"/>
      <c r="L289" s="63"/>
      <c r="M289" s="63"/>
      <c r="N289" s="61"/>
      <c r="O289" s="61"/>
      <c r="P289" s="61"/>
      <c r="Q289" s="61"/>
      <c r="R289" s="61"/>
      <c r="S289" s="61"/>
      <c r="T289" s="61"/>
      <c r="U289" s="61"/>
      <c r="V289" s="61"/>
      <c r="W289" s="61"/>
      <c r="X289" s="61"/>
      <c r="Y289" s="61"/>
      <c r="Z289" s="61"/>
    </row>
    <row r="290" spans="1:26" ht="14.25" customHeight="1">
      <c r="A290" s="61"/>
      <c r="B290" s="61"/>
      <c r="C290" s="61"/>
      <c r="D290" s="61"/>
      <c r="E290" s="61"/>
      <c r="F290" s="61"/>
      <c r="G290" s="61"/>
      <c r="H290" s="61"/>
      <c r="I290" s="61"/>
      <c r="J290" s="63"/>
      <c r="K290" s="63"/>
      <c r="L290" s="63"/>
      <c r="M290" s="63"/>
      <c r="N290" s="61"/>
      <c r="O290" s="61"/>
      <c r="P290" s="61"/>
      <c r="Q290" s="61"/>
      <c r="R290" s="61"/>
      <c r="S290" s="61"/>
      <c r="T290" s="61"/>
      <c r="U290" s="61"/>
      <c r="V290" s="61"/>
      <c r="W290" s="61"/>
      <c r="X290" s="61"/>
      <c r="Y290" s="61"/>
      <c r="Z290" s="61"/>
    </row>
    <row r="291" spans="1:26" ht="14.25" customHeight="1">
      <c r="A291" s="61"/>
      <c r="B291" s="61"/>
      <c r="C291" s="61"/>
      <c r="D291" s="61"/>
      <c r="E291" s="61"/>
      <c r="F291" s="61"/>
      <c r="G291" s="61"/>
      <c r="H291" s="61"/>
      <c r="I291" s="61"/>
      <c r="J291" s="63"/>
      <c r="K291" s="63"/>
      <c r="L291" s="63"/>
      <c r="M291" s="63"/>
      <c r="N291" s="61"/>
      <c r="O291" s="61"/>
      <c r="P291" s="61"/>
      <c r="Q291" s="61"/>
      <c r="R291" s="61"/>
      <c r="S291" s="61"/>
      <c r="T291" s="61"/>
      <c r="U291" s="61"/>
      <c r="V291" s="61"/>
      <c r="W291" s="61"/>
      <c r="X291" s="61"/>
      <c r="Y291" s="61"/>
      <c r="Z291" s="61"/>
    </row>
    <row r="292" spans="1:26" ht="14.25" customHeight="1">
      <c r="A292" s="61"/>
      <c r="B292" s="61"/>
      <c r="C292" s="61"/>
      <c r="D292" s="61"/>
      <c r="E292" s="61"/>
      <c r="F292" s="61"/>
      <c r="G292" s="61"/>
      <c r="H292" s="61"/>
      <c r="I292" s="61"/>
      <c r="J292" s="63"/>
      <c r="K292" s="63"/>
      <c r="L292" s="63"/>
      <c r="M292" s="63"/>
      <c r="N292" s="61"/>
      <c r="O292" s="61"/>
      <c r="P292" s="61"/>
      <c r="Q292" s="61"/>
      <c r="R292" s="61"/>
      <c r="S292" s="61"/>
      <c r="T292" s="61"/>
      <c r="U292" s="61"/>
      <c r="V292" s="61"/>
      <c r="W292" s="61"/>
      <c r="X292" s="61"/>
      <c r="Y292" s="61"/>
      <c r="Z292" s="61"/>
    </row>
    <row r="293" spans="1:26" ht="14.25" customHeight="1">
      <c r="A293" s="61"/>
      <c r="B293" s="61"/>
      <c r="C293" s="61"/>
      <c r="D293" s="61"/>
      <c r="E293" s="61"/>
      <c r="F293" s="61"/>
      <c r="G293" s="61"/>
      <c r="H293" s="61"/>
      <c r="I293" s="61"/>
      <c r="J293" s="63"/>
      <c r="K293" s="63"/>
      <c r="L293" s="63"/>
      <c r="M293" s="63"/>
      <c r="N293" s="61"/>
      <c r="O293" s="61"/>
      <c r="P293" s="61"/>
      <c r="Q293" s="61"/>
      <c r="R293" s="61"/>
      <c r="S293" s="61"/>
      <c r="T293" s="61"/>
      <c r="U293" s="61"/>
      <c r="V293" s="61"/>
      <c r="W293" s="61"/>
      <c r="X293" s="61"/>
      <c r="Y293" s="61"/>
      <c r="Z293" s="61"/>
    </row>
    <row r="294" spans="1:26" ht="14.25" customHeight="1">
      <c r="A294" s="61"/>
      <c r="B294" s="61"/>
      <c r="C294" s="61"/>
      <c r="D294" s="61"/>
      <c r="E294" s="61"/>
      <c r="F294" s="61"/>
      <c r="G294" s="61"/>
      <c r="H294" s="61"/>
      <c r="I294" s="61"/>
      <c r="J294" s="63"/>
      <c r="K294" s="63"/>
      <c r="L294" s="63"/>
      <c r="M294" s="63"/>
      <c r="N294" s="61"/>
      <c r="O294" s="61"/>
      <c r="P294" s="61"/>
      <c r="Q294" s="61"/>
      <c r="R294" s="61"/>
      <c r="S294" s="61"/>
      <c r="T294" s="61"/>
      <c r="U294" s="61"/>
      <c r="V294" s="61"/>
      <c r="W294" s="61"/>
      <c r="X294" s="61"/>
      <c r="Y294" s="61"/>
      <c r="Z294" s="61"/>
    </row>
    <row r="295" spans="1:26" ht="14.25" customHeight="1">
      <c r="A295" s="61"/>
      <c r="B295" s="61"/>
      <c r="C295" s="61"/>
      <c r="D295" s="61"/>
      <c r="E295" s="61"/>
      <c r="F295" s="61"/>
      <c r="G295" s="61"/>
      <c r="H295" s="61"/>
      <c r="I295" s="61"/>
      <c r="J295" s="63"/>
      <c r="K295" s="63"/>
      <c r="L295" s="63"/>
      <c r="M295" s="63"/>
      <c r="N295" s="61"/>
      <c r="O295" s="61"/>
      <c r="P295" s="61"/>
      <c r="Q295" s="61"/>
      <c r="R295" s="61"/>
      <c r="S295" s="61"/>
      <c r="T295" s="61"/>
      <c r="U295" s="61"/>
      <c r="V295" s="61"/>
      <c r="W295" s="61"/>
      <c r="X295" s="61"/>
      <c r="Y295" s="61"/>
      <c r="Z295" s="61"/>
    </row>
    <row r="296" spans="1:26" ht="14.25" customHeight="1">
      <c r="A296" s="61"/>
      <c r="B296" s="61"/>
      <c r="C296" s="61"/>
      <c r="D296" s="61"/>
      <c r="E296" s="61"/>
      <c r="F296" s="61"/>
      <c r="G296" s="61"/>
      <c r="H296" s="61"/>
      <c r="I296" s="61"/>
      <c r="J296" s="63"/>
      <c r="K296" s="63"/>
      <c r="L296" s="63"/>
      <c r="M296" s="63"/>
      <c r="N296" s="61"/>
      <c r="O296" s="61"/>
      <c r="P296" s="61"/>
      <c r="Q296" s="61"/>
      <c r="R296" s="61"/>
      <c r="S296" s="61"/>
      <c r="T296" s="61"/>
      <c r="U296" s="61"/>
      <c r="V296" s="61"/>
      <c r="W296" s="61"/>
      <c r="X296" s="61"/>
      <c r="Y296" s="61"/>
      <c r="Z296" s="61"/>
    </row>
    <row r="297" spans="1:26" ht="14.25" customHeight="1">
      <c r="A297" s="61"/>
      <c r="B297" s="61"/>
      <c r="C297" s="61"/>
      <c r="D297" s="61"/>
      <c r="E297" s="61"/>
      <c r="F297" s="61"/>
      <c r="G297" s="61"/>
      <c r="H297" s="61"/>
      <c r="I297" s="61"/>
      <c r="J297" s="63"/>
      <c r="K297" s="63"/>
      <c r="L297" s="63"/>
      <c r="M297" s="63"/>
      <c r="N297" s="61"/>
      <c r="O297" s="61"/>
      <c r="P297" s="61"/>
      <c r="Q297" s="61"/>
      <c r="R297" s="61"/>
      <c r="S297" s="61"/>
      <c r="T297" s="61"/>
      <c r="U297" s="61"/>
      <c r="V297" s="61"/>
      <c r="W297" s="61"/>
      <c r="X297" s="61"/>
      <c r="Y297" s="61"/>
      <c r="Z297" s="61"/>
    </row>
    <row r="298" spans="1:26" ht="14.25" customHeight="1">
      <c r="A298" s="61"/>
      <c r="B298" s="61"/>
      <c r="C298" s="61"/>
      <c r="D298" s="61"/>
      <c r="E298" s="61"/>
      <c r="F298" s="61"/>
      <c r="G298" s="61"/>
      <c r="H298" s="61"/>
      <c r="I298" s="61"/>
      <c r="J298" s="63"/>
      <c r="K298" s="63"/>
      <c r="L298" s="63"/>
      <c r="M298" s="63"/>
      <c r="N298" s="61"/>
      <c r="O298" s="61"/>
      <c r="P298" s="61"/>
      <c r="Q298" s="61"/>
      <c r="R298" s="61"/>
      <c r="S298" s="61"/>
      <c r="T298" s="61"/>
      <c r="U298" s="61"/>
      <c r="V298" s="61"/>
      <c r="W298" s="61"/>
      <c r="X298" s="61"/>
      <c r="Y298" s="61"/>
      <c r="Z298" s="61"/>
    </row>
    <row r="299" spans="1:26" ht="14.25" customHeight="1">
      <c r="A299" s="61"/>
      <c r="B299" s="61"/>
      <c r="C299" s="61"/>
      <c r="D299" s="61"/>
      <c r="E299" s="61"/>
      <c r="F299" s="61"/>
      <c r="G299" s="61"/>
      <c r="H299" s="61"/>
      <c r="I299" s="61"/>
      <c r="J299" s="63"/>
      <c r="K299" s="63"/>
      <c r="L299" s="63"/>
      <c r="M299" s="63"/>
      <c r="N299" s="61"/>
      <c r="O299" s="61"/>
      <c r="P299" s="61"/>
      <c r="Q299" s="61"/>
      <c r="R299" s="61"/>
      <c r="S299" s="61"/>
      <c r="T299" s="61"/>
      <c r="U299" s="61"/>
      <c r="V299" s="61"/>
      <c r="W299" s="61"/>
      <c r="X299" s="61"/>
      <c r="Y299" s="61"/>
      <c r="Z299" s="61"/>
    </row>
    <row r="300" spans="1:26" ht="14.25" customHeight="1">
      <c r="A300" s="61"/>
      <c r="B300" s="61"/>
      <c r="C300" s="61"/>
      <c r="D300" s="61"/>
      <c r="E300" s="61"/>
      <c r="F300" s="61"/>
      <c r="G300" s="61"/>
      <c r="H300" s="61"/>
      <c r="I300" s="61"/>
      <c r="J300" s="63"/>
      <c r="K300" s="63"/>
      <c r="L300" s="63"/>
      <c r="M300" s="63"/>
      <c r="N300" s="61"/>
      <c r="O300" s="61"/>
      <c r="P300" s="61"/>
      <c r="Q300" s="61"/>
      <c r="R300" s="61"/>
      <c r="S300" s="61"/>
      <c r="T300" s="61"/>
      <c r="U300" s="61"/>
      <c r="V300" s="61"/>
      <c r="W300" s="61"/>
      <c r="X300" s="61"/>
      <c r="Y300" s="61"/>
      <c r="Z300" s="61"/>
    </row>
    <row r="301" spans="1:26" ht="14.25" customHeight="1">
      <c r="A301" s="61"/>
      <c r="B301" s="61"/>
      <c r="C301" s="61"/>
      <c r="D301" s="61"/>
      <c r="E301" s="61"/>
      <c r="F301" s="61"/>
      <c r="G301" s="61"/>
      <c r="H301" s="61"/>
      <c r="I301" s="61"/>
      <c r="J301" s="63"/>
      <c r="K301" s="63"/>
      <c r="L301" s="63"/>
      <c r="M301" s="63"/>
      <c r="N301" s="61"/>
      <c r="O301" s="61"/>
      <c r="P301" s="61"/>
      <c r="Q301" s="61"/>
      <c r="R301" s="61"/>
      <c r="S301" s="61"/>
      <c r="T301" s="61"/>
      <c r="U301" s="61"/>
      <c r="V301" s="61"/>
      <c r="W301" s="61"/>
      <c r="X301" s="61"/>
      <c r="Y301" s="61"/>
      <c r="Z301" s="61"/>
    </row>
    <row r="302" spans="1:26" ht="14.25" customHeight="1">
      <c r="A302" s="61"/>
      <c r="B302" s="61"/>
      <c r="C302" s="61"/>
      <c r="D302" s="61"/>
      <c r="E302" s="61"/>
      <c r="F302" s="61"/>
      <c r="G302" s="61"/>
      <c r="H302" s="61"/>
      <c r="I302" s="61"/>
      <c r="J302" s="63"/>
      <c r="K302" s="63"/>
      <c r="L302" s="63"/>
      <c r="M302" s="63"/>
      <c r="N302" s="61"/>
      <c r="O302" s="61"/>
      <c r="P302" s="61"/>
      <c r="Q302" s="61"/>
      <c r="R302" s="61"/>
      <c r="S302" s="61"/>
      <c r="T302" s="61"/>
      <c r="U302" s="61"/>
      <c r="V302" s="61"/>
      <c r="W302" s="61"/>
      <c r="X302" s="61"/>
      <c r="Y302" s="61"/>
      <c r="Z302" s="61"/>
    </row>
    <row r="303" spans="1:26" ht="14.25" customHeight="1">
      <c r="A303" s="61"/>
      <c r="B303" s="61"/>
      <c r="C303" s="61"/>
      <c r="D303" s="61"/>
      <c r="E303" s="61"/>
      <c r="F303" s="61"/>
      <c r="G303" s="61"/>
      <c r="H303" s="61"/>
      <c r="I303" s="61"/>
      <c r="J303" s="63"/>
      <c r="K303" s="63"/>
      <c r="L303" s="63"/>
      <c r="M303" s="63"/>
      <c r="N303" s="61"/>
      <c r="O303" s="61"/>
      <c r="P303" s="61"/>
      <c r="Q303" s="61"/>
      <c r="R303" s="61"/>
      <c r="S303" s="61"/>
      <c r="T303" s="61"/>
      <c r="U303" s="61"/>
      <c r="V303" s="61"/>
      <c r="W303" s="61"/>
      <c r="X303" s="61"/>
      <c r="Y303" s="61"/>
      <c r="Z303" s="61"/>
    </row>
    <row r="304" spans="1:26" ht="14.25" customHeight="1">
      <c r="A304" s="61"/>
      <c r="B304" s="61"/>
      <c r="C304" s="61"/>
      <c r="D304" s="61"/>
      <c r="E304" s="61"/>
      <c r="F304" s="61"/>
      <c r="G304" s="61"/>
      <c r="H304" s="61"/>
      <c r="I304" s="61"/>
      <c r="J304" s="63"/>
      <c r="K304" s="63"/>
      <c r="L304" s="63"/>
      <c r="M304" s="63"/>
      <c r="N304" s="61"/>
      <c r="O304" s="61"/>
      <c r="P304" s="61"/>
      <c r="Q304" s="61"/>
      <c r="R304" s="61"/>
      <c r="S304" s="61"/>
      <c r="T304" s="61"/>
      <c r="U304" s="61"/>
      <c r="V304" s="61"/>
      <c r="W304" s="61"/>
      <c r="X304" s="61"/>
      <c r="Y304" s="61"/>
      <c r="Z304" s="61"/>
    </row>
    <row r="305" spans="1:26" ht="14.25" customHeight="1">
      <c r="A305" s="61"/>
      <c r="B305" s="61"/>
      <c r="C305" s="61"/>
      <c r="D305" s="61"/>
      <c r="E305" s="61"/>
      <c r="F305" s="61"/>
      <c r="G305" s="61"/>
      <c r="H305" s="61"/>
      <c r="I305" s="61"/>
      <c r="J305" s="63"/>
      <c r="K305" s="63"/>
      <c r="L305" s="63"/>
      <c r="M305" s="63"/>
      <c r="N305" s="61"/>
      <c r="O305" s="61"/>
      <c r="P305" s="61"/>
      <c r="Q305" s="61"/>
      <c r="R305" s="61"/>
      <c r="S305" s="61"/>
      <c r="T305" s="61"/>
      <c r="U305" s="61"/>
      <c r="V305" s="61"/>
      <c r="W305" s="61"/>
      <c r="X305" s="61"/>
      <c r="Y305" s="61"/>
      <c r="Z305" s="61"/>
    </row>
    <row r="306" spans="1:26" ht="14.25" customHeight="1">
      <c r="A306" s="61"/>
      <c r="B306" s="61"/>
      <c r="C306" s="61"/>
      <c r="D306" s="61"/>
      <c r="E306" s="61"/>
      <c r="F306" s="61"/>
      <c r="G306" s="61"/>
      <c r="H306" s="61"/>
      <c r="I306" s="61"/>
      <c r="J306" s="63"/>
      <c r="K306" s="63"/>
      <c r="L306" s="63"/>
      <c r="M306" s="63"/>
      <c r="N306" s="61"/>
      <c r="O306" s="61"/>
      <c r="P306" s="61"/>
      <c r="Q306" s="61"/>
      <c r="R306" s="61"/>
      <c r="S306" s="61"/>
      <c r="T306" s="61"/>
      <c r="U306" s="61"/>
      <c r="V306" s="61"/>
      <c r="W306" s="61"/>
      <c r="X306" s="61"/>
      <c r="Y306" s="61"/>
      <c r="Z306" s="61"/>
    </row>
    <row r="307" spans="1:26" ht="14.25" customHeight="1">
      <c r="A307" s="61"/>
      <c r="B307" s="61"/>
      <c r="C307" s="61"/>
      <c r="D307" s="61"/>
      <c r="E307" s="61"/>
      <c r="F307" s="61"/>
      <c r="G307" s="61"/>
      <c r="H307" s="61"/>
      <c r="I307" s="61"/>
      <c r="J307" s="63"/>
      <c r="K307" s="63"/>
      <c r="L307" s="63"/>
      <c r="M307" s="63"/>
      <c r="N307" s="61"/>
      <c r="O307" s="61"/>
      <c r="P307" s="61"/>
      <c r="Q307" s="61"/>
      <c r="R307" s="61"/>
      <c r="S307" s="61"/>
      <c r="T307" s="61"/>
      <c r="U307" s="61"/>
      <c r="V307" s="61"/>
      <c r="W307" s="61"/>
      <c r="X307" s="61"/>
      <c r="Y307" s="61"/>
      <c r="Z307" s="61"/>
    </row>
    <row r="308" spans="1:26" ht="14.25" customHeight="1">
      <c r="A308" s="61"/>
      <c r="B308" s="61"/>
      <c r="C308" s="61"/>
      <c r="D308" s="61"/>
      <c r="E308" s="61"/>
      <c r="F308" s="61"/>
      <c r="G308" s="61"/>
      <c r="H308" s="61"/>
      <c r="I308" s="61"/>
      <c r="J308" s="63"/>
      <c r="K308" s="63"/>
      <c r="L308" s="63"/>
      <c r="M308" s="63"/>
      <c r="N308" s="61"/>
      <c r="O308" s="61"/>
      <c r="P308" s="61"/>
      <c r="Q308" s="61"/>
      <c r="R308" s="61"/>
      <c r="S308" s="61"/>
      <c r="T308" s="61"/>
      <c r="U308" s="61"/>
      <c r="V308" s="61"/>
      <c r="W308" s="61"/>
      <c r="X308" s="61"/>
      <c r="Y308" s="61"/>
      <c r="Z308" s="61"/>
    </row>
    <row r="309" spans="1:26" ht="14.25" customHeight="1">
      <c r="A309" s="61"/>
      <c r="B309" s="61"/>
      <c r="C309" s="61"/>
      <c r="D309" s="61"/>
      <c r="E309" s="61"/>
      <c r="F309" s="61"/>
      <c r="G309" s="61"/>
      <c r="H309" s="61"/>
      <c r="I309" s="61"/>
      <c r="J309" s="63"/>
      <c r="K309" s="63"/>
      <c r="L309" s="63"/>
      <c r="M309" s="63"/>
      <c r="N309" s="61"/>
      <c r="O309" s="61"/>
      <c r="P309" s="61"/>
      <c r="Q309" s="61"/>
      <c r="R309" s="61"/>
      <c r="S309" s="61"/>
      <c r="T309" s="61"/>
      <c r="U309" s="61"/>
      <c r="V309" s="61"/>
      <c r="W309" s="61"/>
      <c r="X309" s="61"/>
      <c r="Y309" s="61"/>
      <c r="Z309" s="61"/>
    </row>
    <row r="310" spans="1:26" ht="14.25" customHeight="1">
      <c r="A310" s="61"/>
      <c r="B310" s="61"/>
      <c r="C310" s="61"/>
      <c r="D310" s="61"/>
      <c r="E310" s="61"/>
      <c r="F310" s="61"/>
      <c r="G310" s="61"/>
      <c r="H310" s="61"/>
      <c r="I310" s="61"/>
      <c r="J310" s="63"/>
      <c r="K310" s="63"/>
      <c r="L310" s="63"/>
      <c r="M310" s="63"/>
      <c r="N310" s="61"/>
      <c r="O310" s="61"/>
      <c r="P310" s="61"/>
      <c r="Q310" s="61"/>
      <c r="R310" s="61"/>
      <c r="S310" s="61"/>
      <c r="T310" s="61"/>
      <c r="U310" s="61"/>
      <c r="V310" s="61"/>
      <c r="W310" s="61"/>
      <c r="X310" s="61"/>
      <c r="Y310" s="61"/>
      <c r="Z310" s="61"/>
    </row>
    <row r="311" spans="1:26" ht="14.25" customHeight="1">
      <c r="A311" s="61"/>
      <c r="B311" s="61"/>
      <c r="C311" s="61"/>
      <c r="D311" s="61"/>
      <c r="E311" s="61"/>
      <c r="F311" s="61"/>
      <c r="G311" s="61"/>
      <c r="H311" s="61"/>
      <c r="I311" s="61"/>
      <c r="J311" s="63"/>
      <c r="K311" s="63"/>
      <c r="L311" s="63"/>
      <c r="M311" s="63"/>
      <c r="N311" s="61"/>
      <c r="O311" s="61"/>
      <c r="P311" s="61"/>
      <c r="Q311" s="61"/>
      <c r="R311" s="61"/>
      <c r="S311" s="61"/>
      <c r="T311" s="61"/>
      <c r="U311" s="61"/>
      <c r="V311" s="61"/>
      <c r="W311" s="61"/>
      <c r="X311" s="61"/>
      <c r="Y311" s="61"/>
      <c r="Z311" s="61"/>
    </row>
    <row r="312" spans="1:26" ht="14.25" customHeight="1">
      <c r="A312" s="61"/>
      <c r="B312" s="61"/>
      <c r="C312" s="61"/>
      <c r="D312" s="61"/>
      <c r="E312" s="61"/>
      <c r="F312" s="61"/>
      <c r="G312" s="61"/>
      <c r="H312" s="61"/>
      <c r="I312" s="61"/>
      <c r="J312" s="63"/>
      <c r="K312" s="63"/>
      <c r="L312" s="63"/>
      <c r="M312" s="63"/>
      <c r="N312" s="61"/>
      <c r="O312" s="61"/>
      <c r="P312" s="61"/>
      <c r="Q312" s="61"/>
      <c r="R312" s="61"/>
      <c r="S312" s="61"/>
      <c r="T312" s="61"/>
      <c r="U312" s="61"/>
      <c r="V312" s="61"/>
      <c r="W312" s="61"/>
      <c r="X312" s="61"/>
      <c r="Y312" s="61"/>
      <c r="Z312" s="61"/>
    </row>
    <row r="313" spans="1:26" ht="14.25" customHeight="1">
      <c r="A313" s="61"/>
      <c r="B313" s="61"/>
      <c r="C313" s="61"/>
      <c r="D313" s="61"/>
      <c r="E313" s="61"/>
      <c r="F313" s="61"/>
      <c r="G313" s="61"/>
      <c r="H313" s="61"/>
      <c r="I313" s="61"/>
      <c r="J313" s="63"/>
      <c r="K313" s="63"/>
      <c r="L313" s="63"/>
      <c r="M313" s="63"/>
      <c r="N313" s="61"/>
      <c r="O313" s="61"/>
      <c r="P313" s="61"/>
      <c r="Q313" s="61"/>
      <c r="R313" s="61"/>
      <c r="S313" s="61"/>
      <c r="T313" s="61"/>
      <c r="U313" s="61"/>
      <c r="V313" s="61"/>
      <c r="W313" s="61"/>
      <c r="X313" s="61"/>
      <c r="Y313" s="61"/>
      <c r="Z313" s="61"/>
    </row>
    <row r="314" spans="1:26" ht="14.25" customHeight="1">
      <c r="A314" s="61"/>
      <c r="B314" s="61"/>
      <c r="C314" s="61"/>
      <c r="D314" s="61"/>
      <c r="E314" s="61"/>
      <c r="F314" s="61"/>
      <c r="G314" s="61"/>
      <c r="H314" s="61"/>
      <c r="I314" s="61"/>
      <c r="J314" s="63"/>
      <c r="K314" s="63"/>
      <c r="L314" s="63"/>
      <c r="M314" s="63"/>
      <c r="N314" s="61"/>
      <c r="O314" s="61"/>
      <c r="P314" s="61"/>
      <c r="Q314" s="61"/>
      <c r="R314" s="61"/>
      <c r="S314" s="61"/>
      <c r="T314" s="61"/>
      <c r="U314" s="61"/>
      <c r="V314" s="61"/>
      <c r="W314" s="61"/>
      <c r="X314" s="61"/>
      <c r="Y314" s="61"/>
      <c r="Z314" s="61"/>
    </row>
    <row r="315" spans="1:26" ht="14.25" customHeight="1">
      <c r="A315" s="61"/>
      <c r="B315" s="61"/>
      <c r="C315" s="61"/>
      <c r="D315" s="61"/>
      <c r="E315" s="61"/>
      <c r="F315" s="61"/>
      <c r="G315" s="61"/>
      <c r="H315" s="61"/>
      <c r="I315" s="61"/>
      <c r="J315" s="63"/>
      <c r="K315" s="63"/>
      <c r="L315" s="63"/>
      <c r="M315" s="63"/>
      <c r="N315" s="61"/>
      <c r="O315" s="61"/>
      <c r="P315" s="61"/>
      <c r="Q315" s="61"/>
      <c r="R315" s="61"/>
      <c r="S315" s="61"/>
      <c r="T315" s="61"/>
      <c r="U315" s="61"/>
      <c r="V315" s="61"/>
      <c r="W315" s="61"/>
      <c r="X315" s="61"/>
      <c r="Y315" s="61"/>
      <c r="Z315" s="61"/>
    </row>
    <row r="316" spans="1:26" ht="14.25" customHeight="1">
      <c r="A316" s="61"/>
      <c r="B316" s="61"/>
      <c r="C316" s="61"/>
      <c r="D316" s="61"/>
      <c r="E316" s="61"/>
      <c r="F316" s="61"/>
      <c r="G316" s="61"/>
      <c r="H316" s="61"/>
      <c r="I316" s="61"/>
      <c r="J316" s="63"/>
      <c r="K316" s="63"/>
      <c r="L316" s="63"/>
      <c r="M316" s="63"/>
      <c r="N316" s="61"/>
      <c r="O316" s="61"/>
      <c r="P316" s="61"/>
      <c r="Q316" s="61"/>
      <c r="R316" s="61"/>
      <c r="S316" s="61"/>
      <c r="T316" s="61"/>
      <c r="U316" s="61"/>
      <c r="V316" s="61"/>
      <c r="W316" s="61"/>
      <c r="X316" s="61"/>
      <c r="Y316" s="61"/>
      <c r="Z316" s="61"/>
    </row>
    <row r="317" spans="1:26" ht="14.25" customHeight="1">
      <c r="A317" s="61"/>
      <c r="B317" s="61"/>
      <c r="C317" s="61"/>
      <c r="D317" s="61"/>
      <c r="E317" s="61"/>
      <c r="F317" s="61"/>
      <c r="G317" s="61"/>
      <c r="H317" s="61"/>
      <c r="I317" s="61"/>
      <c r="J317" s="63"/>
      <c r="K317" s="63"/>
      <c r="L317" s="63"/>
      <c r="M317" s="63"/>
      <c r="N317" s="61"/>
      <c r="O317" s="61"/>
      <c r="P317" s="61"/>
      <c r="Q317" s="61"/>
      <c r="R317" s="61"/>
      <c r="S317" s="61"/>
      <c r="T317" s="61"/>
      <c r="U317" s="61"/>
      <c r="V317" s="61"/>
      <c r="W317" s="61"/>
      <c r="X317" s="61"/>
      <c r="Y317" s="61"/>
      <c r="Z317" s="61"/>
    </row>
    <row r="318" spans="1:26" ht="14.25" customHeight="1">
      <c r="A318" s="61"/>
      <c r="B318" s="61"/>
      <c r="C318" s="61"/>
      <c r="D318" s="61"/>
      <c r="E318" s="61"/>
      <c r="F318" s="61"/>
      <c r="G318" s="61"/>
      <c r="H318" s="61"/>
      <c r="I318" s="61"/>
      <c r="J318" s="63"/>
      <c r="K318" s="63"/>
      <c r="L318" s="63"/>
      <c r="M318" s="63"/>
      <c r="N318" s="61"/>
      <c r="O318" s="61"/>
      <c r="P318" s="61"/>
      <c r="Q318" s="61"/>
      <c r="R318" s="61"/>
      <c r="S318" s="61"/>
      <c r="T318" s="61"/>
      <c r="U318" s="61"/>
      <c r="V318" s="61"/>
      <c r="W318" s="61"/>
      <c r="X318" s="61"/>
      <c r="Y318" s="61"/>
      <c r="Z318" s="61"/>
    </row>
    <row r="319" spans="1:26" ht="14.25" customHeight="1">
      <c r="A319" s="61"/>
      <c r="B319" s="61"/>
      <c r="C319" s="61"/>
      <c r="D319" s="61"/>
      <c r="E319" s="61"/>
      <c r="F319" s="61"/>
      <c r="G319" s="61"/>
      <c r="H319" s="61"/>
      <c r="I319" s="61"/>
      <c r="J319" s="63"/>
      <c r="K319" s="63"/>
      <c r="L319" s="63"/>
      <c r="M319" s="63"/>
      <c r="N319" s="61"/>
      <c r="O319" s="61"/>
      <c r="P319" s="61"/>
      <c r="Q319" s="61"/>
      <c r="R319" s="61"/>
      <c r="S319" s="61"/>
      <c r="T319" s="61"/>
      <c r="U319" s="61"/>
      <c r="V319" s="61"/>
      <c r="W319" s="61"/>
      <c r="X319" s="61"/>
      <c r="Y319" s="61"/>
      <c r="Z319" s="61"/>
    </row>
    <row r="320" spans="1:26" ht="14.25" customHeight="1">
      <c r="A320" s="61"/>
      <c r="B320" s="61"/>
      <c r="C320" s="61"/>
      <c r="D320" s="61"/>
      <c r="E320" s="61"/>
      <c r="F320" s="61"/>
      <c r="G320" s="61"/>
      <c r="H320" s="61"/>
      <c r="I320" s="61"/>
      <c r="J320" s="63"/>
      <c r="K320" s="63"/>
      <c r="L320" s="63"/>
      <c r="M320" s="63"/>
      <c r="N320" s="61"/>
      <c r="O320" s="61"/>
      <c r="P320" s="61"/>
      <c r="Q320" s="61"/>
      <c r="R320" s="61"/>
      <c r="S320" s="61"/>
      <c r="T320" s="61"/>
      <c r="U320" s="61"/>
      <c r="V320" s="61"/>
      <c r="W320" s="61"/>
      <c r="X320" s="61"/>
      <c r="Y320" s="61"/>
      <c r="Z320" s="61"/>
    </row>
    <row r="321" spans="1:26" ht="14.25" customHeight="1">
      <c r="A321" s="61"/>
      <c r="B321" s="61"/>
      <c r="C321" s="61"/>
      <c r="D321" s="61"/>
      <c r="E321" s="61"/>
      <c r="F321" s="61"/>
      <c r="G321" s="61"/>
      <c r="H321" s="61"/>
      <c r="I321" s="61"/>
      <c r="J321" s="63"/>
      <c r="K321" s="63"/>
      <c r="L321" s="63"/>
      <c r="M321" s="63"/>
      <c r="N321" s="61"/>
      <c r="O321" s="61"/>
      <c r="P321" s="61"/>
      <c r="Q321" s="61"/>
      <c r="R321" s="61"/>
      <c r="S321" s="61"/>
      <c r="T321" s="61"/>
      <c r="U321" s="61"/>
      <c r="V321" s="61"/>
      <c r="W321" s="61"/>
      <c r="X321" s="61"/>
      <c r="Y321" s="61"/>
      <c r="Z321" s="61"/>
    </row>
    <row r="322" spans="1:26" ht="14.25" customHeight="1">
      <c r="A322" s="61"/>
      <c r="B322" s="61"/>
      <c r="C322" s="61"/>
      <c r="D322" s="61"/>
      <c r="E322" s="61"/>
      <c r="F322" s="61"/>
      <c r="G322" s="61"/>
      <c r="H322" s="61"/>
      <c r="I322" s="61"/>
      <c r="J322" s="63"/>
      <c r="K322" s="63"/>
      <c r="L322" s="63"/>
      <c r="M322" s="63"/>
      <c r="N322" s="61"/>
      <c r="O322" s="61"/>
      <c r="P322" s="61"/>
      <c r="Q322" s="61"/>
      <c r="R322" s="61"/>
      <c r="S322" s="61"/>
      <c r="T322" s="61"/>
      <c r="U322" s="61"/>
      <c r="V322" s="61"/>
      <c r="W322" s="61"/>
      <c r="X322" s="61"/>
      <c r="Y322" s="61"/>
      <c r="Z322" s="61"/>
    </row>
    <row r="323" spans="1:26" ht="14.25" customHeight="1">
      <c r="A323" s="61"/>
      <c r="B323" s="61"/>
      <c r="C323" s="61"/>
      <c r="D323" s="61"/>
      <c r="E323" s="61"/>
      <c r="F323" s="61"/>
      <c r="G323" s="61"/>
      <c r="H323" s="61"/>
      <c r="I323" s="61"/>
      <c r="J323" s="63"/>
      <c r="K323" s="63"/>
      <c r="L323" s="63"/>
      <c r="M323" s="63"/>
      <c r="N323" s="61"/>
      <c r="O323" s="61"/>
      <c r="P323" s="61"/>
      <c r="Q323" s="61"/>
      <c r="R323" s="61"/>
      <c r="S323" s="61"/>
      <c r="T323" s="61"/>
      <c r="U323" s="61"/>
      <c r="V323" s="61"/>
      <c r="W323" s="61"/>
      <c r="X323" s="61"/>
      <c r="Y323" s="61"/>
      <c r="Z323" s="61"/>
    </row>
    <row r="324" spans="1:26" ht="14.25" customHeight="1">
      <c r="A324" s="61"/>
      <c r="B324" s="61"/>
      <c r="C324" s="61"/>
      <c r="D324" s="61"/>
      <c r="E324" s="61"/>
      <c r="F324" s="61"/>
      <c r="G324" s="61"/>
      <c r="H324" s="61"/>
      <c r="I324" s="61"/>
      <c r="J324" s="63"/>
      <c r="K324" s="63"/>
      <c r="L324" s="63"/>
      <c r="M324" s="63"/>
      <c r="N324" s="61"/>
      <c r="O324" s="61"/>
      <c r="P324" s="61"/>
      <c r="Q324" s="61"/>
      <c r="R324" s="61"/>
      <c r="S324" s="61"/>
      <c r="T324" s="61"/>
      <c r="U324" s="61"/>
      <c r="V324" s="61"/>
      <c r="W324" s="61"/>
      <c r="X324" s="61"/>
      <c r="Y324" s="61"/>
      <c r="Z324" s="61"/>
    </row>
    <row r="325" spans="1:26" ht="14.25" customHeight="1">
      <c r="A325" s="61"/>
      <c r="B325" s="61"/>
      <c r="C325" s="61"/>
      <c r="D325" s="61"/>
      <c r="E325" s="61"/>
      <c r="F325" s="61"/>
      <c r="G325" s="61"/>
      <c r="H325" s="61"/>
      <c r="I325" s="61"/>
      <c r="J325" s="63"/>
      <c r="K325" s="63"/>
      <c r="L325" s="63"/>
      <c r="M325" s="63"/>
      <c r="N325" s="61"/>
      <c r="O325" s="61"/>
      <c r="P325" s="61"/>
      <c r="Q325" s="61"/>
      <c r="R325" s="61"/>
      <c r="S325" s="61"/>
      <c r="T325" s="61"/>
      <c r="U325" s="61"/>
      <c r="V325" s="61"/>
      <c r="W325" s="61"/>
      <c r="X325" s="61"/>
      <c r="Y325" s="61"/>
      <c r="Z325" s="61"/>
    </row>
    <row r="326" spans="1:26" ht="14.25" customHeight="1">
      <c r="A326" s="61"/>
      <c r="B326" s="61"/>
      <c r="C326" s="61"/>
      <c r="D326" s="61"/>
      <c r="E326" s="61"/>
      <c r="F326" s="61"/>
      <c r="G326" s="61"/>
      <c r="H326" s="61"/>
      <c r="I326" s="61"/>
      <c r="J326" s="63"/>
      <c r="K326" s="63"/>
      <c r="L326" s="63"/>
      <c r="M326" s="63"/>
      <c r="N326" s="61"/>
      <c r="O326" s="61"/>
      <c r="P326" s="61"/>
      <c r="Q326" s="61"/>
      <c r="R326" s="61"/>
      <c r="S326" s="61"/>
      <c r="T326" s="61"/>
      <c r="U326" s="61"/>
      <c r="V326" s="61"/>
      <c r="W326" s="61"/>
      <c r="X326" s="61"/>
      <c r="Y326" s="61"/>
      <c r="Z326" s="61"/>
    </row>
    <row r="327" spans="1:26" ht="14.25" customHeight="1">
      <c r="A327" s="61"/>
      <c r="B327" s="61"/>
      <c r="C327" s="61"/>
      <c r="D327" s="61"/>
      <c r="E327" s="61"/>
      <c r="F327" s="61"/>
      <c r="G327" s="61"/>
      <c r="H327" s="61"/>
      <c r="I327" s="61"/>
      <c r="J327" s="63"/>
      <c r="K327" s="63"/>
      <c r="L327" s="63"/>
      <c r="M327" s="63"/>
      <c r="N327" s="61"/>
      <c r="O327" s="61"/>
      <c r="P327" s="61"/>
      <c r="Q327" s="61"/>
      <c r="R327" s="61"/>
      <c r="S327" s="61"/>
      <c r="T327" s="61"/>
      <c r="U327" s="61"/>
      <c r="V327" s="61"/>
      <c r="W327" s="61"/>
      <c r="X327" s="61"/>
      <c r="Y327" s="61"/>
      <c r="Z327" s="61"/>
    </row>
    <row r="328" spans="1:26" ht="14.25" customHeight="1">
      <c r="A328" s="61"/>
      <c r="B328" s="61"/>
      <c r="C328" s="61"/>
      <c r="D328" s="61"/>
      <c r="E328" s="61"/>
      <c r="F328" s="61"/>
      <c r="G328" s="61"/>
      <c r="H328" s="61"/>
      <c r="I328" s="61"/>
      <c r="J328" s="63"/>
      <c r="K328" s="63"/>
      <c r="L328" s="63"/>
      <c r="M328" s="63"/>
      <c r="N328" s="61"/>
      <c r="O328" s="61"/>
      <c r="P328" s="61"/>
      <c r="Q328" s="61"/>
      <c r="R328" s="61"/>
      <c r="S328" s="61"/>
      <c r="T328" s="61"/>
      <c r="U328" s="61"/>
      <c r="V328" s="61"/>
      <c r="W328" s="61"/>
      <c r="X328" s="61"/>
      <c r="Y328" s="61"/>
      <c r="Z328" s="61"/>
    </row>
    <row r="329" spans="1:26" ht="14.25" customHeight="1">
      <c r="A329" s="61"/>
      <c r="B329" s="61"/>
      <c r="C329" s="61"/>
      <c r="D329" s="61"/>
      <c r="E329" s="61"/>
      <c r="F329" s="61"/>
      <c r="G329" s="61"/>
      <c r="H329" s="61"/>
      <c r="I329" s="61"/>
      <c r="J329" s="63"/>
      <c r="K329" s="63"/>
      <c r="L329" s="63"/>
      <c r="M329" s="63"/>
      <c r="N329" s="61"/>
      <c r="O329" s="61"/>
      <c r="P329" s="61"/>
      <c r="Q329" s="61"/>
      <c r="R329" s="61"/>
      <c r="S329" s="61"/>
      <c r="T329" s="61"/>
      <c r="U329" s="61"/>
      <c r="V329" s="61"/>
      <c r="W329" s="61"/>
      <c r="X329" s="61"/>
      <c r="Y329" s="61"/>
      <c r="Z329" s="61"/>
    </row>
    <row r="330" spans="1:26" ht="14.25" customHeight="1">
      <c r="A330" s="61"/>
      <c r="B330" s="61"/>
      <c r="C330" s="61"/>
      <c r="D330" s="61"/>
      <c r="E330" s="61"/>
      <c r="F330" s="61"/>
      <c r="G330" s="61"/>
      <c r="H330" s="61"/>
      <c r="I330" s="61"/>
      <c r="J330" s="63"/>
      <c r="K330" s="63"/>
      <c r="L330" s="63"/>
      <c r="M330" s="63"/>
      <c r="N330" s="61"/>
      <c r="O330" s="61"/>
      <c r="P330" s="61"/>
      <c r="Q330" s="61"/>
      <c r="R330" s="61"/>
      <c r="S330" s="61"/>
      <c r="T330" s="61"/>
      <c r="U330" s="61"/>
      <c r="V330" s="61"/>
      <c r="W330" s="61"/>
      <c r="X330" s="61"/>
      <c r="Y330" s="61"/>
      <c r="Z330" s="61"/>
    </row>
    <row r="331" spans="1:26" ht="14.25" customHeight="1">
      <c r="A331" s="61"/>
      <c r="B331" s="61"/>
      <c r="C331" s="61"/>
      <c r="D331" s="61"/>
      <c r="E331" s="61"/>
      <c r="F331" s="61"/>
      <c r="G331" s="61"/>
      <c r="H331" s="61"/>
      <c r="I331" s="61"/>
      <c r="J331" s="63"/>
      <c r="K331" s="63"/>
      <c r="L331" s="63"/>
      <c r="M331" s="63"/>
      <c r="N331" s="61"/>
      <c r="O331" s="61"/>
      <c r="P331" s="61"/>
      <c r="Q331" s="61"/>
      <c r="R331" s="61"/>
      <c r="S331" s="61"/>
      <c r="T331" s="61"/>
      <c r="U331" s="61"/>
      <c r="V331" s="61"/>
      <c r="W331" s="61"/>
      <c r="X331" s="61"/>
      <c r="Y331" s="61"/>
      <c r="Z331" s="61"/>
    </row>
    <row r="332" spans="1:26" ht="14.25" customHeight="1">
      <c r="A332" s="61"/>
      <c r="B332" s="61"/>
      <c r="C332" s="61"/>
      <c r="D332" s="61"/>
      <c r="E332" s="61"/>
      <c r="F332" s="61"/>
      <c r="G332" s="61"/>
      <c r="H332" s="61"/>
      <c r="I332" s="61"/>
      <c r="J332" s="63"/>
      <c r="K332" s="63"/>
      <c r="L332" s="63"/>
      <c r="M332" s="63"/>
      <c r="N332" s="61"/>
      <c r="O332" s="61"/>
      <c r="P332" s="61"/>
      <c r="Q332" s="61"/>
      <c r="R332" s="61"/>
      <c r="S332" s="61"/>
      <c r="T332" s="61"/>
      <c r="U332" s="61"/>
      <c r="V332" s="61"/>
      <c r="W332" s="61"/>
      <c r="X332" s="61"/>
      <c r="Y332" s="61"/>
      <c r="Z332" s="61"/>
    </row>
    <row r="333" spans="1:26" ht="14.25" customHeight="1">
      <c r="A333" s="61"/>
      <c r="B333" s="61"/>
      <c r="C333" s="61"/>
      <c r="D333" s="61"/>
      <c r="E333" s="61"/>
      <c r="F333" s="61"/>
      <c r="G333" s="61"/>
      <c r="H333" s="61"/>
      <c r="I333" s="61"/>
      <c r="J333" s="63"/>
      <c r="K333" s="63"/>
      <c r="L333" s="63"/>
      <c r="M333" s="63"/>
      <c r="N333" s="61"/>
      <c r="O333" s="61"/>
      <c r="P333" s="61"/>
      <c r="Q333" s="61"/>
      <c r="R333" s="61"/>
      <c r="S333" s="61"/>
      <c r="T333" s="61"/>
      <c r="U333" s="61"/>
      <c r="V333" s="61"/>
      <c r="W333" s="61"/>
      <c r="X333" s="61"/>
      <c r="Y333" s="61"/>
      <c r="Z333" s="61"/>
    </row>
    <row r="334" spans="1:26" ht="14.25" customHeight="1">
      <c r="A334" s="61"/>
      <c r="B334" s="61"/>
      <c r="C334" s="61"/>
      <c r="D334" s="61"/>
      <c r="E334" s="61"/>
      <c r="F334" s="61"/>
      <c r="G334" s="61"/>
      <c r="H334" s="61"/>
      <c r="I334" s="61"/>
      <c r="J334" s="63"/>
      <c r="K334" s="63"/>
      <c r="L334" s="63"/>
      <c r="M334" s="63"/>
      <c r="N334" s="61"/>
      <c r="O334" s="61"/>
      <c r="P334" s="61"/>
      <c r="Q334" s="61"/>
      <c r="R334" s="61"/>
      <c r="S334" s="61"/>
      <c r="T334" s="61"/>
      <c r="U334" s="61"/>
      <c r="V334" s="61"/>
      <c r="W334" s="61"/>
      <c r="X334" s="61"/>
      <c r="Y334" s="61"/>
      <c r="Z334" s="61"/>
    </row>
    <row r="335" spans="1:26" ht="14.25" customHeight="1">
      <c r="A335" s="61"/>
      <c r="B335" s="61"/>
      <c r="C335" s="61"/>
      <c r="D335" s="61"/>
      <c r="E335" s="61"/>
      <c r="F335" s="61"/>
      <c r="G335" s="61"/>
      <c r="H335" s="61"/>
      <c r="I335" s="61"/>
      <c r="J335" s="63"/>
      <c r="K335" s="63"/>
      <c r="L335" s="63"/>
      <c r="M335" s="63"/>
      <c r="N335" s="61"/>
      <c r="O335" s="61"/>
      <c r="P335" s="61"/>
      <c r="Q335" s="61"/>
      <c r="R335" s="61"/>
      <c r="S335" s="61"/>
      <c r="T335" s="61"/>
      <c r="U335" s="61"/>
      <c r="V335" s="61"/>
      <c r="W335" s="61"/>
      <c r="X335" s="61"/>
      <c r="Y335" s="61"/>
      <c r="Z335" s="61"/>
    </row>
    <row r="336" spans="1:26" ht="14.25" customHeight="1">
      <c r="A336" s="61"/>
      <c r="B336" s="61"/>
      <c r="C336" s="61"/>
      <c r="D336" s="61"/>
      <c r="E336" s="61"/>
      <c r="F336" s="61"/>
      <c r="G336" s="61"/>
      <c r="H336" s="61"/>
      <c r="I336" s="61"/>
      <c r="J336" s="63"/>
      <c r="K336" s="63"/>
      <c r="L336" s="63"/>
      <c r="M336" s="63"/>
      <c r="N336" s="61"/>
      <c r="O336" s="61"/>
      <c r="P336" s="61"/>
      <c r="Q336" s="61"/>
      <c r="R336" s="61"/>
      <c r="S336" s="61"/>
      <c r="T336" s="61"/>
      <c r="U336" s="61"/>
      <c r="V336" s="61"/>
      <c r="W336" s="61"/>
      <c r="X336" s="61"/>
      <c r="Y336" s="61"/>
      <c r="Z336" s="61"/>
    </row>
    <row r="337" spans="1:26" ht="14.25" customHeight="1">
      <c r="A337" s="61"/>
      <c r="B337" s="61"/>
      <c r="C337" s="61"/>
      <c r="D337" s="61"/>
      <c r="E337" s="61"/>
      <c r="F337" s="61"/>
      <c r="G337" s="61"/>
      <c r="H337" s="61"/>
      <c r="I337" s="61"/>
      <c r="J337" s="63"/>
      <c r="K337" s="63"/>
      <c r="L337" s="63"/>
      <c r="M337" s="63"/>
      <c r="N337" s="61"/>
      <c r="O337" s="61"/>
      <c r="P337" s="61"/>
      <c r="Q337" s="61"/>
      <c r="R337" s="61"/>
      <c r="S337" s="61"/>
      <c r="T337" s="61"/>
      <c r="U337" s="61"/>
      <c r="V337" s="61"/>
      <c r="W337" s="61"/>
      <c r="X337" s="61"/>
      <c r="Y337" s="61"/>
      <c r="Z337" s="61"/>
    </row>
    <row r="338" spans="1:26" ht="14.25" customHeight="1">
      <c r="A338" s="61"/>
      <c r="B338" s="61"/>
      <c r="C338" s="61"/>
      <c r="D338" s="61"/>
      <c r="E338" s="61"/>
      <c r="F338" s="61"/>
      <c r="G338" s="61"/>
      <c r="H338" s="61"/>
      <c r="I338" s="61"/>
      <c r="J338" s="63"/>
      <c r="K338" s="63"/>
      <c r="L338" s="63"/>
      <c r="M338" s="63"/>
      <c r="N338" s="61"/>
      <c r="O338" s="61"/>
      <c r="P338" s="61"/>
      <c r="Q338" s="61"/>
      <c r="R338" s="61"/>
      <c r="S338" s="61"/>
      <c r="T338" s="61"/>
      <c r="U338" s="61"/>
      <c r="V338" s="61"/>
      <c r="W338" s="61"/>
      <c r="X338" s="61"/>
      <c r="Y338" s="61"/>
      <c r="Z338" s="61"/>
    </row>
    <row r="339" spans="1:26" ht="14.25" customHeight="1">
      <c r="A339" s="61"/>
      <c r="B339" s="61"/>
      <c r="C339" s="61"/>
      <c r="D339" s="61"/>
      <c r="E339" s="61"/>
      <c r="F339" s="61"/>
      <c r="G339" s="61"/>
      <c r="H339" s="61"/>
      <c r="I339" s="61"/>
      <c r="J339" s="63"/>
      <c r="K339" s="63"/>
      <c r="L339" s="63"/>
      <c r="M339" s="63"/>
      <c r="N339" s="61"/>
      <c r="O339" s="61"/>
      <c r="P339" s="61"/>
      <c r="Q339" s="61"/>
      <c r="R339" s="61"/>
      <c r="S339" s="61"/>
      <c r="T339" s="61"/>
      <c r="U339" s="61"/>
      <c r="V339" s="61"/>
      <c r="W339" s="61"/>
      <c r="X339" s="61"/>
      <c r="Y339" s="61"/>
      <c r="Z339" s="61"/>
    </row>
    <row r="340" spans="1:26" ht="14.25" customHeight="1">
      <c r="A340" s="61"/>
      <c r="B340" s="61"/>
      <c r="C340" s="61"/>
      <c r="D340" s="61"/>
      <c r="E340" s="61"/>
      <c r="F340" s="61"/>
      <c r="G340" s="61"/>
      <c r="H340" s="61"/>
      <c r="I340" s="61"/>
      <c r="J340" s="63"/>
      <c r="K340" s="63"/>
      <c r="L340" s="63"/>
      <c r="M340" s="63"/>
      <c r="N340" s="61"/>
      <c r="O340" s="61"/>
      <c r="P340" s="61"/>
      <c r="Q340" s="61"/>
      <c r="R340" s="61"/>
      <c r="S340" s="61"/>
      <c r="T340" s="61"/>
      <c r="U340" s="61"/>
      <c r="V340" s="61"/>
      <c r="W340" s="61"/>
      <c r="X340" s="61"/>
      <c r="Y340" s="61"/>
      <c r="Z340" s="61"/>
    </row>
    <row r="341" spans="1:26" ht="14.25" customHeight="1">
      <c r="A341" s="61"/>
      <c r="B341" s="61"/>
      <c r="C341" s="61"/>
      <c r="D341" s="61"/>
      <c r="E341" s="61"/>
      <c r="F341" s="61"/>
      <c r="G341" s="61"/>
      <c r="H341" s="61"/>
      <c r="I341" s="61"/>
      <c r="J341" s="63"/>
      <c r="K341" s="63"/>
      <c r="L341" s="63"/>
      <c r="M341" s="63"/>
      <c r="N341" s="61"/>
      <c r="O341" s="61"/>
      <c r="P341" s="61"/>
      <c r="Q341" s="61"/>
      <c r="R341" s="61"/>
      <c r="S341" s="61"/>
      <c r="T341" s="61"/>
      <c r="U341" s="61"/>
      <c r="V341" s="61"/>
      <c r="W341" s="61"/>
      <c r="X341" s="61"/>
      <c r="Y341" s="61"/>
      <c r="Z341" s="61"/>
    </row>
    <row r="342" spans="1:26" ht="14.25" customHeight="1">
      <c r="A342" s="61"/>
      <c r="B342" s="61"/>
      <c r="C342" s="61"/>
      <c r="D342" s="61"/>
      <c r="E342" s="61"/>
      <c r="F342" s="61"/>
      <c r="G342" s="61"/>
      <c r="H342" s="61"/>
      <c r="I342" s="61"/>
      <c r="J342" s="63"/>
      <c r="K342" s="63"/>
      <c r="L342" s="63"/>
      <c r="M342" s="63"/>
      <c r="N342" s="61"/>
      <c r="O342" s="61"/>
      <c r="P342" s="61"/>
      <c r="Q342" s="61"/>
      <c r="R342" s="61"/>
      <c r="S342" s="61"/>
      <c r="T342" s="61"/>
      <c r="U342" s="61"/>
      <c r="V342" s="61"/>
      <c r="W342" s="61"/>
      <c r="X342" s="61"/>
      <c r="Y342" s="61"/>
      <c r="Z342" s="61"/>
    </row>
    <row r="343" spans="1:26" ht="14.25" customHeight="1">
      <c r="A343" s="61"/>
      <c r="B343" s="61"/>
      <c r="C343" s="61"/>
      <c r="D343" s="61"/>
      <c r="E343" s="61"/>
      <c r="F343" s="61"/>
      <c r="G343" s="61"/>
      <c r="H343" s="61"/>
      <c r="I343" s="61"/>
      <c r="J343" s="63"/>
      <c r="K343" s="63"/>
      <c r="L343" s="63"/>
      <c r="M343" s="63"/>
      <c r="N343" s="61"/>
      <c r="O343" s="61"/>
      <c r="P343" s="61"/>
      <c r="Q343" s="61"/>
      <c r="R343" s="61"/>
      <c r="S343" s="61"/>
      <c r="T343" s="61"/>
      <c r="U343" s="61"/>
      <c r="V343" s="61"/>
      <c r="W343" s="61"/>
      <c r="X343" s="61"/>
      <c r="Y343" s="61"/>
      <c r="Z343" s="61"/>
    </row>
    <row r="344" spans="1:26" ht="14.25" customHeight="1">
      <c r="A344" s="61"/>
      <c r="B344" s="61"/>
      <c r="C344" s="61"/>
      <c r="D344" s="61"/>
      <c r="E344" s="61"/>
      <c r="F344" s="61"/>
      <c r="G344" s="61"/>
      <c r="H344" s="61"/>
      <c r="I344" s="61"/>
      <c r="J344" s="63"/>
      <c r="K344" s="63"/>
      <c r="L344" s="63"/>
      <c r="M344" s="63"/>
      <c r="N344" s="61"/>
      <c r="O344" s="61"/>
      <c r="P344" s="61"/>
      <c r="Q344" s="61"/>
      <c r="R344" s="61"/>
      <c r="S344" s="61"/>
      <c r="T344" s="61"/>
      <c r="U344" s="61"/>
      <c r="V344" s="61"/>
      <c r="W344" s="61"/>
      <c r="X344" s="61"/>
      <c r="Y344" s="61"/>
      <c r="Z344" s="61"/>
    </row>
    <row r="345" spans="1:26" ht="14.25" customHeight="1">
      <c r="A345" s="61"/>
      <c r="B345" s="61"/>
      <c r="C345" s="61"/>
      <c r="D345" s="61"/>
      <c r="E345" s="61"/>
      <c r="F345" s="61"/>
      <c r="G345" s="61"/>
      <c r="H345" s="61"/>
      <c r="I345" s="61"/>
      <c r="J345" s="63"/>
      <c r="K345" s="63"/>
      <c r="L345" s="63"/>
      <c r="M345" s="63"/>
      <c r="N345" s="61"/>
      <c r="O345" s="61"/>
      <c r="P345" s="61"/>
      <c r="Q345" s="61"/>
      <c r="R345" s="61"/>
      <c r="S345" s="61"/>
      <c r="T345" s="61"/>
      <c r="U345" s="61"/>
      <c r="V345" s="61"/>
      <c r="W345" s="61"/>
      <c r="X345" s="61"/>
      <c r="Y345" s="61"/>
      <c r="Z345" s="61"/>
    </row>
    <row r="346" spans="1:26" ht="14.25" customHeight="1">
      <c r="A346" s="61"/>
      <c r="B346" s="61"/>
      <c r="C346" s="61"/>
      <c r="D346" s="61"/>
      <c r="E346" s="61"/>
      <c r="F346" s="61"/>
      <c r="G346" s="61"/>
      <c r="H346" s="61"/>
      <c r="I346" s="61"/>
      <c r="J346" s="63"/>
      <c r="K346" s="63"/>
      <c r="L346" s="63"/>
      <c r="M346" s="63"/>
      <c r="N346" s="61"/>
      <c r="O346" s="61"/>
      <c r="P346" s="61"/>
      <c r="Q346" s="61"/>
      <c r="R346" s="61"/>
      <c r="S346" s="61"/>
      <c r="T346" s="61"/>
      <c r="U346" s="61"/>
      <c r="V346" s="61"/>
      <c r="W346" s="61"/>
      <c r="X346" s="61"/>
      <c r="Y346" s="61"/>
      <c r="Z346" s="61"/>
    </row>
    <row r="347" spans="1:26" ht="14.25" customHeight="1">
      <c r="A347" s="61"/>
      <c r="B347" s="61"/>
      <c r="C347" s="61"/>
      <c r="D347" s="61"/>
      <c r="E347" s="61"/>
      <c r="F347" s="61"/>
      <c r="G347" s="61"/>
      <c r="H347" s="61"/>
      <c r="I347" s="61"/>
      <c r="J347" s="63"/>
      <c r="K347" s="63"/>
      <c r="L347" s="63"/>
      <c r="M347" s="63"/>
      <c r="N347" s="61"/>
      <c r="O347" s="61"/>
      <c r="P347" s="61"/>
      <c r="Q347" s="61"/>
      <c r="R347" s="61"/>
      <c r="S347" s="61"/>
      <c r="T347" s="61"/>
      <c r="U347" s="61"/>
      <c r="V347" s="61"/>
      <c r="W347" s="61"/>
      <c r="X347" s="61"/>
      <c r="Y347" s="61"/>
      <c r="Z347" s="61"/>
    </row>
    <row r="348" spans="1:26" ht="14.25" customHeight="1">
      <c r="A348" s="61"/>
      <c r="B348" s="61"/>
      <c r="C348" s="61"/>
      <c r="D348" s="61"/>
      <c r="E348" s="61"/>
      <c r="F348" s="61"/>
      <c r="G348" s="61"/>
      <c r="H348" s="61"/>
      <c r="I348" s="61"/>
      <c r="J348" s="63"/>
      <c r="K348" s="63"/>
      <c r="L348" s="63"/>
      <c r="M348" s="63"/>
      <c r="N348" s="61"/>
      <c r="O348" s="61"/>
      <c r="P348" s="61"/>
      <c r="Q348" s="61"/>
      <c r="R348" s="61"/>
      <c r="S348" s="61"/>
      <c r="T348" s="61"/>
      <c r="U348" s="61"/>
      <c r="V348" s="61"/>
      <c r="W348" s="61"/>
      <c r="X348" s="61"/>
      <c r="Y348" s="61"/>
      <c r="Z348" s="61"/>
    </row>
    <row r="349" spans="1:26" ht="14.25" customHeight="1">
      <c r="A349" s="61"/>
      <c r="B349" s="61"/>
      <c r="C349" s="61"/>
      <c r="D349" s="61"/>
      <c r="E349" s="61"/>
      <c r="F349" s="61"/>
      <c r="G349" s="61"/>
      <c r="H349" s="61"/>
      <c r="I349" s="61"/>
      <c r="J349" s="63"/>
      <c r="K349" s="63"/>
      <c r="L349" s="63"/>
      <c r="M349" s="63"/>
      <c r="N349" s="61"/>
      <c r="O349" s="61"/>
      <c r="P349" s="61"/>
      <c r="Q349" s="61"/>
      <c r="R349" s="61"/>
      <c r="S349" s="61"/>
      <c r="T349" s="61"/>
      <c r="U349" s="61"/>
      <c r="V349" s="61"/>
      <c r="W349" s="61"/>
      <c r="X349" s="61"/>
      <c r="Y349" s="61"/>
      <c r="Z349" s="61"/>
    </row>
    <row r="350" spans="1:26" ht="14.25" customHeight="1">
      <c r="A350" s="61"/>
      <c r="B350" s="61"/>
      <c r="C350" s="61"/>
      <c r="D350" s="61"/>
      <c r="E350" s="61"/>
      <c r="F350" s="61"/>
      <c r="G350" s="61"/>
      <c r="H350" s="61"/>
      <c r="I350" s="61"/>
      <c r="J350" s="63"/>
      <c r="K350" s="63"/>
      <c r="L350" s="63"/>
      <c r="M350" s="63"/>
      <c r="N350" s="61"/>
      <c r="O350" s="61"/>
      <c r="P350" s="61"/>
      <c r="Q350" s="61"/>
      <c r="R350" s="61"/>
      <c r="S350" s="61"/>
      <c r="T350" s="61"/>
      <c r="U350" s="61"/>
      <c r="V350" s="61"/>
      <c r="W350" s="61"/>
      <c r="X350" s="61"/>
      <c r="Y350" s="61"/>
      <c r="Z350" s="61"/>
    </row>
    <row r="351" spans="1:26" ht="14.25" customHeight="1">
      <c r="A351" s="61"/>
      <c r="B351" s="61"/>
      <c r="C351" s="61"/>
      <c r="D351" s="61"/>
      <c r="E351" s="61"/>
      <c r="F351" s="61"/>
      <c r="G351" s="61"/>
      <c r="H351" s="61"/>
      <c r="I351" s="61"/>
      <c r="J351" s="63"/>
      <c r="K351" s="63"/>
      <c r="L351" s="63"/>
      <c r="M351" s="63"/>
      <c r="N351" s="61"/>
      <c r="O351" s="61"/>
      <c r="P351" s="61"/>
      <c r="Q351" s="61"/>
      <c r="R351" s="61"/>
      <c r="S351" s="61"/>
      <c r="T351" s="61"/>
      <c r="U351" s="61"/>
      <c r="V351" s="61"/>
      <c r="W351" s="61"/>
      <c r="X351" s="61"/>
      <c r="Y351" s="61"/>
      <c r="Z351" s="61"/>
    </row>
    <row r="352" spans="1:26" ht="14.25" customHeight="1">
      <c r="A352" s="61"/>
      <c r="B352" s="61"/>
      <c r="C352" s="61"/>
      <c r="D352" s="61"/>
      <c r="E352" s="61"/>
      <c r="F352" s="61"/>
      <c r="G352" s="61"/>
      <c r="H352" s="61"/>
      <c r="I352" s="61"/>
      <c r="J352" s="63"/>
      <c r="K352" s="63"/>
      <c r="L352" s="63"/>
      <c r="M352" s="63"/>
      <c r="N352" s="61"/>
      <c r="O352" s="61"/>
      <c r="P352" s="61"/>
      <c r="Q352" s="61"/>
      <c r="R352" s="61"/>
      <c r="S352" s="61"/>
      <c r="T352" s="61"/>
      <c r="U352" s="61"/>
      <c r="V352" s="61"/>
      <c r="W352" s="61"/>
      <c r="X352" s="61"/>
      <c r="Y352" s="61"/>
      <c r="Z352" s="61"/>
    </row>
    <row r="353" spans="1:26" ht="14.25" customHeight="1">
      <c r="A353" s="61"/>
      <c r="B353" s="61"/>
      <c r="C353" s="61"/>
      <c r="D353" s="61"/>
      <c r="E353" s="61"/>
      <c r="F353" s="61"/>
      <c r="G353" s="61"/>
      <c r="H353" s="61"/>
      <c r="I353" s="61"/>
      <c r="J353" s="63"/>
      <c r="K353" s="63"/>
      <c r="L353" s="63"/>
      <c r="M353" s="63"/>
      <c r="N353" s="61"/>
      <c r="O353" s="61"/>
      <c r="P353" s="61"/>
      <c r="Q353" s="61"/>
      <c r="R353" s="61"/>
      <c r="S353" s="61"/>
      <c r="T353" s="61"/>
      <c r="U353" s="61"/>
      <c r="V353" s="61"/>
      <c r="W353" s="61"/>
      <c r="X353" s="61"/>
      <c r="Y353" s="61"/>
      <c r="Z353" s="61"/>
    </row>
    <row r="354" spans="1:26" ht="14.25" customHeight="1">
      <c r="A354" s="61"/>
      <c r="B354" s="61"/>
      <c r="C354" s="61"/>
      <c r="D354" s="61"/>
      <c r="E354" s="61"/>
      <c r="F354" s="61"/>
      <c r="G354" s="61"/>
      <c r="H354" s="61"/>
      <c r="I354" s="61"/>
      <c r="J354" s="63"/>
      <c r="K354" s="63"/>
      <c r="L354" s="63"/>
      <c r="M354" s="63"/>
      <c r="N354" s="61"/>
      <c r="O354" s="61"/>
      <c r="P354" s="61"/>
      <c r="Q354" s="61"/>
      <c r="R354" s="61"/>
      <c r="S354" s="61"/>
      <c r="T354" s="61"/>
      <c r="U354" s="61"/>
      <c r="V354" s="61"/>
      <c r="W354" s="61"/>
      <c r="X354" s="61"/>
      <c r="Y354" s="61"/>
      <c r="Z354" s="61"/>
    </row>
    <row r="355" spans="1:26" ht="14.25" customHeight="1">
      <c r="A355" s="61"/>
      <c r="B355" s="61"/>
      <c r="C355" s="61"/>
      <c r="D355" s="61"/>
      <c r="E355" s="61"/>
      <c r="F355" s="61"/>
      <c r="G355" s="61"/>
      <c r="H355" s="61"/>
      <c r="I355" s="61"/>
      <c r="J355" s="63"/>
      <c r="K355" s="63"/>
      <c r="L355" s="63"/>
      <c r="M355" s="63"/>
      <c r="N355" s="61"/>
      <c r="O355" s="61"/>
      <c r="P355" s="61"/>
      <c r="Q355" s="61"/>
      <c r="R355" s="61"/>
      <c r="S355" s="61"/>
      <c r="T355" s="61"/>
      <c r="U355" s="61"/>
      <c r="V355" s="61"/>
      <c r="W355" s="61"/>
      <c r="X355" s="61"/>
      <c r="Y355" s="61"/>
      <c r="Z355" s="61"/>
    </row>
    <row r="356" spans="1:26" ht="14.25" customHeight="1">
      <c r="A356" s="61"/>
      <c r="B356" s="61"/>
      <c r="C356" s="61"/>
      <c r="D356" s="61"/>
      <c r="E356" s="61"/>
      <c r="F356" s="61"/>
      <c r="G356" s="61"/>
      <c r="H356" s="61"/>
      <c r="I356" s="61"/>
      <c r="J356" s="63"/>
      <c r="K356" s="63"/>
      <c r="L356" s="63"/>
      <c r="M356" s="63"/>
      <c r="N356" s="61"/>
      <c r="O356" s="61"/>
      <c r="P356" s="61"/>
      <c r="Q356" s="61"/>
      <c r="R356" s="61"/>
      <c r="S356" s="61"/>
      <c r="T356" s="61"/>
      <c r="U356" s="61"/>
      <c r="V356" s="61"/>
      <c r="W356" s="61"/>
      <c r="X356" s="61"/>
      <c r="Y356" s="61"/>
      <c r="Z356" s="61"/>
    </row>
    <row r="357" spans="1:26" ht="14.25" customHeight="1">
      <c r="A357" s="61"/>
      <c r="B357" s="61"/>
      <c r="C357" s="61"/>
      <c r="D357" s="61"/>
      <c r="E357" s="61"/>
      <c r="F357" s="61"/>
      <c r="G357" s="61"/>
      <c r="H357" s="61"/>
      <c r="I357" s="61"/>
      <c r="J357" s="63"/>
      <c r="K357" s="63"/>
      <c r="L357" s="63"/>
      <c r="M357" s="63"/>
      <c r="N357" s="61"/>
      <c r="O357" s="61"/>
      <c r="P357" s="61"/>
      <c r="Q357" s="61"/>
      <c r="R357" s="61"/>
      <c r="S357" s="61"/>
      <c r="T357" s="61"/>
      <c r="U357" s="61"/>
      <c r="V357" s="61"/>
      <c r="W357" s="61"/>
      <c r="X357" s="61"/>
      <c r="Y357" s="61"/>
      <c r="Z357" s="61"/>
    </row>
    <row r="358" spans="1:26" ht="14.25" customHeight="1">
      <c r="A358" s="61"/>
      <c r="B358" s="61"/>
      <c r="C358" s="61"/>
      <c r="D358" s="61"/>
      <c r="E358" s="61"/>
      <c r="F358" s="61"/>
      <c r="G358" s="61"/>
      <c r="H358" s="61"/>
      <c r="I358" s="61"/>
      <c r="J358" s="63"/>
      <c r="K358" s="63"/>
      <c r="L358" s="63"/>
      <c r="M358" s="63"/>
      <c r="N358" s="61"/>
      <c r="O358" s="61"/>
      <c r="P358" s="61"/>
      <c r="Q358" s="61"/>
      <c r="R358" s="61"/>
      <c r="S358" s="61"/>
      <c r="T358" s="61"/>
      <c r="U358" s="61"/>
      <c r="V358" s="61"/>
      <c r="W358" s="61"/>
      <c r="X358" s="61"/>
      <c r="Y358" s="61"/>
      <c r="Z358" s="61"/>
    </row>
    <row r="359" spans="1:26" ht="14.25" customHeight="1">
      <c r="A359" s="61"/>
      <c r="B359" s="61"/>
      <c r="C359" s="61"/>
      <c r="D359" s="61"/>
      <c r="E359" s="61"/>
      <c r="F359" s="61"/>
      <c r="G359" s="61"/>
      <c r="H359" s="61"/>
      <c r="I359" s="61"/>
      <c r="J359" s="63"/>
      <c r="K359" s="63"/>
      <c r="L359" s="63"/>
      <c r="M359" s="63"/>
      <c r="N359" s="61"/>
      <c r="O359" s="61"/>
      <c r="P359" s="61"/>
      <c r="Q359" s="61"/>
      <c r="R359" s="61"/>
      <c r="S359" s="61"/>
      <c r="T359" s="61"/>
      <c r="U359" s="61"/>
      <c r="V359" s="61"/>
      <c r="W359" s="61"/>
      <c r="X359" s="61"/>
      <c r="Y359" s="61"/>
      <c r="Z359" s="61"/>
    </row>
    <row r="360" spans="1:26" ht="14.25" customHeight="1">
      <c r="A360" s="61"/>
      <c r="B360" s="61"/>
      <c r="C360" s="61"/>
      <c r="D360" s="61"/>
      <c r="E360" s="61"/>
      <c r="F360" s="61"/>
      <c r="G360" s="61"/>
      <c r="H360" s="61"/>
      <c r="I360" s="61"/>
      <c r="J360" s="63"/>
      <c r="K360" s="63"/>
      <c r="L360" s="63"/>
      <c r="M360" s="63"/>
      <c r="N360" s="61"/>
      <c r="O360" s="61"/>
      <c r="P360" s="61"/>
      <c r="Q360" s="61"/>
      <c r="R360" s="61"/>
      <c r="S360" s="61"/>
      <c r="T360" s="61"/>
      <c r="U360" s="61"/>
      <c r="V360" s="61"/>
      <c r="W360" s="61"/>
      <c r="X360" s="61"/>
      <c r="Y360" s="61"/>
      <c r="Z360" s="61"/>
    </row>
    <row r="361" spans="1:26" ht="14.25" customHeight="1">
      <c r="A361" s="61"/>
      <c r="B361" s="61"/>
      <c r="C361" s="61"/>
      <c r="D361" s="61"/>
      <c r="E361" s="61"/>
      <c r="F361" s="61"/>
      <c r="G361" s="61"/>
      <c r="H361" s="61"/>
      <c r="I361" s="61"/>
      <c r="J361" s="63"/>
      <c r="K361" s="63"/>
      <c r="L361" s="63"/>
      <c r="M361" s="63"/>
      <c r="N361" s="61"/>
      <c r="O361" s="61"/>
      <c r="P361" s="61"/>
      <c r="Q361" s="61"/>
      <c r="R361" s="61"/>
      <c r="S361" s="61"/>
      <c r="T361" s="61"/>
      <c r="U361" s="61"/>
      <c r="V361" s="61"/>
      <c r="W361" s="61"/>
      <c r="X361" s="61"/>
      <c r="Y361" s="61"/>
      <c r="Z361" s="61"/>
    </row>
    <row r="362" spans="1:26" ht="14.25" customHeight="1">
      <c r="A362" s="61"/>
      <c r="B362" s="61"/>
      <c r="C362" s="61"/>
      <c r="D362" s="61"/>
      <c r="E362" s="61"/>
      <c r="F362" s="61"/>
      <c r="G362" s="61"/>
      <c r="H362" s="61"/>
      <c r="I362" s="61"/>
      <c r="J362" s="63"/>
      <c r="K362" s="63"/>
      <c r="L362" s="63"/>
      <c r="M362" s="63"/>
      <c r="N362" s="61"/>
      <c r="O362" s="61"/>
      <c r="P362" s="61"/>
      <c r="Q362" s="61"/>
      <c r="R362" s="61"/>
      <c r="S362" s="61"/>
      <c r="T362" s="61"/>
      <c r="U362" s="61"/>
      <c r="V362" s="61"/>
      <c r="W362" s="61"/>
      <c r="X362" s="61"/>
      <c r="Y362" s="61"/>
      <c r="Z362" s="61"/>
    </row>
    <row r="363" spans="1:26" ht="14.25" customHeight="1">
      <c r="A363" s="61"/>
      <c r="B363" s="61"/>
      <c r="C363" s="61"/>
      <c r="D363" s="61"/>
      <c r="E363" s="61"/>
      <c r="F363" s="61"/>
      <c r="G363" s="61"/>
      <c r="H363" s="61"/>
      <c r="I363" s="61"/>
      <c r="J363" s="63"/>
      <c r="K363" s="63"/>
      <c r="L363" s="63"/>
      <c r="M363" s="63"/>
      <c r="N363" s="61"/>
      <c r="O363" s="61"/>
      <c r="P363" s="61"/>
      <c r="Q363" s="61"/>
      <c r="R363" s="61"/>
      <c r="S363" s="61"/>
      <c r="T363" s="61"/>
      <c r="U363" s="61"/>
      <c r="V363" s="61"/>
      <c r="W363" s="61"/>
      <c r="X363" s="61"/>
      <c r="Y363" s="61"/>
      <c r="Z363" s="61"/>
    </row>
    <row r="364" spans="1:26" ht="14.25" customHeight="1">
      <c r="A364" s="61"/>
      <c r="B364" s="61"/>
      <c r="C364" s="61"/>
      <c r="D364" s="61"/>
      <c r="E364" s="61"/>
      <c r="F364" s="61"/>
      <c r="G364" s="61"/>
      <c r="H364" s="61"/>
      <c r="I364" s="61"/>
      <c r="J364" s="63"/>
      <c r="K364" s="63"/>
      <c r="L364" s="63"/>
      <c r="M364" s="63"/>
      <c r="N364" s="61"/>
      <c r="O364" s="61"/>
      <c r="P364" s="61"/>
      <c r="Q364" s="61"/>
      <c r="R364" s="61"/>
      <c r="S364" s="61"/>
      <c r="T364" s="61"/>
      <c r="U364" s="61"/>
      <c r="V364" s="61"/>
      <c r="W364" s="61"/>
      <c r="X364" s="61"/>
      <c r="Y364" s="61"/>
      <c r="Z364" s="61"/>
    </row>
    <row r="365" spans="1:26" ht="14.25" customHeight="1">
      <c r="A365" s="61"/>
      <c r="B365" s="61"/>
      <c r="C365" s="61"/>
      <c r="D365" s="61"/>
      <c r="E365" s="61"/>
      <c r="F365" s="61"/>
      <c r="G365" s="61"/>
      <c r="H365" s="61"/>
      <c r="I365" s="61"/>
      <c r="J365" s="63"/>
      <c r="K365" s="63"/>
      <c r="L365" s="63"/>
      <c r="M365" s="63"/>
      <c r="N365" s="61"/>
      <c r="O365" s="61"/>
      <c r="P365" s="61"/>
      <c r="Q365" s="61"/>
      <c r="R365" s="61"/>
      <c r="S365" s="61"/>
      <c r="T365" s="61"/>
      <c r="U365" s="61"/>
      <c r="V365" s="61"/>
      <c r="W365" s="61"/>
      <c r="X365" s="61"/>
      <c r="Y365" s="61"/>
      <c r="Z365" s="61"/>
    </row>
    <row r="366" spans="1:26" ht="14.25" customHeight="1">
      <c r="A366" s="61"/>
      <c r="B366" s="61"/>
      <c r="C366" s="61"/>
      <c r="D366" s="61"/>
      <c r="E366" s="61"/>
      <c r="F366" s="61"/>
      <c r="G366" s="61"/>
      <c r="H366" s="61"/>
      <c r="I366" s="61"/>
      <c r="J366" s="63"/>
      <c r="K366" s="63"/>
      <c r="L366" s="63"/>
      <c r="M366" s="63"/>
      <c r="N366" s="61"/>
      <c r="O366" s="61"/>
      <c r="P366" s="61"/>
      <c r="Q366" s="61"/>
      <c r="R366" s="61"/>
      <c r="S366" s="61"/>
      <c r="T366" s="61"/>
      <c r="U366" s="61"/>
      <c r="V366" s="61"/>
      <c r="W366" s="61"/>
      <c r="X366" s="61"/>
      <c r="Y366" s="61"/>
      <c r="Z366" s="61"/>
    </row>
    <row r="367" spans="1:26" ht="14.25" customHeight="1">
      <c r="A367" s="61"/>
      <c r="B367" s="61"/>
      <c r="C367" s="61"/>
      <c r="D367" s="61"/>
      <c r="E367" s="61"/>
      <c r="F367" s="61"/>
      <c r="G367" s="61"/>
      <c r="H367" s="61"/>
      <c r="I367" s="61"/>
      <c r="J367" s="63"/>
      <c r="K367" s="63"/>
      <c r="L367" s="63"/>
      <c r="M367" s="63"/>
      <c r="N367" s="61"/>
      <c r="O367" s="61"/>
      <c r="P367" s="61"/>
      <c r="Q367" s="61"/>
      <c r="R367" s="61"/>
      <c r="S367" s="61"/>
      <c r="T367" s="61"/>
      <c r="U367" s="61"/>
      <c r="V367" s="61"/>
      <c r="W367" s="61"/>
      <c r="X367" s="61"/>
      <c r="Y367" s="61"/>
      <c r="Z367" s="61"/>
    </row>
    <row r="368" spans="1:26" ht="14.25" customHeight="1">
      <c r="A368" s="61"/>
      <c r="B368" s="61"/>
      <c r="C368" s="61"/>
      <c r="D368" s="61"/>
      <c r="E368" s="61"/>
      <c r="F368" s="61"/>
      <c r="G368" s="61"/>
      <c r="H368" s="61"/>
      <c r="I368" s="61"/>
      <c r="J368" s="63"/>
      <c r="K368" s="63"/>
      <c r="L368" s="63"/>
      <c r="M368" s="63"/>
      <c r="N368" s="61"/>
      <c r="O368" s="61"/>
      <c r="P368" s="61"/>
      <c r="Q368" s="61"/>
      <c r="R368" s="61"/>
      <c r="S368" s="61"/>
      <c r="T368" s="61"/>
      <c r="U368" s="61"/>
      <c r="V368" s="61"/>
      <c r="W368" s="61"/>
      <c r="X368" s="61"/>
      <c r="Y368" s="61"/>
      <c r="Z368" s="61"/>
    </row>
    <row r="369" spans="1:26" ht="14.25" customHeight="1">
      <c r="A369" s="61"/>
      <c r="B369" s="61"/>
      <c r="C369" s="61"/>
      <c r="D369" s="61"/>
      <c r="E369" s="61"/>
      <c r="F369" s="61"/>
      <c r="G369" s="61"/>
      <c r="H369" s="61"/>
      <c r="I369" s="61"/>
      <c r="J369" s="63"/>
      <c r="K369" s="63"/>
      <c r="L369" s="63"/>
      <c r="M369" s="63"/>
      <c r="N369" s="61"/>
      <c r="O369" s="61"/>
      <c r="P369" s="61"/>
      <c r="Q369" s="61"/>
      <c r="R369" s="61"/>
      <c r="S369" s="61"/>
      <c r="T369" s="61"/>
      <c r="U369" s="61"/>
      <c r="V369" s="61"/>
      <c r="W369" s="61"/>
      <c r="X369" s="61"/>
      <c r="Y369" s="61"/>
      <c r="Z369" s="61"/>
    </row>
    <row r="370" spans="1:26" ht="14.25" customHeight="1">
      <c r="A370" s="61"/>
      <c r="B370" s="61"/>
      <c r="C370" s="61"/>
      <c r="D370" s="61"/>
      <c r="E370" s="61"/>
      <c r="F370" s="61"/>
      <c r="G370" s="61"/>
      <c r="H370" s="61"/>
      <c r="I370" s="61"/>
      <c r="J370" s="63"/>
      <c r="K370" s="63"/>
      <c r="L370" s="63"/>
      <c r="M370" s="63"/>
      <c r="N370" s="61"/>
      <c r="O370" s="61"/>
      <c r="P370" s="61"/>
      <c r="Q370" s="61"/>
      <c r="R370" s="61"/>
      <c r="S370" s="61"/>
      <c r="T370" s="61"/>
      <c r="U370" s="61"/>
      <c r="V370" s="61"/>
      <c r="W370" s="61"/>
      <c r="X370" s="61"/>
      <c r="Y370" s="61"/>
      <c r="Z370" s="61"/>
    </row>
    <row r="371" spans="1:26" ht="14.25" customHeight="1">
      <c r="A371" s="61"/>
      <c r="B371" s="61"/>
      <c r="C371" s="61"/>
      <c r="D371" s="61"/>
      <c r="E371" s="61"/>
      <c r="F371" s="61"/>
      <c r="G371" s="61"/>
      <c r="H371" s="61"/>
      <c r="I371" s="61"/>
      <c r="J371" s="63"/>
      <c r="K371" s="63"/>
      <c r="L371" s="63"/>
      <c r="M371" s="63"/>
      <c r="N371" s="61"/>
      <c r="O371" s="61"/>
      <c r="P371" s="61"/>
      <c r="Q371" s="61"/>
      <c r="R371" s="61"/>
      <c r="S371" s="61"/>
      <c r="T371" s="61"/>
      <c r="U371" s="61"/>
      <c r="V371" s="61"/>
      <c r="W371" s="61"/>
      <c r="X371" s="61"/>
      <c r="Y371" s="61"/>
      <c r="Z371" s="61"/>
    </row>
    <row r="372" spans="1:26" ht="14.25" customHeight="1">
      <c r="A372" s="61"/>
      <c r="B372" s="61"/>
      <c r="C372" s="61"/>
      <c r="D372" s="61"/>
      <c r="E372" s="61"/>
      <c r="F372" s="61"/>
      <c r="G372" s="61"/>
      <c r="H372" s="61"/>
      <c r="I372" s="61"/>
      <c r="J372" s="63"/>
      <c r="K372" s="63"/>
      <c r="L372" s="63"/>
      <c r="M372" s="63"/>
      <c r="N372" s="61"/>
      <c r="O372" s="61"/>
      <c r="P372" s="61"/>
      <c r="Q372" s="61"/>
      <c r="R372" s="61"/>
      <c r="S372" s="61"/>
      <c r="T372" s="61"/>
      <c r="U372" s="61"/>
      <c r="V372" s="61"/>
      <c r="W372" s="61"/>
      <c r="X372" s="61"/>
      <c r="Y372" s="61"/>
      <c r="Z372" s="61"/>
    </row>
    <row r="373" spans="1:26" ht="14.25" customHeight="1">
      <c r="A373" s="61"/>
      <c r="B373" s="61"/>
      <c r="C373" s="61"/>
      <c r="D373" s="61"/>
      <c r="E373" s="61"/>
      <c r="F373" s="61"/>
      <c r="G373" s="61"/>
      <c r="H373" s="61"/>
      <c r="I373" s="61"/>
      <c r="J373" s="63"/>
      <c r="K373" s="63"/>
      <c r="L373" s="63"/>
      <c r="M373" s="63"/>
      <c r="N373" s="61"/>
      <c r="O373" s="61"/>
      <c r="P373" s="61"/>
      <c r="Q373" s="61"/>
      <c r="R373" s="61"/>
      <c r="S373" s="61"/>
      <c r="T373" s="61"/>
      <c r="U373" s="61"/>
      <c r="V373" s="61"/>
      <c r="W373" s="61"/>
      <c r="X373" s="61"/>
      <c r="Y373" s="61"/>
      <c r="Z373" s="61"/>
    </row>
    <row r="374" spans="1:26" ht="14.25" customHeight="1">
      <c r="A374" s="61"/>
      <c r="B374" s="61"/>
      <c r="C374" s="61"/>
      <c r="D374" s="61"/>
      <c r="E374" s="61"/>
      <c r="F374" s="61"/>
      <c r="G374" s="61"/>
      <c r="H374" s="61"/>
      <c r="I374" s="61"/>
      <c r="J374" s="63"/>
      <c r="K374" s="63"/>
      <c r="L374" s="63"/>
      <c r="M374" s="63"/>
      <c r="N374" s="61"/>
      <c r="O374" s="61"/>
      <c r="P374" s="61"/>
      <c r="Q374" s="61"/>
      <c r="R374" s="61"/>
      <c r="S374" s="61"/>
      <c r="T374" s="61"/>
      <c r="U374" s="61"/>
      <c r="V374" s="61"/>
      <c r="W374" s="61"/>
      <c r="X374" s="61"/>
      <c r="Y374" s="61"/>
      <c r="Z374" s="61"/>
    </row>
    <row r="375" spans="1:26" ht="14.25" customHeight="1">
      <c r="A375" s="61"/>
      <c r="B375" s="61"/>
      <c r="C375" s="61"/>
      <c r="D375" s="61"/>
      <c r="E375" s="61"/>
      <c r="F375" s="61"/>
      <c r="G375" s="61"/>
      <c r="H375" s="61"/>
      <c r="I375" s="61"/>
      <c r="J375" s="63"/>
      <c r="K375" s="63"/>
      <c r="L375" s="63"/>
      <c r="M375" s="63"/>
      <c r="N375" s="61"/>
      <c r="O375" s="61"/>
      <c r="P375" s="61"/>
      <c r="Q375" s="61"/>
      <c r="R375" s="61"/>
      <c r="S375" s="61"/>
      <c r="T375" s="61"/>
      <c r="U375" s="61"/>
      <c r="V375" s="61"/>
      <c r="W375" s="61"/>
      <c r="X375" s="61"/>
      <c r="Y375" s="61"/>
      <c r="Z375" s="61"/>
    </row>
    <row r="376" spans="1:26" ht="14.25" customHeight="1">
      <c r="A376" s="61"/>
      <c r="B376" s="61"/>
      <c r="C376" s="61"/>
      <c r="D376" s="61"/>
      <c r="E376" s="61"/>
      <c r="F376" s="61"/>
      <c r="G376" s="61"/>
      <c r="H376" s="61"/>
      <c r="I376" s="61"/>
      <c r="J376" s="63"/>
      <c r="K376" s="63"/>
      <c r="L376" s="63"/>
      <c r="M376" s="63"/>
      <c r="N376" s="61"/>
      <c r="O376" s="61"/>
      <c r="P376" s="61"/>
      <c r="Q376" s="61"/>
      <c r="R376" s="61"/>
      <c r="S376" s="61"/>
      <c r="T376" s="61"/>
      <c r="U376" s="61"/>
      <c r="V376" s="61"/>
      <c r="W376" s="61"/>
      <c r="X376" s="61"/>
      <c r="Y376" s="61"/>
      <c r="Z376" s="61"/>
    </row>
    <row r="377" spans="1:26" ht="14.25" customHeight="1">
      <c r="A377" s="61"/>
      <c r="B377" s="61"/>
      <c r="C377" s="61"/>
      <c r="D377" s="61"/>
      <c r="E377" s="61"/>
      <c r="F377" s="61"/>
      <c r="G377" s="61"/>
      <c r="H377" s="61"/>
      <c r="I377" s="61"/>
      <c r="J377" s="63"/>
      <c r="K377" s="63"/>
      <c r="L377" s="63"/>
      <c r="M377" s="63"/>
      <c r="N377" s="61"/>
      <c r="O377" s="61"/>
      <c r="P377" s="61"/>
      <c r="Q377" s="61"/>
      <c r="R377" s="61"/>
      <c r="S377" s="61"/>
      <c r="T377" s="61"/>
      <c r="U377" s="61"/>
      <c r="V377" s="61"/>
      <c r="W377" s="61"/>
      <c r="X377" s="61"/>
      <c r="Y377" s="61"/>
      <c r="Z377" s="61"/>
    </row>
    <row r="378" spans="1:26" ht="14.25" customHeight="1">
      <c r="A378" s="61"/>
      <c r="B378" s="61"/>
      <c r="C378" s="61"/>
      <c r="D378" s="61"/>
      <c r="E378" s="61"/>
      <c r="F378" s="61"/>
      <c r="G378" s="61"/>
      <c r="H378" s="61"/>
      <c r="I378" s="61"/>
      <c r="J378" s="63"/>
      <c r="K378" s="63"/>
      <c r="L378" s="63"/>
      <c r="M378" s="63"/>
      <c r="N378" s="61"/>
      <c r="O378" s="61"/>
      <c r="P378" s="61"/>
      <c r="Q378" s="61"/>
      <c r="R378" s="61"/>
      <c r="S378" s="61"/>
      <c r="T378" s="61"/>
      <c r="U378" s="61"/>
      <c r="V378" s="61"/>
      <c r="W378" s="61"/>
      <c r="X378" s="61"/>
      <c r="Y378" s="61"/>
      <c r="Z378" s="61"/>
    </row>
    <row r="379" spans="1:26" ht="14.25" customHeight="1">
      <c r="A379" s="61"/>
      <c r="B379" s="61"/>
      <c r="C379" s="61"/>
      <c r="D379" s="61"/>
      <c r="E379" s="61"/>
      <c r="F379" s="61"/>
      <c r="G379" s="61"/>
      <c r="H379" s="61"/>
      <c r="I379" s="61"/>
      <c r="J379" s="63"/>
      <c r="K379" s="63"/>
      <c r="L379" s="63"/>
      <c r="M379" s="63"/>
      <c r="N379" s="61"/>
      <c r="O379" s="61"/>
      <c r="P379" s="61"/>
      <c r="Q379" s="61"/>
      <c r="R379" s="61"/>
      <c r="S379" s="61"/>
      <c r="T379" s="61"/>
      <c r="U379" s="61"/>
      <c r="V379" s="61"/>
      <c r="W379" s="61"/>
      <c r="X379" s="61"/>
      <c r="Y379" s="61"/>
      <c r="Z379" s="61"/>
    </row>
    <row r="380" spans="1:26" ht="14.25" customHeight="1">
      <c r="A380" s="61"/>
      <c r="B380" s="61"/>
      <c r="C380" s="61"/>
      <c r="D380" s="61"/>
      <c r="E380" s="61"/>
      <c r="F380" s="61"/>
      <c r="G380" s="61"/>
      <c r="H380" s="61"/>
      <c r="I380" s="61"/>
      <c r="J380" s="63"/>
      <c r="K380" s="63"/>
      <c r="L380" s="63"/>
      <c r="M380" s="63"/>
      <c r="N380" s="61"/>
      <c r="O380" s="61"/>
      <c r="P380" s="61"/>
      <c r="Q380" s="61"/>
      <c r="R380" s="61"/>
      <c r="S380" s="61"/>
      <c r="T380" s="61"/>
      <c r="U380" s="61"/>
      <c r="V380" s="61"/>
      <c r="W380" s="61"/>
      <c r="X380" s="61"/>
      <c r="Y380" s="61"/>
      <c r="Z380" s="61"/>
    </row>
    <row r="381" spans="1:26" ht="14.25" customHeight="1">
      <c r="A381" s="61"/>
      <c r="B381" s="61"/>
      <c r="C381" s="61"/>
      <c r="D381" s="61"/>
      <c r="E381" s="61"/>
      <c r="F381" s="61"/>
      <c r="G381" s="61"/>
      <c r="H381" s="61"/>
      <c r="I381" s="61"/>
      <c r="J381" s="63"/>
      <c r="K381" s="63"/>
      <c r="L381" s="63"/>
      <c r="M381" s="63"/>
      <c r="N381" s="61"/>
      <c r="O381" s="61"/>
      <c r="P381" s="61"/>
      <c r="Q381" s="61"/>
      <c r="R381" s="61"/>
      <c r="S381" s="61"/>
      <c r="T381" s="61"/>
      <c r="U381" s="61"/>
      <c r="V381" s="61"/>
      <c r="W381" s="61"/>
      <c r="X381" s="61"/>
      <c r="Y381" s="61"/>
      <c r="Z381" s="61"/>
    </row>
    <row r="382" spans="1:26" ht="14.25" customHeight="1">
      <c r="A382" s="61"/>
      <c r="B382" s="61"/>
      <c r="C382" s="61"/>
      <c r="D382" s="61"/>
      <c r="E382" s="61"/>
      <c r="F382" s="61"/>
      <c r="G382" s="61"/>
      <c r="H382" s="61"/>
      <c r="I382" s="61"/>
      <c r="J382" s="63"/>
      <c r="K382" s="63"/>
      <c r="L382" s="63"/>
      <c r="M382" s="63"/>
      <c r="N382" s="61"/>
      <c r="O382" s="61"/>
      <c r="P382" s="61"/>
      <c r="Q382" s="61"/>
      <c r="R382" s="61"/>
      <c r="S382" s="61"/>
      <c r="T382" s="61"/>
      <c r="U382" s="61"/>
      <c r="V382" s="61"/>
      <c r="W382" s="61"/>
      <c r="X382" s="61"/>
      <c r="Y382" s="61"/>
      <c r="Z382" s="61"/>
    </row>
    <row r="383" spans="1:26" ht="14.25" customHeight="1">
      <c r="A383" s="61"/>
      <c r="B383" s="61"/>
      <c r="C383" s="61"/>
      <c r="D383" s="61"/>
      <c r="E383" s="61"/>
      <c r="F383" s="61"/>
      <c r="G383" s="61"/>
      <c r="H383" s="61"/>
      <c r="I383" s="61"/>
      <c r="J383" s="63"/>
      <c r="K383" s="63"/>
      <c r="L383" s="63"/>
      <c r="M383" s="63"/>
      <c r="N383" s="61"/>
      <c r="O383" s="61"/>
      <c r="P383" s="61"/>
      <c r="Q383" s="61"/>
      <c r="R383" s="61"/>
      <c r="S383" s="61"/>
      <c r="T383" s="61"/>
      <c r="U383" s="61"/>
      <c r="V383" s="61"/>
      <c r="W383" s="61"/>
      <c r="X383" s="61"/>
      <c r="Y383" s="61"/>
      <c r="Z383" s="61"/>
    </row>
    <row r="384" spans="1:26" ht="14.25" customHeight="1">
      <c r="A384" s="61"/>
      <c r="B384" s="61"/>
      <c r="C384" s="61"/>
      <c r="D384" s="61"/>
      <c r="E384" s="61"/>
      <c r="F384" s="61"/>
      <c r="G384" s="61"/>
      <c r="H384" s="61"/>
      <c r="I384" s="61"/>
      <c r="J384" s="63"/>
      <c r="K384" s="63"/>
      <c r="L384" s="63"/>
      <c r="M384" s="63"/>
      <c r="N384" s="61"/>
      <c r="O384" s="61"/>
      <c r="P384" s="61"/>
      <c r="Q384" s="61"/>
      <c r="R384" s="61"/>
      <c r="S384" s="61"/>
      <c r="T384" s="61"/>
      <c r="U384" s="61"/>
      <c r="V384" s="61"/>
      <c r="W384" s="61"/>
      <c r="X384" s="61"/>
      <c r="Y384" s="61"/>
      <c r="Z384" s="61"/>
    </row>
    <row r="385" spans="1:26" ht="14.25" customHeight="1">
      <c r="A385" s="61"/>
      <c r="B385" s="61"/>
      <c r="C385" s="61"/>
      <c r="D385" s="61"/>
      <c r="E385" s="61"/>
      <c r="F385" s="61"/>
      <c r="G385" s="61"/>
      <c r="H385" s="61"/>
      <c r="I385" s="61"/>
      <c r="J385" s="63"/>
      <c r="K385" s="63"/>
      <c r="L385" s="63"/>
      <c r="M385" s="63"/>
      <c r="N385" s="61"/>
      <c r="O385" s="61"/>
      <c r="P385" s="61"/>
      <c r="Q385" s="61"/>
      <c r="R385" s="61"/>
      <c r="S385" s="61"/>
      <c r="T385" s="61"/>
      <c r="U385" s="61"/>
      <c r="V385" s="61"/>
      <c r="W385" s="61"/>
      <c r="X385" s="61"/>
      <c r="Y385" s="61"/>
      <c r="Z385" s="61"/>
    </row>
    <row r="386" spans="1:26" ht="14.25" customHeight="1">
      <c r="A386" s="61"/>
      <c r="B386" s="61"/>
      <c r="C386" s="61"/>
      <c r="D386" s="61"/>
      <c r="E386" s="61"/>
      <c r="F386" s="61"/>
      <c r="G386" s="61"/>
      <c r="H386" s="61"/>
      <c r="I386" s="61"/>
      <c r="J386" s="63"/>
      <c r="K386" s="63"/>
      <c r="L386" s="63"/>
      <c r="M386" s="63"/>
      <c r="N386" s="61"/>
      <c r="O386" s="61"/>
      <c r="P386" s="61"/>
      <c r="Q386" s="61"/>
      <c r="R386" s="61"/>
      <c r="S386" s="61"/>
      <c r="T386" s="61"/>
      <c r="U386" s="61"/>
      <c r="V386" s="61"/>
      <c r="W386" s="61"/>
      <c r="X386" s="61"/>
      <c r="Y386" s="61"/>
      <c r="Z386" s="61"/>
    </row>
    <row r="387" spans="1:26" ht="14.25" customHeight="1">
      <c r="A387" s="61"/>
      <c r="B387" s="61"/>
      <c r="C387" s="61"/>
      <c r="D387" s="61"/>
      <c r="E387" s="61"/>
      <c r="F387" s="61"/>
      <c r="G387" s="61"/>
      <c r="H387" s="61"/>
      <c r="I387" s="61"/>
      <c r="J387" s="63"/>
      <c r="K387" s="63"/>
      <c r="L387" s="63"/>
      <c r="M387" s="63"/>
      <c r="N387" s="61"/>
      <c r="O387" s="61"/>
      <c r="P387" s="61"/>
      <c r="Q387" s="61"/>
      <c r="R387" s="61"/>
      <c r="S387" s="61"/>
      <c r="T387" s="61"/>
      <c r="U387" s="61"/>
      <c r="V387" s="61"/>
      <c r="W387" s="61"/>
      <c r="X387" s="61"/>
      <c r="Y387" s="61"/>
      <c r="Z387" s="61"/>
    </row>
    <row r="388" spans="1:26" ht="14.25" customHeight="1">
      <c r="A388" s="61"/>
      <c r="B388" s="61"/>
      <c r="C388" s="61"/>
      <c r="D388" s="61"/>
      <c r="E388" s="61"/>
      <c r="F388" s="61"/>
      <c r="G388" s="61"/>
      <c r="H388" s="61"/>
      <c r="I388" s="61"/>
      <c r="J388" s="63"/>
      <c r="K388" s="63"/>
      <c r="L388" s="63"/>
      <c r="M388" s="63"/>
      <c r="N388" s="61"/>
      <c r="O388" s="61"/>
      <c r="P388" s="61"/>
      <c r="Q388" s="61"/>
      <c r="R388" s="61"/>
      <c r="S388" s="61"/>
      <c r="T388" s="61"/>
      <c r="U388" s="61"/>
      <c r="V388" s="61"/>
      <c r="W388" s="61"/>
      <c r="X388" s="61"/>
      <c r="Y388" s="61"/>
      <c r="Z388" s="61"/>
    </row>
    <row r="389" spans="1:26" ht="14.25" customHeight="1">
      <c r="A389" s="61"/>
      <c r="B389" s="61"/>
      <c r="C389" s="61"/>
      <c r="D389" s="61"/>
      <c r="E389" s="61"/>
      <c r="F389" s="61"/>
      <c r="G389" s="61"/>
      <c r="H389" s="61"/>
      <c r="I389" s="61"/>
      <c r="J389" s="63"/>
      <c r="K389" s="63"/>
      <c r="L389" s="63"/>
      <c r="M389" s="63"/>
      <c r="N389" s="61"/>
      <c r="O389" s="61"/>
      <c r="P389" s="61"/>
      <c r="Q389" s="61"/>
      <c r="R389" s="61"/>
      <c r="S389" s="61"/>
      <c r="T389" s="61"/>
      <c r="U389" s="61"/>
      <c r="V389" s="61"/>
      <c r="W389" s="61"/>
      <c r="X389" s="61"/>
      <c r="Y389" s="61"/>
      <c r="Z389" s="61"/>
    </row>
    <row r="390" spans="1:26" ht="14.25" customHeight="1">
      <c r="A390" s="61"/>
      <c r="B390" s="61"/>
      <c r="C390" s="61"/>
      <c r="D390" s="61"/>
      <c r="E390" s="61"/>
      <c r="F390" s="61"/>
      <c r="G390" s="61"/>
      <c r="H390" s="61"/>
      <c r="I390" s="61"/>
      <c r="J390" s="63"/>
      <c r="K390" s="63"/>
      <c r="L390" s="63"/>
      <c r="M390" s="63"/>
      <c r="N390" s="61"/>
      <c r="O390" s="61"/>
      <c r="P390" s="61"/>
      <c r="Q390" s="61"/>
      <c r="R390" s="61"/>
      <c r="S390" s="61"/>
      <c r="T390" s="61"/>
      <c r="U390" s="61"/>
      <c r="V390" s="61"/>
      <c r="W390" s="61"/>
      <c r="X390" s="61"/>
      <c r="Y390" s="61"/>
      <c r="Z390" s="61"/>
    </row>
    <row r="391" spans="1:26" ht="14.25" customHeight="1">
      <c r="A391" s="61"/>
      <c r="B391" s="61"/>
      <c r="C391" s="61"/>
      <c r="D391" s="61"/>
      <c r="E391" s="61"/>
      <c r="F391" s="61"/>
      <c r="G391" s="61"/>
      <c r="H391" s="61"/>
      <c r="I391" s="61"/>
      <c r="J391" s="63"/>
      <c r="K391" s="63"/>
      <c r="L391" s="63"/>
      <c r="M391" s="63"/>
      <c r="N391" s="61"/>
      <c r="O391" s="61"/>
      <c r="P391" s="61"/>
      <c r="Q391" s="61"/>
      <c r="R391" s="61"/>
      <c r="S391" s="61"/>
      <c r="T391" s="61"/>
      <c r="U391" s="61"/>
      <c r="V391" s="61"/>
      <c r="W391" s="61"/>
      <c r="X391" s="61"/>
      <c r="Y391" s="61"/>
      <c r="Z391" s="61"/>
    </row>
    <row r="392" spans="1:26" ht="14.25" customHeight="1">
      <c r="A392" s="61"/>
      <c r="B392" s="61"/>
      <c r="C392" s="61"/>
      <c r="D392" s="61"/>
      <c r="E392" s="61"/>
      <c r="F392" s="61"/>
      <c r="G392" s="61"/>
      <c r="H392" s="61"/>
      <c r="I392" s="61"/>
      <c r="J392" s="63"/>
      <c r="K392" s="63"/>
      <c r="L392" s="63"/>
      <c r="M392" s="63"/>
      <c r="N392" s="61"/>
      <c r="O392" s="61"/>
      <c r="P392" s="61"/>
      <c r="Q392" s="61"/>
      <c r="R392" s="61"/>
      <c r="S392" s="61"/>
      <c r="T392" s="61"/>
      <c r="U392" s="61"/>
      <c r="V392" s="61"/>
      <c r="W392" s="61"/>
      <c r="X392" s="61"/>
      <c r="Y392" s="61"/>
      <c r="Z392" s="61"/>
    </row>
    <row r="393" spans="1:26" ht="14.25" customHeight="1">
      <c r="A393" s="61"/>
      <c r="B393" s="61"/>
      <c r="C393" s="61"/>
      <c r="D393" s="61"/>
      <c r="E393" s="61"/>
      <c r="F393" s="61"/>
      <c r="G393" s="61"/>
      <c r="H393" s="61"/>
      <c r="I393" s="61"/>
      <c r="J393" s="63"/>
      <c r="K393" s="63"/>
      <c r="L393" s="63"/>
      <c r="M393" s="63"/>
      <c r="N393" s="61"/>
      <c r="O393" s="61"/>
      <c r="P393" s="61"/>
      <c r="Q393" s="61"/>
      <c r="R393" s="61"/>
      <c r="S393" s="61"/>
      <c r="T393" s="61"/>
      <c r="U393" s="61"/>
      <c r="V393" s="61"/>
      <c r="W393" s="61"/>
      <c r="X393" s="61"/>
      <c r="Y393" s="61"/>
      <c r="Z393" s="61"/>
    </row>
    <row r="394" spans="1:26" ht="14.25" customHeight="1">
      <c r="A394" s="61"/>
      <c r="B394" s="61"/>
      <c r="C394" s="61"/>
      <c r="D394" s="61"/>
      <c r="E394" s="61"/>
      <c r="F394" s="61"/>
      <c r="G394" s="61"/>
      <c r="H394" s="61"/>
      <c r="I394" s="61"/>
      <c r="J394" s="63"/>
      <c r="K394" s="63"/>
      <c r="L394" s="63"/>
      <c r="M394" s="63"/>
      <c r="N394" s="61"/>
      <c r="O394" s="61"/>
      <c r="P394" s="61"/>
      <c r="Q394" s="61"/>
      <c r="R394" s="61"/>
      <c r="S394" s="61"/>
      <c r="T394" s="61"/>
      <c r="U394" s="61"/>
      <c r="V394" s="61"/>
      <c r="W394" s="61"/>
      <c r="X394" s="61"/>
      <c r="Y394" s="61"/>
      <c r="Z394" s="61"/>
    </row>
    <row r="395" spans="1:26" ht="14.25" customHeight="1">
      <c r="A395" s="61"/>
      <c r="B395" s="61"/>
      <c r="C395" s="61"/>
      <c r="D395" s="61"/>
      <c r="E395" s="61"/>
      <c r="F395" s="61"/>
      <c r="G395" s="61"/>
      <c r="H395" s="61"/>
      <c r="I395" s="61"/>
      <c r="J395" s="63"/>
      <c r="K395" s="63"/>
      <c r="L395" s="63"/>
      <c r="M395" s="63"/>
      <c r="N395" s="61"/>
      <c r="O395" s="61"/>
      <c r="P395" s="61"/>
      <c r="Q395" s="61"/>
      <c r="R395" s="61"/>
      <c r="S395" s="61"/>
      <c r="T395" s="61"/>
      <c r="U395" s="61"/>
      <c r="V395" s="61"/>
      <c r="W395" s="61"/>
      <c r="X395" s="61"/>
      <c r="Y395" s="61"/>
      <c r="Z395" s="61"/>
    </row>
    <row r="396" spans="1:26" ht="14.25" customHeight="1">
      <c r="A396" s="61"/>
      <c r="B396" s="61"/>
      <c r="C396" s="61"/>
      <c r="D396" s="61"/>
      <c r="E396" s="61"/>
      <c r="F396" s="61"/>
      <c r="G396" s="61"/>
      <c r="H396" s="61"/>
      <c r="I396" s="61"/>
      <c r="J396" s="63"/>
      <c r="K396" s="63"/>
      <c r="L396" s="63"/>
      <c r="M396" s="63"/>
      <c r="N396" s="61"/>
      <c r="O396" s="61"/>
      <c r="P396" s="61"/>
      <c r="Q396" s="61"/>
      <c r="R396" s="61"/>
      <c r="S396" s="61"/>
      <c r="T396" s="61"/>
      <c r="U396" s="61"/>
      <c r="V396" s="61"/>
      <c r="W396" s="61"/>
      <c r="X396" s="61"/>
      <c r="Y396" s="61"/>
      <c r="Z396" s="61"/>
    </row>
    <row r="397" spans="1:26" ht="14.25" customHeight="1">
      <c r="A397" s="61"/>
      <c r="B397" s="61"/>
      <c r="C397" s="61"/>
      <c r="D397" s="61"/>
      <c r="E397" s="61"/>
      <c r="F397" s="61"/>
      <c r="G397" s="61"/>
      <c r="H397" s="61"/>
      <c r="I397" s="61"/>
      <c r="J397" s="63"/>
      <c r="K397" s="63"/>
      <c r="L397" s="63"/>
      <c r="M397" s="63"/>
      <c r="N397" s="61"/>
      <c r="O397" s="61"/>
      <c r="P397" s="61"/>
      <c r="Q397" s="61"/>
      <c r="R397" s="61"/>
      <c r="S397" s="61"/>
      <c r="T397" s="61"/>
      <c r="U397" s="61"/>
      <c r="V397" s="61"/>
      <c r="W397" s="61"/>
      <c r="X397" s="61"/>
      <c r="Y397" s="61"/>
      <c r="Z397" s="61"/>
    </row>
    <row r="398" spans="1:26" ht="14.25" customHeight="1">
      <c r="A398" s="61"/>
      <c r="B398" s="61"/>
      <c r="C398" s="61"/>
      <c r="D398" s="61"/>
      <c r="E398" s="61"/>
      <c r="F398" s="61"/>
      <c r="G398" s="61"/>
      <c r="H398" s="61"/>
      <c r="I398" s="61"/>
      <c r="J398" s="63"/>
      <c r="K398" s="63"/>
      <c r="L398" s="63"/>
      <c r="M398" s="63"/>
      <c r="N398" s="61"/>
      <c r="O398" s="61"/>
      <c r="P398" s="61"/>
      <c r="Q398" s="61"/>
      <c r="R398" s="61"/>
      <c r="S398" s="61"/>
      <c r="T398" s="61"/>
      <c r="U398" s="61"/>
      <c r="V398" s="61"/>
      <c r="W398" s="61"/>
      <c r="X398" s="61"/>
      <c r="Y398" s="61"/>
      <c r="Z398" s="61"/>
    </row>
    <row r="399" spans="1:26" ht="14.25" customHeight="1">
      <c r="A399" s="61"/>
      <c r="B399" s="61"/>
      <c r="C399" s="61"/>
      <c r="D399" s="61"/>
      <c r="E399" s="61"/>
      <c r="F399" s="61"/>
      <c r="G399" s="61"/>
      <c r="H399" s="61"/>
      <c r="I399" s="61"/>
      <c r="J399" s="63"/>
      <c r="K399" s="63"/>
      <c r="L399" s="63"/>
      <c r="M399" s="63"/>
      <c r="N399" s="61"/>
      <c r="O399" s="61"/>
      <c r="P399" s="61"/>
      <c r="Q399" s="61"/>
      <c r="R399" s="61"/>
      <c r="S399" s="61"/>
      <c r="T399" s="61"/>
      <c r="U399" s="61"/>
      <c r="V399" s="61"/>
      <c r="W399" s="61"/>
      <c r="X399" s="61"/>
      <c r="Y399" s="61"/>
      <c r="Z399" s="61"/>
    </row>
    <row r="400" spans="1:26" ht="14.25" customHeight="1">
      <c r="A400" s="61"/>
      <c r="B400" s="61"/>
      <c r="C400" s="61"/>
      <c r="D400" s="61"/>
      <c r="E400" s="61"/>
      <c r="F400" s="61"/>
      <c r="G400" s="61"/>
      <c r="H400" s="61"/>
      <c r="I400" s="61"/>
      <c r="J400" s="63"/>
      <c r="K400" s="63"/>
      <c r="L400" s="63"/>
      <c r="M400" s="63"/>
      <c r="N400" s="61"/>
      <c r="O400" s="61"/>
      <c r="P400" s="61"/>
      <c r="Q400" s="61"/>
      <c r="R400" s="61"/>
      <c r="S400" s="61"/>
      <c r="T400" s="61"/>
      <c r="U400" s="61"/>
      <c r="V400" s="61"/>
      <c r="W400" s="61"/>
      <c r="X400" s="61"/>
      <c r="Y400" s="61"/>
      <c r="Z400" s="61"/>
    </row>
    <row r="401" spans="1:26" ht="14.25" customHeight="1">
      <c r="A401" s="61"/>
      <c r="B401" s="61"/>
      <c r="C401" s="61"/>
      <c r="D401" s="61"/>
      <c r="E401" s="61"/>
      <c r="F401" s="61"/>
      <c r="G401" s="61"/>
      <c r="H401" s="61"/>
      <c r="I401" s="61"/>
      <c r="J401" s="63"/>
      <c r="K401" s="63"/>
      <c r="L401" s="63"/>
      <c r="M401" s="63"/>
      <c r="N401" s="61"/>
      <c r="O401" s="61"/>
      <c r="P401" s="61"/>
      <c r="Q401" s="61"/>
      <c r="R401" s="61"/>
      <c r="S401" s="61"/>
      <c r="T401" s="61"/>
      <c r="U401" s="61"/>
      <c r="V401" s="61"/>
      <c r="W401" s="61"/>
      <c r="X401" s="61"/>
      <c r="Y401" s="61"/>
      <c r="Z401" s="61"/>
    </row>
    <row r="402" spans="1:26" ht="14.25" customHeight="1">
      <c r="A402" s="61"/>
      <c r="B402" s="61"/>
      <c r="C402" s="61"/>
      <c r="D402" s="61"/>
      <c r="E402" s="61"/>
      <c r="F402" s="61"/>
      <c r="G402" s="61"/>
      <c r="H402" s="61"/>
      <c r="I402" s="61"/>
      <c r="J402" s="63"/>
      <c r="K402" s="63"/>
      <c r="L402" s="63"/>
      <c r="M402" s="63"/>
      <c r="N402" s="61"/>
      <c r="O402" s="61"/>
      <c r="P402" s="61"/>
      <c r="Q402" s="61"/>
      <c r="R402" s="61"/>
      <c r="S402" s="61"/>
      <c r="T402" s="61"/>
      <c r="U402" s="61"/>
      <c r="V402" s="61"/>
      <c r="W402" s="61"/>
      <c r="X402" s="61"/>
      <c r="Y402" s="61"/>
      <c r="Z402" s="61"/>
    </row>
    <row r="403" spans="1:26" ht="14.25" customHeight="1">
      <c r="A403" s="61"/>
      <c r="B403" s="61"/>
      <c r="C403" s="61"/>
      <c r="D403" s="61"/>
      <c r="E403" s="61"/>
      <c r="F403" s="61"/>
      <c r="G403" s="61"/>
      <c r="H403" s="61"/>
      <c r="I403" s="61"/>
      <c r="J403" s="63"/>
      <c r="K403" s="63"/>
      <c r="L403" s="63"/>
      <c r="M403" s="63"/>
      <c r="N403" s="61"/>
      <c r="O403" s="61"/>
      <c r="P403" s="61"/>
      <c r="Q403" s="61"/>
      <c r="R403" s="61"/>
      <c r="S403" s="61"/>
      <c r="T403" s="61"/>
      <c r="U403" s="61"/>
      <c r="V403" s="61"/>
      <c r="W403" s="61"/>
      <c r="X403" s="61"/>
      <c r="Y403" s="61"/>
      <c r="Z403" s="61"/>
    </row>
    <row r="404" spans="1:26" ht="14.25" customHeight="1">
      <c r="A404" s="61"/>
      <c r="B404" s="61"/>
      <c r="C404" s="61"/>
      <c r="D404" s="61"/>
      <c r="E404" s="61"/>
      <c r="F404" s="61"/>
      <c r="G404" s="61"/>
      <c r="H404" s="61"/>
      <c r="I404" s="61"/>
      <c r="J404" s="63"/>
      <c r="K404" s="63"/>
      <c r="L404" s="63"/>
      <c r="M404" s="63"/>
      <c r="N404" s="61"/>
      <c r="O404" s="61"/>
      <c r="P404" s="61"/>
      <c r="Q404" s="61"/>
      <c r="R404" s="61"/>
      <c r="S404" s="61"/>
      <c r="T404" s="61"/>
      <c r="U404" s="61"/>
      <c r="V404" s="61"/>
      <c r="W404" s="61"/>
      <c r="X404" s="61"/>
      <c r="Y404" s="61"/>
      <c r="Z404" s="61"/>
    </row>
    <row r="405" spans="1:26" ht="14.25" customHeight="1">
      <c r="A405" s="61"/>
      <c r="B405" s="61"/>
      <c r="C405" s="61"/>
      <c r="D405" s="61"/>
      <c r="E405" s="61"/>
      <c r="F405" s="61"/>
      <c r="G405" s="61"/>
      <c r="H405" s="61"/>
      <c r="I405" s="61"/>
      <c r="J405" s="63"/>
      <c r="K405" s="63"/>
      <c r="L405" s="63"/>
      <c r="M405" s="63"/>
      <c r="N405" s="61"/>
      <c r="O405" s="61"/>
      <c r="P405" s="61"/>
      <c r="Q405" s="61"/>
      <c r="R405" s="61"/>
      <c r="S405" s="61"/>
      <c r="T405" s="61"/>
      <c r="U405" s="61"/>
      <c r="V405" s="61"/>
      <c r="W405" s="61"/>
      <c r="X405" s="61"/>
      <c r="Y405" s="61"/>
      <c r="Z405" s="61"/>
    </row>
    <row r="406" spans="1:26" ht="14.25" customHeight="1">
      <c r="A406" s="61"/>
      <c r="B406" s="61"/>
      <c r="C406" s="61"/>
      <c r="D406" s="61"/>
      <c r="E406" s="61"/>
      <c r="F406" s="61"/>
      <c r="G406" s="61"/>
      <c r="H406" s="61"/>
      <c r="I406" s="61"/>
      <c r="J406" s="63"/>
      <c r="K406" s="63"/>
      <c r="L406" s="63"/>
      <c r="M406" s="63"/>
      <c r="N406" s="61"/>
      <c r="O406" s="61"/>
      <c r="P406" s="61"/>
      <c r="Q406" s="61"/>
      <c r="R406" s="61"/>
      <c r="S406" s="61"/>
      <c r="T406" s="61"/>
      <c r="U406" s="61"/>
      <c r="V406" s="61"/>
      <c r="W406" s="61"/>
      <c r="X406" s="61"/>
      <c r="Y406" s="61"/>
      <c r="Z406" s="61"/>
    </row>
    <row r="407" spans="1:26" ht="14.25" customHeight="1">
      <c r="A407" s="61"/>
      <c r="B407" s="61"/>
      <c r="C407" s="61"/>
      <c r="D407" s="61"/>
      <c r="E407" s="61"/>
      <c r="F407" s="61"/>
      <c r="G407" s="61"/>
      <c r="H407" s="61"/>
      <c r="I407" s="61"/>
      <c r="J407" s="63"/>
      <c r="K407" s="63"/>
      <c r="L407" s="63"/>
      <c r="M407" s="63"/>
      <c r="N407" s="61"/>
      <c r="O407" s="61"/>
      <c r="P407" s="61"/>
      <c r="Q407" s="61"/>
      <c r="R407" s="61"/>
      <c r="S407" s="61"/>
      <c r="T407" s="61"/>
      <c r="U407" s="61"/>
      <c r="V407" s="61"/>
      <c r="W407" s="61"/>
      <c r="X407" s="61"/>
      <c r="Y407" s="61"/>
      <c r="Z407" s="61"/>
    </row>
    <row r="408" spans="1:26" ht="14.25" customHeight="1">
      <c r="A408" s="61"/>
      <c r="B408" s="61"/>
      <c r="C408" s="61"/>
      <c r="D408" s="61"/>
      <c r="E408" s="61"/>
      <c r="F408" s="61"/>
      <c r="G408" s="61"/>
      <c r="H408" s="61"/>
      <c r="I408" s="61"/>
      <c r="J408" s="63"/>
      <c r="K408" s="63"/>
      <c r="L408" s="63"/>
      <c r="M408" s="63"/>
      <c r="N408" s="61"/>
      <c r="O408" s="61"/>
      <c r="P408" s="61"/>
      <c r="Q408" s="61"/>
      <c r="R408" s="61"/>
      <c r="S408" s="61"/>
      <c r="T408" s="61"/>
      <c r="U408" s="61"/>
      <c r="V408" s="61"/>
      <c r="W408" s="61"/>
      <c r="X408" s="61"/>
      <c r="Y408" s="61"/>
      <c r="Z408" s="61"/>
    </row>
    <row r="409" spans="1:26" ht="14.25" customHeight="1">
      <c r="A409" s="61"/>
      <c r="B409" s="61"/>
      <c r="C409" s="61"/>
      <c r="D409" s="61"/>
      <c r="E409" s="61"/>
      <c r="F409" s="61"/>
      <c r="G409" s="61"/>
      <c r="H409" s="61"/>
      <c r="I409" s="61"/>
      <c r="J409" s="63"/>
      <c r="K409" s="63"/>
      <c r="L409" s="63"/>
      <c r="M409" s="63"/>
      <c r="N409" s="61"/>
      <c r="O409" s="61"/>
      <c r="P409" s="61"/>
      <c r="Q409" s="61"/>
      <c r="R409" s="61"/>
      <c r="S409" s="61"/>
      <c r="T409" s="61"/>
      <c r="U409" s="61"/>
      <c r="V409" s="61"/>
      <c r="W409" s="61"/>
      <c r="X409" s="61"/>
      <c r="Y409" s="61"/>
      <c r="Z409" s="61"/>
    </row>
    <row r="410" spans="1:26" ht="14.25" customHeight="1">
      <c r="A410" s="61"/>
      <c r="B410" s="61"/>
      <c r="C410" s="61"/>
      <c r="D410" s="61"/>
      <c r="E410" s="61"/>
      <c r="F410" s="61"/>
      <c r="G410" s="61"/>
      <c r="H410" s="61"/>
      <c r="I410" s="61"/>
      <c r="J410" s="63"/>
      <c r="K410" s="63"/>
      <c r="L410" s="63"/>
      <c r="M410" s="63"/>
      <c r="N410" s="61"/>
      <c r="O410" s="61"/>
      <c r="P410" s="61"/>
      <c r="Q410" s="61"/>
      <c r="R410" s="61"/>
      <c r="S410" s="61"/>
      <c r="T410" s="61"/>
      <c r="U410" s="61"/>
      <c r="V410" s="61"/>
      <c r="W410" s="61"/>
      <c r="X410" s="61"/>
      <c r="Y410" s="61"/>
      <c r="Z410" s="61"/>
    </row>
    <row r="411" spans="1:26" ht="14.25" customHeight="1">
      <c r="A411" s="61"/>
      <c r="B411" s="61"/>
      <c r="C411" s="61"/>
      <c r="D411" s="61"/>
      <c r="E411" s="61"/>
      <c r="F411" s="61"/>
      <c r="G411" s="61"/>
      <c r="H411" s="61"/>
      <c r="I411" s="61"/>
      <c r="J411" s="63"/>
      <c r="K411" s="63"/>
      <c r="L411" s="63"/>
      <c r="M411" s="63"/>
      <c r="N411" s="61"/>
      <c r="O411" s="61"/>
      <c r="P411" s="61"/>
      <c r="Q411" s="61"/>
      <c r="R411" s="61"/>
      <c r="S411" s="61"/>
      <c r="T411" s="61"/>
      <c r="U411" s="61"/>
      <c r="V411" s="61"/>
      <c r="W411" s="61"/>
      <c r="X411" s="61"/>
      <c r="Y411" s="61"/>
      <c r="Z411" s="61"/>
    </row>
    <row r="412" spans="1:26" ht="14.25" customHeight="1">
      <c r="A412" s="61"/>
      <c r="B412" s="61"/>
      <c r="C412" s="61"/>
      <c r="D412" s="61"/>
      <c r="E412" s="61"/>
      <c r="F412" s="61"/>
      <c r="G412" s="61"/>
      <c r="H412" s="61"/>
      <c r="I412" s="61"/>
      <c r="J412" s="63"/>
      <c r="K412" s="63"/>
      <c r="L412" s="63"/>
      <c r="M412" s="63"/>
      <c r="N412" s="61"/>
      <c r="O412" s="61"/>
      <c r="P412" s="61"/>
      <c r="Q412" s="61"/>
      <c r="R412" s="61"/>
      <c r="S412" s="61"/>
      <c r="T412" s="61"/>
      <c r="U412" s="61"/>
      <c r="V412" s="61"/>
      <c r="W412" s="61"/>
      <c r="X412" s="61"/>
      <c r="Y412" s="61"/>
      <c r="Z412" s="61"/>
    </row>
    <row r="413" spans="1:26" ht="14.25" customHeight="1">
      <c r="A413" s="61"/>
      <c r="B413" s="61"/>
      <c r="C413" s="61"/>
      <c r="D413" s="61"/>
      <c r="E413" s="61"/>
      <c r="F413" s="61"/>
      <c r="G413" s="61"/>
      <c r="H413" s="61"/>
      <c r="I413" s="61"/>
      <c r="J413" s="63"/>
      <c r="K413" s="63"/>
      <c r="L413" s="63"/>
      <c r="M413" s="63"/>
      <c r="N413" s="61"/>
      <c r="O413" s="61"/>
      <c r="P413" s="61"/>
      <c r="Q413" s="61"/>
      <c r="R413" s="61"/>
      <c r="S413" s="61"/>
      <c r="T413" s="61"/>
      <c r="U413" s="61"/>
      <c r="V413" s="61"/>
      <c r="W413" s="61"/>
      <c r="X413" s="61"/>
      <c r="Y413" s="61"/>
      <c r="Z413" s="61"/>
    </row>
    <row r="414" spans="1:26" ht="14.25" customHeight="1">
      <c r="A414" s="61"/>
      <c r="B414" s="61"/>
      <c r="C414" s="61"/>
      <c r="D414" s="61"/>
      <c r="E414" s="61"/>
      <c r="F414" s="61"/>
      <c r="G414" s="61"/>
      <c r="H414" s="61"/>
      <c r="I414" s="61"/>
      <c r="J414" s="63"/>
      <c r="K414" s="63"/>
      <c r="L414" s="63"/>
      <c r="M414" s="63"/>
      <c r="N414" s="61"/>
      <c r="O414" s="61"/>
      <c r="P414" s="61"/>
      <c r="Q414" s="61"/>
      <c r="R414" s="61"/>
      <c r="S414" s="61"/>
      <c r="T414" s="61"/>
      <c r="U414" s="61"/>
      <c r="V414" s="61"/>
      <c r="W414" s="61"/>
      <c r="X414" s="61"/>
      <c r="Y414" s="61"/>
      <c r="Z414" s="61"/>
    </row>
    <row r="415" spans="1:26" ht="14.25" customHeight="1">
      <c r="A415" s="61"/>
      <c r="B415" s="61"/>
      <c r="C415" s="61"/>
      <c r="D415" s="61"/>
      <c r="E415" s="61"/>
      <c r="F415" s="61"/>
      <c r="G415" s="61"/>
      <c r="H415" s="61"/>
      <c r="I415" s="61"/>
      <c r="J415" s="63"/>
      <c r="K415" s="63"/>
      <c r="L415" s="63"/>
      <c r="M415" s="63"/>
      <c r="N415" s="61"/>
      <c r="O415" s="61"/>
      <c r="P415" s="61"/>
      <c r="Q415" s="61"/>
      <c r="R415" s="61"/>
      <c r="S415" s="61"/>
      <c r="T415" s="61"/>
      <c r="U415" s="61"/>
      <c r="V415" s="61"/>
      <c r="W415" s="61"/>
      <c r="X415" s="61"/>
      <c r="Y415" s="61"/>
      <c r="Z415" s="61"/>
    </row>
    <row r="416" spans="1:26" ht="14.25" customHeight="1">
      <c r="A416" s="61"/>
      <c r="B416" s="61"/>
      <c r="C416" s="61"/>
      <c r="D416" s="61"/>
      <c r="E416" s="61"/>
      <c r="F416" s="61"/>
      <c r="G416" s="61"/>
      <c r="H416" s="61"/>
      <c r="I416" s="61"/>
      <c r="J416" s="63"/>
      <c r="K416" s="63"/>
      <c r="L416" s="63"/>
      <c r="M416" s="63"/>
      <c r="N416" s="61"/>
      <c r="O416" s="61"/>
      <c r="P416" s="61"/>
      <c r="Q416" s="61"/>
      <c r="R416" s="61"/>
      <c r="S416" s="61"/>
      <c r="T416" s="61"/>
      <c r="U416" s="61"/>
      <c r="V416" s="61"/>
      <c r="W416" s="61"/>
      <c r="X416" s="61"/>
      <c r="Y416" s="61"/>
      <c r="Z416" s="61"/>
    </row>
    <row r="417" spans="1:26" ht="14.25" customHeight="1">
      <c r="A417" s="61"/>
      <c r="B417" s="61"/>
      <c r="C417" s="61"/>
      <c r="D417" s="61"/>
      <c r="E417" s="61"/>
      <c r="F417" s="61"/>
      <c r="G417" s="61"/>
      <c r="H417" s="61"/>
      <c r="I417" s="61"/>
      <c r="J417" s="63"/>
      <c r="K417" s="63"/>
      <c r="L417" s="63"/>
      <c r="M417" s="63"/>
      <c r="N417" s="61"/>
      <c r="O417" s="61"/>
      <c r="P417" s="61"/>
      <c r="Q417" s="61"/>
      <c r="R417" s="61"/>
      <c r="S417" s="61"/>
      <c r="T417" s="61"/>
      <c r="U417" s="61"/>
      <c r="V417" s="61"/>
      <c r="W417" s="61"/>
      <c r="X417" s="61"/>
      <c r="Y417" s="61"/>
      <c r="Z417" s="61"/>
    </row>
    <row r="418" spans="1:26" ht="14.25" customHeight="1">
      <c r="A418" s="61"/>
      <c r="B418" s="61"/>
      <c r="C418" s="61"/>
      <c r="D418" s="61"/>
      <c r="E418" s="61"/>
      <c r="F418" s="61"/>
      <c r="G418" s="61"/>
      <c r="H418" s="61"/>
      <c r="I418" s="61"/>
      <c r="J418" s="63"/>
      <c r="K418" s="63"/>
      <c r="L418" s="63"/>
      <c r="M418" s="63"/>
      <c r="N418" s="61"/>
      <c r="O418" s="61"/>
      <c r="P418" s="61"/>
      <c r="Q418" s="61"/>
      <c r="R418" s="61"/>
      <c r="S418" s="61"/>
      <c r="T418" s="61"/>
      <c r="U418" s="61"/>
      <c r="V418" s="61"/>
      <c r="W418" s="61"/>
      <c r="X418" s="61"/>
      <c r="Y418" s="61"/>
      <c r="Z418" s="61"/>
    </row>
    <row r="419" spans="1:26" ht="14.25" customHeight="1">
      <c r="A419" s="61"/>
      <c r="B419" s="61"/>
      <c r="C419" s="61"/>
      <c r="D419" s="61"/>
      <c r="E419" s="61"/>
      <c r="F419" s="61"/>
      <c r="G419" s="61"/>
      <c r="H419" s="61"/>
      <c r="I419" s="61"/>
      <c r="J419" s="63"/>
      <c r="K419" s="63"/>
      <c r="L419" s="63"/>
      <c r="M419" s="63"/>
      <c r="N419" s="61"/>
      <c r="O419" s="61"/>
      <c r="P419" s="61"/>
      <c r="Q419" s="61"/>
      <c r="R419" s="61"/>
      <c r="S419" s="61"/>
      <c r="T419" s="61"/>
      <c r="U419" s="61"/>
      <c r="V419" s="61"/>
      <c r="W419" s="61"/>
      <c r="X419" s="61"/>
      <c r="Y419" s="61"/>
      <c r="Z419" s="61"/>
    </row>
    <row r="420" spans="1:26" ht="14.25" customHeight="1">
      <c r="A420" s="61"/>
      <c r="B420" s="61"/>
      <c r="C420" s="61"/>
      <c r="D420" s="61"/>
      <c r="E420" s="61"/>
      <c r="F420" s="61"/>
      <c r="G420" s="61"/>
      <c r="H420" s="61"/>
      <c r="I420" s="61"/>
      <c r="J420" s="63"/>
      <c r="K420" s="63"/>
      <c r="L420" s="63"/>
      <c r="M420" s="63"/>
      <c r="N420" s="61"/>
      <c r="O420" s="61"/>
      <c r="P420" s="61"/>
      <c r="Q420" s="61"/>
      <c r="R420" s="61"/>
      <c r="S420" s="61"/>
      <c r="T420" s="61"/>
      <c r="U420" s="61"/>
      <c r="V420" s="61"/>
      <c r="W420" s="61"/>
      <c r="X420" s="61"/>
      <c r="Y420" s="61"/>
      <c r="Z420" s="61"/>
    </row>
    <row r="421" spans="1:26" ht="14.25" customHeight="1">
      <c r="A421" s="61"/>
      <c r="B421" s="61"/>
      <c r="C421" s="61"/>
      <c r="D421" s="61"/>
      <c r="E421" s="61"/>
      <c r="F421" s="61"/>
      <c r="G421" s="61"/>
      <c r="H421" s="61"/>
      <c r="I421" s="61"/>
      <c r="J421" s="63"/>
      <c r="K421" s="63"/>
      <c r="L421" s="63"/>
      <c r="M421" s="63"/>
      <c r="N421" s="61"/>
      <c r="O421" s="61"/>
      <c r="P421" s="61"/>
      <c r="Q421" s="61"/>
      <c r="R421" s="61"/>
      <c r="S421" s="61"/>
      <c r="T421" s="61"/>
      <c r="U421" s="61"/>
      <c r="V421" s="61"/>
      <c r="W421" s="61"/>
      <c r="X421" s="61"/>
      <c r="Y421" s="61"/>
      <c r="Z421" s="61"/>
    </row>
    <row r="422" spans="1:26" ht="14.25" customHeight="1">
      <c r="A422" s="61"/>
      <c r="B422" s="61"/>
      <c r="C422" s="61"/>
      <c r="D422" s="61"/>
      <c r="E422" s="61"/>
      <c r="F422" s="61"/>
      <c r="G422" s="61"/>
      <c r="H422" s="61"/>
      <c r="I422" s="61"/>
      <c r="J422" s="63"/>
      <c r="K422" s="63"/>
      <c r="L422" s="63"/>
      <c r="M422" s="63"/>
      <c r="N422" s="61"/>
      <c r="O422" s="61"/>
      <c r="P422" s="61"/>
      <c r="Q422" s="61"/>
      <c r="R422" s="61"/>
      <c r="S422" s="61"/>
      <c r="T422" s="61"/>
      <c r="U422" s="61"/>
      <c r="V422" s="61"/>
      <c r="W422" s="61"/>
      <c r="X422" s="61"/>
      <c r="Y422" s="61"/>
      <c r="Z422" s="61"/>
    </row>
    <row r="423" spans="1:26" ht="14.25" customHeight="1">
      <c r="A423" s="61"/>
      <c r="B423" s="61"/>
      <c r="C423" s="61"/>
      <c r="D423" s="61"/>
      <c r="E423" s="61"/>
      <c r="F423" s="61"/>
      <c r="G423" s="61"/>
      <c r="H423" s="61"/>
      <c r="I423" s="61"/>
      <c r="J423" s="63"/>
      <c r="K423" s="63"/>
      <c r="L423" s="63"/>
      <c r="M423" s="63"/>
      <c r="N423" s="61"/>
      <c r="O423" s="61"/>
      <c r="P423" s="61"/>
      <c r="Q423" s="61"/>
      <c r="R423" s="61"/>
      <c r="S423" s="61"/>
      <c r="T423" s="61"/>
      <c r="U423" s="61"/>
      <c r="V423" s="61"/>
      <c r="W423" s="61"/>
      <c r="X423" s="61"/>
      <c r="Y423" s="61"/>
      <c r="Z423" s="61"/>
    </row>
    <row r="424" spans="1:26" ht="14.25" customHeight="1">
      <c r="A424" s="61"/>
      <c r="B424" s="61"/>
      <c r="C424" s="61"/>
      <c r="D424" s="61"/>
      <c r="E424" s="61"/>
      <c r="F424" s="61"/>
      <c r="G424" s="61"/>
      <c r="H424" s="61"/>
      <c r="I424" s="61"/>
      <c r="J424" s="63"/>
      <c r="K424" s="63"/>
      <c r="L424" s="63"/>
      <c r="M424" s="63"/>
      <c r="N424" s="61"/>
      <c r="O424" s="61"/>
      <c r="P424" s="61"/>
      <c r="Q424" s="61"/>
      <c r="R424" s="61"/>
      <c r="S424" s="61"/>
      <c r="T424" s="61"/>
      <c r="U424" s="61"/>
      <c r="V424" s="61"/>
      <c r="W424" s="61"/>
      <c r="X424" s="61"/>
      <c r="Y424" s="61"/>
      <c r="Z424" s="61"/>
    </row>
    <row r="425" spans="1:26" ht="14.25" customHeight="1">
      <c r="A425" s="61"/>
      <c r="B425" s="61"/>
      <c r="C425" s="61"/>
      <c r="D425" s="61"/>
      <c r="E425" s="61"/>
      <c r="F425" s="61"/>
      <c r="G425" s="61"/>
      <c r="H425" s="61"/>
      <c r="I425" s="61"/>
      <c r="J425" s="63"/>
      <c r="K425" s="63"/>
      <c r="L425" s="63"/>
      <c r="M425" s="63"/>
      <c r="N425" s="61"/>
      <c r="O425" s="61"/>
      <c r="P425" s="61"/>
      <c r="Q425" s="61"/>
      <c r="R425" s="61"/>
      <c r="S425" s="61"/>
      <c r="T425" s="61"/>
      <c r="U425" s="61"/>
      <c r="V425" s="61"/>
      <c r="W425" s="61"/>
      <c r="X425" s="61"/>
      <c r="Y425" s="61"/>
      <c r="Z425" s="61"/>
    </row>
    <row r="426" spans="1:26" ht="14.25" customHeight="1">
      <c r="A426" s="61"/>
      <c r="B426" s="61"/>
      <c r="C426" s="61"/>
      <c r="D426" s="61"/>
      <c r="E426" s="61"/>
      <c r="F426" s="61"/>
      <c r="G426" s="61"/>
      <c r="H426" s="61"/>
      <c r="I426" s="61"/>
      <c r="J426" s="63"/>
      <c r="K426" s="63"/>
      <c r="L426" s="63"/>
      <c r="M426" s="63"/>
      <c r="N426" s="61"/>
      <c r="O426" s="61"/>
      <c r="P426" s="61"/>
      <c r="Q426" s="61"/>
      <c r="R426" s="61"/>
      <c r="S426" s="61"/>
      <c r="T426" s="61"/>
      <c r="U426" s="61"/>
      <c r="V426" s="61"/>
      <c r="W426" s="61"/>
      <c r="X426" s="61"/>
      <c r="Y426" s="61"/>
      <c r="Z426" s="61"/>
    </row>
    <row r="427" spans="1:26" ht="14.25" customHeight="1">
      <c r="A427" s="61"/>
      <c r="B427" s="61"/>
      <c r="C427" s="61"/>
      <c r="D427" s="61"/>
      <c r="E427" s="61"/>
      <c r="F427" s="61"/>
      <c r="G427" s="61"/>
      <c r="H427" s="61"/>
      <c r="I427" s="61"/>
      <c r="J427" s="63"/>
      <c r="K427" s="63"/>
      <c r="L427" s="63"/>
      <c r="M427" s="63"/>
      <c r="N427" s="61"/>
      <c r="O427" s="61"/>
      <c r="P427" s="61"/>
      <c r="Q427" s="61"/>
      <c r="R427" s="61"/>
      <c r="S427" s="61"/>
      <c r="T427" s="61"/>
      <c r="U427" s="61"/>
      <c r="V427" s="61"/>
      <c r="W427" s="61"/>
      <c r="X427" s="61"/>
      <c r="Y427" s="61"/>
      <c r="Z427" s="61"/>
    </row>
    <row r="428" spans="1:26" ht="14.25" customHeight="1">
      <c r="A428" s="61"/>
      <c r="B428" s="61"/>
      <c r="C428" s="61"/>
      <c r="D428" s="61"/>
      <c r="E428" s="61"/>
      <c r="F428" s="61"/>
      <c r="G428" s="61"/>
      <c r="H428" s="61"/>
      <c r="I428" s="61"/>
      <c r="J428" s="63"/>
      <c r="K428" s="63"/>
      <c r="L428" s="63"/>
      <c r="M428" s="63"/>
      <c r="N428" s="61"/>
      <c r="O428" s="61"/>
      <c r="P428" s="61"/>
      <c r="Q428" s="61"/>
      <c r="R428" s="61"/>
      <c r="S428" s="61"/>
      <c r="T428" s="61"/>
      <c r="U428" s="61"/>
      <c r="V428" s="61"/>
      <c r="W428" s="61"/>
      <c r="X428" s="61"/>
      <c r="Y428" s="61"/>
      <c r="Z428" s="61"/>
    </row>
    <row r="429" spans="1:26" ht="14.25" customHeight="1">
      <c r="A429" s="61"/>
      <c r="B429" s="61"/>
      <c r="C429" s="61"/>
      <c r="D429" s="61"/>
      <c r="E429" s="61"/>
      <c r="F429" s="61"/>
      <c r="G429" s="61"/>
      <c r="H429" s="61"/>
      <c r="I429" s="61"/>
      <c r="J429" s="63"/>
      <c r="K429" s="63"/>
      <c r="L429" s="63"/>
      <c r="M429" s="63"/>
      <c r="N429" s="61"/>
      <c r="O429" s="61"/>
      <c r="P429" s="61"/>
      <c r="Q429" s="61"/>
      <c r="R429" s="61"/>
      <c r="S429" s="61"/>
      <c r="T429" s="61"/>
      <c r="U429" s="61"/>
      <c r="V429" s="61"/>
      <c r="W429" s="61"/>
      <c r="X429" s="61"/>
      <c r="Y429" s="61"/>
      <c r="Z429" s="61"/>
    </row>
    <row r="430" spans="1:26" ht="14.25" customHeight="1">
      <c r="A430" s="61"/>
      <c r="B430" s="61"/>
      <c r="C430" s="61"/>
      <c r="D430" s="61"/>
      <c r="E430" s="61"/>
      <c r="F430" s="61"/>
      <c r="G430" s="61"/>
      <c r="H430" s="61"/>
      <c r="I430" s="61"/>
      <c r="J430" s="63"/>
      <c r="K430" s="63"/>
      <c r="L430" s="63"/>
      <c r="M430" s="63"/>
      <c r="N430" s="61"/>
      <c r="O430" s="61"/>
      <c r="P430" s="61"/>
      <c r="Q430" s="61"/>
      <c r="R430" s="61"/>
      <c r="S430" s="61"/>
      <c r="T430" s="61"/>
      <c r="U430" s="61"/>
      <c r="V430" s="61"/>
      <c r="W430" s="61"/>
      <c r="X430" s="61"/>
      <c r="Y430" s="61"/>
      <c r="Z430" s="61"/>
    </row>
    <row r="431" spans="1:26" ht="14.25" customHeight="1">
      <c r="A431" s="61"/>
      <c r="B431" s="61"/>
      <c r="C431" s="61"/>
      <c r="D431" s="61"/>
      <c r="E431" s="61"/>
      <c r="F431" s="61"/>
      <c r="G431" s="61"/>
      <c r="H431" s="61"/>
      <c r="I431" s="61"/>
      <c r="J431" s="63"/>
      <c r="K431" s="63"/>
      <c r="L431" s="63"/>
      <c r="M431" s="63"/>
      <c r="N431" s="61"/>
      <c r="O431" s="61"/>
      <c r="P431" s="61"/>
      <c r="Q431" s="61"/>
      <c r="R431" s="61"/>
      <c r="S431" s="61"/>
      <c r="T431" s="61"/>
      <c r="U431" s="61"/>
      <c r="V431" s="61"/>
      <c r="W431" s="61"/>
      <c r="X431" s="61"/>
      <c r="Y431" s="61"/>
      <c r="Z431" s="61"/>
    </row>
    <row r="432" spans="1:26" ht="14.25" customHeight="1">
      <c r="A432" s="61"/>
      <c r="B432" s="61"/>
      <c r="C432" s="61"/>
      <c r="D432" s="61"/>
      <c r="E432" s="61"/>
      <c r="F432" s="61"/>
      <c r="G432" s="61"/>
      <c r="H432" s="61"/>
      <c r="I432" s="61"/>
      <c r="J432" s="63"/>
      <c r="K432" s="63"/>
      <c r="L432" s="63"/>
      <c r="M432" s="63"/>
      <c r="N432" s="61"/>
      <c r="O432" s="61"/>
      <c r="P432" s="61"/>
      <c r="Q432" s="61"/>
      <c r="R432" s="61"/>
      <c r="S432" s="61"/>
      <c r="T432" s="61"/>
      <c r="U432" s="61"/>
      <c r="V432" s="61"/>
      <c r="W432" s="61"/>
      <c r="X432" s="61"/>
      <c r="Y432" s="61"/>
      <c r="Z432" s="61"/>
    </row>
    <row r="433" spans="1:26" ht="14.25" customHeight="1">
      <c r="A433" s="61"/>
      <c r="B433" s="61"/>
      <c r="C433" s="61"/>
      <c r="D433" s="61"/>
      <c r="E433" s="61"/>
      <c r="F433" s="61"/>
      <c r="G433" s="61"/>
      <c r="H433" s="61"/>
      <c r="I433" s="61"/>
      <c r="J433" s="63"/>
      <c r="K433" s="63"/>
      <c r="L433" s="63"/>
      <c r="M433" s="63"/>
      <c r="N433" s="61"/>
      <c r="O433" s="61"/>
      <c r="P433" s="61"/>
      <c r="Q433" s="61"/>
      <c r="R433" s="61"/>
      <c r="S433" s="61"/>
      <c r="T433" s="61"/>
      <c r="U433" s="61"/>
      <c r="V433" s="61"/>
      <c r="W433" s="61"/>
      <c r="X433" s="61"/>
      <c r="Y433" s="61"/>
      <c r="Z433" s="61"/>
    </row>
    <row r="434" spans="1:26" ht="14.25" customHeight="1">
      <c r="A434" s="61"/>
      <c r="B434" s="61"/>
      <c r="C434" s="61"/>
      <c r="D434" s="61"/>
      <c r="E434" s="61"/>
      <c r="F434" s="61"/>
      <c r="G434" s="61"/>
      <c r="H434" s="61"/>
      <c r="I434" s="61"/>
      <c r="J434" s="63"/>
      <c r="K434" s="63"/>
      <c r="L434" s="63"/>
      <c r="M434" s="63"/>
      <c r="N434" s="61"/>
      <c r="O434" s="61"/>
      <c r="P434" s="61"/>
      <c r="Q434" s="61"/>
      <c r="R434" s="61"/>
      <c r="S434" s="61"/>
      <c r="T434" s="61"/>
      <c r="U434" s="61"/>
      <c r="V434" s="61"/>
      <c r="W434" s="61"/>
      <c r="X434" s="61"/>
      <c r="Y434" s="61"/>
      <c r="Z434" s="61"/>
    </row>
    <row r="435" spans="1:26" ht="14.25" customHeight="1">
      <c r="A435" s="61"/>
      <c r="B435" s="61"/>
      <c r="C435" s="61"/>
      <c r="D435" s="61"/>
      <c r="E435" s="61"/>
      <c r="F435" s="61"/>
      <c r="G435" s="61"/>
      <c r="H435" s="61"/>
      <c r="I435" s="61"/>
      <c r="J435" s="63"/>
      <c r="K435" s="63"/>
      <c r="L435" s="63"/>
      <c r="M435" s="63"/>
      <c r="N435" s="61"/>
      <c r="O435" s="61"/>
      <c r="P435" s="61"/>
      <c r="Q435" s="61"/>
      <c r="R435" s="61"/>
      <c r="S435" s="61"/>
      <c r="T435" s="61"/>
      <c r="U435" s="61"/>
      <c r="V435" s="61"/>
      <c r="W435" s="61"/>
      <c r="X435" s="61"/>
      <c r="Y435" s="61"/>
      <c r="Z435" s="61"/>
    </row>
    <row r="436" spans="1:26" ht="14.25" customHeight="1">
      <c r="A436" s="61"/>
      <c r="B436" s="61"/>
      <c r="C436" s="61"/>
      <c r="D436" s="61"/>
      <c r="E436" s="61"/>
      <c r="F436" s="61"/>
      <c r="G436" s="61"/>
      <c r="H436" s="61"/>
      <c r="I436" s="61"/>
      <c r="J436" s="63"/>
      <c r="K436" s="63"/>
      <c r="L436" s="63"/>
      <c r="M436" s="63"/>
      <c r="N436" s="61"/>
      <c r="O436" s="61"/>
      <c r="P436" s="61"/>
      <c r="Q436" s="61"/>
      <c r="R436" s="61"/>
      <c r="S436" s="61"/>
      <c r="T436" s="61"/>
      <c r="U436" s="61"/>
      <c r="V436" s="61"/>
      <c r="W436" s="61"/>
      <c r="X436" s="61"/>
      <c r="Y436" s="61"/>
      <c r="Z436" s="61"/>
    </row>
    <row r="437" spans="1:26" ht="14.25" customHeight="1">
      <c r="A437" s="61"/>
      <c r="B437" s="61"/>
      <c r="C437" s="61"/>
      <c r="D437" s="61"/>
      <c r="E437" s="61"/>
      <c r="F437" s="61"/>
      <c r="G437" s="61"/>
      <c r="H437" s="61"/>
      <c r="I437" s="61"/>
      <c r="J437" s="63"/>
      <c r="K437" s="63"/>
      <c r="L437" s="63"/>
      <c r="M437" s="63"/>
      <c r="N437" s="61"/>
      <c r="O437" s="61"/>
      <c r="P437" s="61"/>
      <c r="Q437" s="61"/>
      <c r="R437" s="61"/>
      <c r="S437" s="61"/>
      <c r="T437" s="61"/>
      <c r="U437" s="61"/>
      <c r="V437" s="61"/>
      <c r="W437" s="61"/>
      <c r="X437" s="61"/>
      <c r="Y437" s="61"/>
      <c r="Z437" s="61"/>
    </row>
    <row r="438" spans="1:26" ht="14.25" customHeight="1">
      <c r="A438" s="61"/>
      <c r="B438" s="61"/>
      <c r="C438" s="61"/>
      <c r="D438" s="61"/>
      <c r="E438" s="61"/>
      <c r="F438" s="61"/>
      <c r="G438" s="61"/>
      <c r="H438" s="61"/>
      <c r="I438" s="61"/>
      <c r="J438" s="63"/>
      <c r="K438" s="63"/>
      <c r="L438" s="63"/>
      <c r="M438" s="63"/>
      <c r="N438" s="61"/>
      <c r="O438" s="61"/>
      <c r="P438" s="61"/>
      <c r="Q438" s="61"/>
      <c r="R438" s="61"/>
      <c r="S438" s="61"/>
      <c r="T438" s="61"/>
      <c r="U438" s="61"/>
      <c r="V438" s="61"/>
      <c r="W438" s="61"/>
      <c r="X438" s="61"/>
      <c r="Y438" s="61"/>
      <c r="Z438" s="61"/>
    </row>
    <row r="439" spans="1:26" ht="14.25" customHeight="1">
      <c r="A439" s="61"/>
      <c r="B439" s="61"/>
      <c r="C439" s="61"/>
      <c r="D439" s="61"/>
      <c r="E439" s="61"/>
      <c r="F439" s="61"/>
      <c r="G439" s="61"/>
      <c r="H439" s="61"/>
      <c r="I439" s="61"/>
      <c r="J439" s="63"/>
      <c r="K439" s="63"/>
      <c r="L439" s="63"/>
      <c r="M439" s="63"/>
      <c r="N439" s="61"/>
      <c r="O439" s="61"/>
      <c r="P439" s="61"/>
      <c r="Q439" s="61"/>
      <c r="R439" s="61"/>
      <c r="S439" s="61"/>
      <c r="T439" s="61"/>
      <c r="U439" s="61"/>
      <c r="V439" s="61"/>
      <c r="W439" s="61"/>
      <c r="X439" s="61"/>
      <c r="Y439" s="61"/>
      <c r="Z439" s="61"/>
    </row>
    <row r="440" spans="1:26" ht="14.25" customHeight="1">
      <c r="A440" s="61"/>
      <c r="B440" s="61"/>
      <c r="C440" s="61"/>
      <c r="D440" s="61"/>
      <c r="E440" s="61"/>
      <c r="F440" s="61"/>
      <c r="G440" s="61"/>
      <c r="H440" s="61"/>
      <c r="I440" s="61"/>
      <c r="J440" s="63"/>
      <c r="K440" s="63"/>
      <c r="L440" s="63"/>
      <c r="M440" s="63"/>
      <c r="N440" s="61"/>
      <c r="O440" s="61"/>
      <c r="P440" s="61"/>
      <c r="Q440" s="61"/>
      <c r="R440" s="61"/>
      <c r="S440" s="61"/>
      <c r="T440" s="61"/>
      <c r="U440" s="61"/>
      <c r="V440" s="61"/>
      <c r="W440" s="61"/>
      <c r="X440" s="61"/>
      <c r="Y440" s="61"/>
      <c r="Z440" s="61"/>
    </row>
    <row r="441" spans="1:26" ht="14.25" customHeight="1">
      <c r="A441" s="61"/>
      <c r="B441" s="61"/>
      <c r="C441" s="61"/>
      <c r="D441" s="61"/>
      <c r="E441" s="61"/>
      <c r="F441" s="61"/>
      <c r="G441" s="61"/>
      <c r="H441" s="61"/>
      <c r="I441" s="61"/>
      <c r="J441" s="63"/>
      <c r="K441" s="63"/>
      <c r="L441" s="63"/>
      <c r="M441" s="63"/>
      <c r="N441" s="61"/>
      <c r="O441" s="61"/>
      <c r="P441" s="61"/>
      <c r="Q441" s="61"/>
      <c r="R441" s="61"/>
      <c r="S441" s="61"/>
      <c r="T441" s="61"/>
      <c r="U441" s="61"/>
      <c r="V441" s="61"/>
      <c r="W441" s="61"/>
      <c r="X441" s="61"/>
      <c r="Y441" s="61"/>
      <c r="Z441" s="61"/>
    </row>
    <row r="442" spans="1:26" ht="14.25" customHeight="1">
      <c r="A442" s="61"/>
      <c r="B442" s="61"/>
      <c r="C442" s="61"/>
      <c r="D442" s="61"/>
      <c r="E442" s="61"/>
      <c r="F442" s="61"/>
      <c r="G442" s="61"/>
      <c r="H442" s="61"/>
      <c r="I442" s="61"/>
      <c r="J442" s="63"/>
      <c r="K442" s="63"/>
      <c r="L442" s="63"/>
      <c r="M442" s="63"/>
      <c r="N442" s="61"/>
      <c r="O442" s="61"/>
      <c r="P442" s="61"/>
      <c r="Q442" s="61"/>
      <c r="R442" s="61"/>
      <c r="S442" s="61"/>
      <c r="T442" s="61"/>
      <c r="U442" s="61"/>
      <c r="V442" s="61"/>
      <c r="W442" s="61"/>
      <c r="X442" s="61"/>
      <c r="Y442" s="61"/>
      <c r="Z442" s="61"/>
    </row>
    <row r="443" spans="1:26" ht="14.25" customHeight="1">
      <c r="A443" s="61"/>
      <c r="B443" s="61"/>
      <c r="C443" s="61"/>
      <c r="D443" s="61"/>
      <c r="E443" s="61"/>
      <c r="F443" s="61"/>
      <c r="G443" s="61"/>
      <c r="H443" s="61"/>
      <c r="I443" s="61"/>
      <c r="J443" s="63"/>
      <c r="K443" s="63"/>
      <c r="L443" s="63"/>
      <c r="M443" s="63"/>
      <c r="N443" s="61"/>
      <c r="O443" s="61"/>
      <c r="P443" s="61"/>
      <c r="Q443" s="61"/>
      <c r="R443" s="61"/>
      <c r="S443" s="61"/>
      <c r="T443" s="61"/>
      <c r="U443" s="61"/>
      <c r="V443" s="61"/>
      <c r="W443" s="61"/>
      <c r="X443" s="61"/>
      <c r="Y443" s="61"/>
      <c r="Z443" s="61"/>
    </row>
    <row r="444" spans="1:26" ht="14.25" customHeight="1">
      <c r="A444" s="61"/>
      <c r="B444" s="61"/>
      <c r="C444" s="61"/>
      <c r="D444" s="61"/>
      <c r="E444" s="61"/>
      <c r="F444" s="61"/>
      <c r="G444" s="61"/>
      <c r="H444" s="61"/>
      <c r="I444" s="61"/>
      <c r="J444" s="63"/>
      <c r="K444" s="63"/>
      <c r="L444" s="63"/>
      <c r="M444" s="63"/>
      <c r="N444" s="61"/>
      <c r="O444" s="61"/>
      <c r="P444" s="61"/>
      <c r="Q444" s="61"/>
      <c r="R444" s="61"/>
      <c r="S444" s="61"/>
      <c r="T444" s="61"/>
      <c r="U444" s="61"/>
      <c r="V444" s="61"/>
      <c r="W444" s="61"/>
      <c r="X444" s="61"/>
      <c r="Y444" s="61"/>
      <c r="Z444" s="61"/>
    </row>
    <row r="445" spans="1:26" ht="14.25" customHeight="1">
      <c r="A445" s="61"/>
      <c r="B445" s="61"/>
      <c r="C445" s="61"/>
      <c r="D445" s="61"/>
      <c r="E445" s="61"/>
      <c r="F445" s="61"/>
      <c r="G445" s="61"/>
      <c r="H445" s="61"/>
      <c r="I445" s="61"/>
      <c r="J445" s="63"/>
      <c r="K445" s="63"/>
      <c r="L445" s="63"/>
      <c r="M445" s="63"/>
      <c r="N445" s="61"/>
      <c r="O445" s="61"/>
      <c r="P445" s="61"/>
      <c r="Q445" s="61"/>
      <c r="R445" s="61"/>
      <c r="S445" s="61"/>
      <c r="T445" s="61"/>
      <c r="U445" s="61"/>
      <c r="V445" s="61"/>
      <c r="W445" s="61"/>
      <c r="X445" s="61"/>
      <c r="Y445" s="61"/>
      <c r="Z445" s="61"/>
    </row>
    <row r="446" spans="1:26" ht="14.25" customHeight="1">
      <c r="A446" s="61"/>
      <c r="B446" s="61"/>
      <c r="C446" s="61"/>
      <c r="D446" s="61"/>
      <c r="E446" s="61"/>
      <c r="F446" s="61"/>
      <c r="G446" s="61"/>
      <c r="H446" s="61"/>
      <c r="I446" s="61"/>
      <c r="J446" s="63"/>
      <c r="K446" s="63"/>
      <c r="L446" s="63"/>
      <c r="M446" s="63"/>
      <c r="N446" s="61"/>
      <c r="O446" s="61"/>
      <c r="P446" s="61"/>
      <c r="Q446" s="61"/>
      <c r="R446" s="61"/>
      <c r="S446" s="61"/>
      <c r="T446" s="61"/>
      <c r="U446" s="61"/>
      <c r="V446" s="61"/>
      <c r="W446" s="61"/>
      <c r="X446" s="61"/>
      <c r="Y446" s="61"/>
      <c r="Z446" s="61"/>
    </row>
    <row r="447" spans="1:26" ht="14.25" customHeight="1">
      <c r="A447" s="61"/>
      <c r="B447" s="61"/>
      <c r="C447" s="61"/>
      <c r="D447" s="61"/>
      <c r="E447" s="61"/>
      <c r="F447" s="61"/>
      <c r="G447" s="61"/>
      <c r="H447" s="61"/>
      <c r="I447" s="61"/>
      <c r="J447" s="63"/>
      <c r="K447" s="63"/>
      <c r="L447" s="63"/>
      <c r="M447" s="63"/>
      <c r="N447" s="61"/>
      <c r="O447" s="61"/>
      <c r="P447" s="61"/>
      <c r="Q447" s="61"/>
      <c r="R447" s="61"/>
      <c r="S447" s="61"/>
      <c r="T447" s="61"/>
      <c r="U447" s="61"/>
      <c r="V447" s="61"/>
      <c r="W447" s="61"/>
      <c r="X447" s="61"/>
      <c r="Y447" s="61"/>
      <c r="Z447" s="61"/>
    </row>
    <row r="448" spans="1:26" ht="14.25" customHeight="1">
      <c r="A448" s="61"/>
      <c r="B448" s="61"/>
      <c r="C448" s="61"/>
      <c r="D448" s="61"/>
      <c r="E448" s="61"/>
      <c r="F448" s="61"/>
      <c r="G448" s="61"/>
      <c r="H448" s="61"/>
      <c r="I448" s="61"/>
      <c r="J448" s="63"/>
      <c r="K448" s="63"/>
      <c r="L448" s="63"/>
      <c r="M448" s="63"/>
      <c r="N448" s="61"/>
      <c r="O448" s="61"/>
      <c r="P448" s="61"/>
      <c r="Q448" s="61"/>
      <c r="R448" s="61"/>
      <c r="S448" s="61"/>
      <c r="T448" s="61"/>
      <c r="U448" s="61"/>
      <c r="V448" s="61"/>
      <c r="W448" s="61"/>
      <c r="X448" s="61"/>
      <c r="Y448" s="61"/>
      <c r="Z448" s="61"/>
    </row>
    <row r="449" spans="1:26" ht="14.25" customHeight="1">
      <c r="A449" s="61"/>
      <c r="B449" s="61"/>
      <c r="C449" s="61"/>
      <c r="D449" s="61"/>
      <c r="E449" s="61"/>
      <c r="F449" s="61"/>
      <c r="G449" s="61"/>
      <c r="H449" s="61"/>
      <c r="I449" s="61"/>
      <c r="J449" s="63"/>
      <c r="K449" s="63"/>
      <c r="L449" s="63"/>
      <c r="M449" s="63"/>
      <c r="N449" s="61"/>
      <c r="O449" s="61"/>
      <c r="P449" s="61"/>
      <c r="Q449" s="61"/>
      <c r="R449" s="61"/>
      <c r="S449" s="61"/>
      <c r="T449" s="61"/>
      <c r="U449" s="61"/>
      <c r="V449" s="61"/>
      <c r="W449" s="61"/>
      <c r="X449" s="61"/>
      <c r="Y449" s="61"/>
      <c r="Z449" s="61"/>
    </row>
    <row r="450" spans="1:26" ht="14.25" customHeight="1">
      <c r="A450" s="61"/>
      <c r="B450" s="61"/>
      <c r="C450" s="61"/>
      <c r="D450" s="61"/>
      <c r="E450" s="61"/>
      <c r="F450" s="61"/>
      <c r="G450" s="61"/>
      <c r="H450" s="61"/>
      <c r="I450" s="61"/>
      <c r="J450" s="63"/>
      <c r="K450" s="63"/>
      <c r="L450" s="63"/>
      <c r="M450" s="63"/>
      <c r="N450" s="61"/>
      <c r="O450" s="61"/>
      <c r="P450" s="61"/>
      <c r="Q450" s="61"/>
      <c r="R450" s="61"/>
      <c r="S450" s="61"/>
      <c r="T450" s="61"/>
      <c r="U450" s="61"/>
      <c r="V450" s="61"/>
      <c r="W450" s="61"/>
      <c r="X450" s="61"/>
      <c r="Y450" s="61"/>
      <c r="Z450" s="61"/>
    </row>
    <row r="451" spans="1:26" ht="14.25" customHeight="1">
      <c r="A451" s="61"/>
      <c r="B451" s="61"/>
      <c r="C451" s="61"/>
      <c r="D451" s="61"/>
      <c r="E451" s="61"/>
      <c r="F451" s="61"/>
      <c r="G451" s="61"/>
      <c r="H451" s="61"/>
      <c r="I451" s="61"/>
      <c r="J451" s="63"/>
      <c r="K451" s="63"/>
      <c r="L451" s="63"/>
      <c r="M451" s="63"/>
      <c r="N451" s="61"/>
      <c r="O451" s="61"/>
      <c r="P451" s="61"/>
      <c r="Q451" s="61"/>
      <c r="R451" s="61"/>
      <c r="S451" s="61"/>
      <c r="T451" s="61"/>
      <c r="U451" s="61"/>
      <c r="V451" s="61"/>
      <c r="W451" s="61"/>
      <c r="X451" s="61"/>
      <c r="Y451" s="61"/>
      <c r="Z451" s="61"/>
    </row>
    <row r="452" spans="1:26" ht="14.25" customHeight="1">
      <c r="A452" s="61"/>
      <c r="B452" s="61"/>
      <c r="C452" s="61"/>
      <c r="D452" s="61"/>
      <c r="E452" s="61"/>
      <c r="F452" s="61"/>
      <c r="G452" s="61"/>
      <c r="H452" s="61"/>
      <c r="I452" s="61"/>
      <c r="J452" s="63"/>
      <c r="K452" s="63"/>
      <c r="L452" s="63"/>
      <c r="M452" s="63"/>
      <c r="N452" s="61"/>
      <c r="O452" s="61"/>
      <c r="P452" s="61"/>
      <c r="Q452" s="61"/>
      <c r="R452" s="61"/>
      <c r="S452" s="61"/>
      <c r="T452" s="61"/>
      <c r="U452" s="61"/>
      <c r="V452" s="61"/>
      <c r="W452" s="61"/>
      <c r="X452" s="61"/>
      <c r="Y452" s="61"/>
      <c r="Z452" s="61"/>
    </row>
    <row r="453" spans="1:26" ht="14.25" customHeight="1">
      <c r="A453" s="61"/>
      <c r="B453" s="61"/>
      <c r="C453" s="61"/>
      <c r="D453" s="61"/>
      <c r="E453" s="61"/>
      <c r="F453" s="61"/>
      <c r="G453" s="61"/>
      <c r="H453" s="61"/>
      <c r="I453" s="61"/>
      <c r="J453" s="63"/>
      <c r="K453" s="63"/>
      <c r="L453" s="63"/>
      <c r="M453" s="63"/>
      <c r="N453" s="61"/>
      <c r="O453" s="61"/>
      <c r="P453" s="61"/>
      <c r="Q453" s="61"/>
      <c r="R453" s="61"/>
      <c r="S453" s="61"/>
      <c r="T453" s="61"/>
      <c r="U453" s="61"/>
      <c r="V453" s="61"/>
      <c r="W453" s="61"/>
      <c r="X453" s="61"/>
      <c r="Y453" s="61"/>
      <c r="Z453" s="61"/>
    </row>
    <row r="454" spans="1:26" ht="14.25" customHeight="1">
      <c r="A454" s="61"/>
      <c r="B454" s="61"/>
      <c r="C454" s="61"/>
      <c r="D454" s="61"/>
      <c r="E454" s="61"/>
      <c r="F454" s="61"/>
      <c r="G454" s="61"/>
      <c r="H454" s="61"/>
      <c r="I454" s="61"/>
      <c r="J454" s="63"/>
      <c r="K454" s="63"/>
      <c r="L454" s="63"/>
      <c r="M454" s="63"/>
      <c r="N454" s="61"/>
      <c r="O454" s="61"/>
      <c r="P454" s="61"/>
      <c r="Q454" s="61"/>
      <c r="R454" s="61"/>
      <c r="S454" s="61"/>
      <c r="T454" s="61"/>
      <c r="U454" s="61"/>
      <c r="V454" s="61"/>
      <c r="W454" s="61"/>
      <c r="X454" s="61"/>
      <c r="Y454" s="61"/>
      <c r="Z454" s="61"/>
    </row>
    <row r="455" spans="1:26" ht="14.25" customHeight="1">
      <c r="A455" s="61"/>
      <c r="B455" s="61"/>
      <c r="C455" s="61"/>
      <c r="D455" s="61"/>
      <c r="E455" s="61"/>
      <c r="F455" s="61"/>
      <c r="G455" s="61"/>
      <c r="H455" s="61"/>
      <c r="I455" s="61"/>
      <c r="J455" s="63"/>
      <c r="K455" s="63"/>
      <c r="L455" s="63"/>
      <c r="M455" s="63"/>
      <c r="N455" s="61"/>
      <c r="O455" s="61"/>
      <c r="P455" s="61"/>
      <c r="Q455" s="61"/>
      <c r="R455" s="61"/>
      <c r="S455" s="61"/>
      <c r="T455" s="61"/>
      <c r="U455" s="61"/>
      <c r="V455" s="61"/>
      <c r="W455" s="61"/>
      <c r="X455" s="61"/>
      <c r="Y455" s="61"/>
      <c r="Z455" s="61"/>
    </row>
    <row r="456" spans="1:26" ht="14.25" customHeight="1">
      <c r="A456" s="61"/>
      <c r="B456" s="61"/>
      <c r="C456" s="61"/>
      <c r="D456" s="61"/>
      <c r="E456" s="61"/>
      <c r="F456" s="61"/>
      <c r="G456" s="61"/>
      <c r="H456" s="61"/>
      <c r="I456" s="61"/>
      <c r="J456" s="63"/>
      <c r="K456" s="63"/>
      <c r="L456" s="63"/>
      <c r="M456" s="63"/>
      <c r="N456" s="61"/>
      <c r="O456" s="61"/>
      <c r="P456" s="61"/>
      <c r="Q456" s="61"/>
      <c r="R456" s="61"/>
      <c r="S456" s="61"/>
      <c r="T456" s="61"/>
      <c r="U456" s="61"/>
      <c r="V456" s="61"/>
      <c r="W456" s="61"/>
      <c r="X456" s="61"/>
      <c r="Y456" s="61"/>
      <c r="Z456" s="61"/>
    </row>
    <row r="457" spans="1:26" ht="14.25" customHeight="1">
      <c r="A457" s="61"/>
      <c r="B457" s="61"/>
      <c r="C457" s="61"/>
      <c r="D457" s="61"/>
      <c r="E457" s="61"/>
      <c r="F457" s="61"/>
      <c r="G457" s="61"/>
      <c r="H457" s="61"/>
      <c r="I457" s="61"/>
      <c r="J457" s="63"/>
      <c r="K457" s="63"/>
      <c r="L457" s="63"/>
      <c r="M457" s="63"/>
      <c r="N457" s="61"/>
      <c r="O457" s="61"/>
      <c r="P457" s="61"/>
      <c r="Q457" s="61"/>
      <c r="R457" s="61"/>
      <c r="S457" s="61"/>
      <c r="T457" s="61"/>
      <c r="U457" s="61"/>
      <c r="V457" s="61"/>
      <c r="W457" s="61"/>
      <c r="X457" s="61"/>
      <c r="Y457" s="61"/>
      <c r="Z457" s="61"/>
    </row>
    <row r="458" spans="1:26" ht="14.25" customHeight="1">
      <c r="A458" s="61"/>
      <c r="B458" s="61"/>
      <c r="C458" s="61"/>
      <c r="D458" s="61"/>
      <c r="E458" s="61"/>
      <c r="F458" s="61"/>
      <c r="G458" s="61"/>
      <c r="H458" s="61"/>
      <c r="I458" s="61"/>
      <c r="J458" s="63"/>
      <c r="K458" s="63"/>
      <c r="L458" s="63"/>
      <c r="M458" s="63"/>
      <c r="N458" s="61"/>
      <c r="O458" s="61"/>
      <c r="P458" s="61"/>
      <c r="Q458" s="61"/>
      <c r="R458" s="61"/>
      <c r="S458" s="61"/>
      <c r="T458" s="61"/>
      <c r="U458" s="61"/>
      <c r="V458" s="61"/>
      <c r="W458" s="61"/>
      <c r="X458" s="61"/>
      <c r="Y458" s="61"/>
      <c r="Z458" s="61"/>
    </row>
    <row r="459" spans="1:26" ht="14.25" customHeight="1">
      <c r="A459" s="61"/>
      <c r="B459" s="61"/>
      <c r="C459" s="61"/>
      <c r="D459" s="61"/>
      <c r="E459" s="61"/>
      <c r="F459" s="61"/>
      <c r="G459" s="61"/>
      <c r="H459" s="61"/>
      <c r="I459" s="61"/>
      <c r="J459" s="63"/>
      <c r="K459" s="63"/>
      <c r="L459" s="63"/>
      <c r="M459" s="63"/>
      <c r="N459" s="61"/>
      <c r="O459" s="61"/>
      <c r="P459" s="61"/>
      <c r="Q459" s="61"/>
      <c r="R459" s="61"/>
      <c r="S459" s="61"/>
      <c r="T459" s="61"/>
      <c r="U459" s="61"/>
      <c r="V459" s="61"/>
      <c r="W459" s="61"/>
      <c r="X459" s="61"/>
      <c r="Y459" s="61"/>
      <c r="Z459" s="61"/>
    </row>
    <row r="460" spans="1:26" ht="14.25" customHeight="1">
      <c r="A460" s="61"/>
      <c r="B460" s="61"/>
      <c r="C460" s="61"/>
      <c r="D460" s="61"/>
      <c r="E460" s="61"/>
      <c r="F460" s="61"/>
      <c r="G460" s="61"/>
      <c r="H460" s="61"/>
      <c r="I460" s="61"/>
      <c r="J460" s="63"/>
      <c r="K460" s="63"/>
      <c r="L460" s="63"/>
      <c r="M460" s="63"/>
      <c r="N460" s="61"/>
      <c r="O460" s="61"/>
      <c r="P460" s="61"/>
      <c r="Q460" s="61"/>
      <c r="R460" s="61"/>
      <c r="S460" s="61"/>
      <c r="T460" s="61"/>
      <c r="U460" s="61"/>
      <c r="V460" s="61"/>
      <c r="W460" s="61"/>
      <c r="X460" s="61"/>
      <c r="Y460" s="61"/>
      <c r="Z460" s="61"/>
    </row>
    <row r="461" spans="1:26" ht="14.25" customHeight="1">
      <c r="A461" s="61"/>
      <c r="B461" s="61"/>
      <c r="C461" s="61"/>
      <c r="D461" s="61"/>
      <c r="E461" s="61"/>
      <c r="F461" s="61"/>
      <c r="G461" s="61"/>
      <c r="H461" s="61"/>
      <c r="I461" s="61"/>
      <c r="J461" s="63"/>
      <c r="K461" s="63"/>
      <c r="L461" s="63"/>
      <c r="M461" s="63"/>
      <c r="N461" s="61"/>
      <c r="O461" s="61"/>
      <c r="P461" s="61"/>
      <c r="Q461" s="61"/>
      <c r="R461" s="61"/>
      <c r="S461" s="61"/>
      <c r="T461" s="61"/>
      <c r="U461" s="61"/>
      <c r="V461" s="61"/>
      <c r="W461" s="61"/>
      <c r="X461" s="61"/>
      <c r="Y461" s="61"/>
      <c r="Z461" s="61"/>
    </row>
    <row r="462" spans="1:26" ht="14.25" customHeight="1">
      <c r="A462" s="61"/>
      <c r="B462" s="61"/>
      <c r="C462" s="61"/>
      <c r="D462" s="61"/>
      <c r="E462" s="61"/>
      <c r="F462" s="61"/>
      <c r="G462" s="61"/>
      <c r="H462" s="61"/>
      <c r="I462" s="61"/>
      <c r="J462" s="63"/>
      <c r="K462" s="63"/>
      <c r="L462" s="63"/>
      <c r="M462" s="63"/>
      <c r="N462" s="61"/>
      <c r="O462" s="61"/>
      <c r="P462" s="61"/>
      <c r="Q462" s="61"/>
      <c r="R462" s="61"/>
      <c r="S462" s="61"/>
      <c r="T462" s="61"/>
      <c r="U462" s="61"/>
      <c r="V462" s="61"/>
      <c r="W462" s="61"/>
      <c r="X462" s="61"/>
      <c r="Y462" s="61"/>
      <c r="Z462" s="61"/>
    </row>
    <row r="463" spans="1:26" ht="14.25" customHeight="1">
      <c r="A463" s="61"/>
      <c r="B463" s="61"/>
      <c r="C463" s="61"/>
      <c r="D463" s="61"/>
      <c r="E463" s="61"/>
      <c r="F463" s="61"/>
      <c r="G463" s="61"/>
      <c r="H463" s="61"/>
      <c r="I463" s="61"/>
      <c r="J463" s="63"/>
      <c r="K463" s="63"/>
      <c r="L463" s="63"/>
      <c r="M463" s="63"/>
      <c r="N463" s="61"/>
      <c r="O463" s="61"/>
      <c r="P463" s="61"/>
      <c r="Q463" s="61"/>
      <c r="R463" s="61"/>
      <c r="S463" s="61"/>
      <c r="T463" s="61"/>
      <c r="U463" s="61"/>
      <c r="V463" s="61"/>
      <c r="W463" s="61"/>
      <c r="X463" s="61"/>
      <c r="Y463" s="61"/>
      <c r="Z463" s="61"/>
    </row>
    <row r="464" spans="1:26" ht="14.25" customHeight="1">
      <c r="A464" s="61"/>
      <c r="B464" s="61"/>
      <c r="C464" s="61"/>
      <c r="D464" s="61"/>
      <c r="E464" s="61"/>
      <c r="F464" s="61"/>
      <c r="G464" s="61"/>
      <c r="H464" s="61"/>
      <c r="I464" s="61"/>
      <c r="J464" s="63"/>
      <c r="K464" s="63"/>
      <c r="L464" s="63"/>
      <c r="M464" s="63"/>
      <c r="N464" s="61"/>
      <c r="O464" s="61"/>
      <c r="P464" s="61"/>
      <c r="Q464" s="61"/>
      <c r="R464" s="61"/>
      <c r="S464" s="61"/>
      <c r="T464" s="61"/>
      <c r="U464" s="61"/>
      <c r="V464" s="61"/>
      <c r="W464" s="61"/>
      <c r="X464" s="61"/>
      <c r="Y464" s="61"/>
      <c r="Z464" s="61"/>
    </row>
    <row r="465" spans="1:26" ht="14.25" customHeight="1">
      <c r="A465" s="61"/>
      <c r="B465" s="61"/>
      <c r="C465" s="61"/>
      <c r="D465" s="61"/>
      <c r="E465" s="61"/>
      <c r="F465" s="61"/>
      <c r="G465" s="61"/>
      <c r="H465" s="61"/>
      <c r="I465" s="61"/>
      <c r="J465" s="63"/>
      <c r="K465" s="63"/>
      <c r="L465" s="63"/>
      <c r="M465" s="63"/>
      <c r="N465" s="61"/>
      <c r="O465" s="61"/>
      <c r="P465" s="61"/>
      <c r="Q465" s="61"/>
      <c r="R465" s="61"/>
      <c r="S465" s="61"/>
      <c r="T465" s="61"/>
      <c r="U465" s="61"/>
      <c r="V465" s="61"/>
      <c r="W465" s="61"/>
      <c r="X465" s="61"/>
      <c r="Y465" s="61"/>
      <c r="Z465" s="61"/>
    </row>
    <row r="466" spans="1:26" ht="14.25" customHeight="1">
      <c r="A466" s="61"/>
      <c r="B466" s="61"/>
      <c r="C466" s="61"/>
      <c r="D466" s="61"/>
      <c r="E466" s="61"/>
      <c r="F466" s="61"/>
      <c r="G466" s="61"/>
      <c r="H466" s="61"/>
      <c r="I466" s="61"/>
      <c r="J466" s="63"/>
      <c r="K466" s="63"/>
      <c r="L466" s="63"/>
      <c r="M466" s="63"/>
      <c r="N466" s="61"/>
      <c r="O466" s="61"/>
      <c r="P466" s="61"/>
      <c r="Q466" s="61"/>
      <c r="R466" s="61"/>
      <c r="S466" s="61"/>
      <c r="T466" s="61"/>
      <c r="U466" s="61"/>
      <c r="V466" s="61"/>
      <c r="W466" s="61"/>
      <c r="X466" s="61"/>
      <c r="Y466" s="61"/>
      <c r="Z466" s="61"/>
    </row>
    <row r="467" spans="1:26" ht="14.25" customHeight="1">
      <c r="A467" s="61"/>
      <c r="B467" s="61"/>
      <c r="C467" s="61"/>
      <c r="D467" s="61"/>
      <c r="E467" s="61"/>
      <c r="F467" s="61"/>
      <c r="G467" s="61"/>
      <c r="H467" s="61"/>
      <c r="I467" s="61"/>
      <c r="J467" s="63"/>
      <c r="K467" s="63"/>
      <c r="L467" s="63"/>
      <c r="M467" s="63"/>
      <c r="N467" s="61"/>
      <c r="O467" s="61"/>
      <c r="P467" s="61"/>
      <c r="Q467" s="61"/>
      <c r="R467" s="61"/>
      <c r="S467" s="61"/>
      <c r="T467" s="61"/>
      <c r="U467" s="61"/>
      <c r="V467" s="61"/>
      <c r="W467" s="61"/>
      <c r="X467" s="61"/>
      <c r="Y467" s="61"/>
      <c r="Z467" s="61"/>
    </row>
    <row r="468" spans="1:26" ht="14.25" customHeight="1">
      <c r="A468" s="61"/>
      <c r="B468" s="61"/>
      <c r="C468" s="61"/>
      <c r="D468" s="61"/>
      <c r="E468" s="61"/>
      <c r="F468" s="61"/>
      <c r="G468" s="61"/>
      <c r="H468" s="61"/>
      <c r="I468" s="61"/>
      <c r="J468" s="63"/>
      <c r="K468" s="63"/>
      <c r="L468" s="63"/>
      <c r="M468" s="63"/>
      <c r="N468" s="61"/>
      <c r="O468" s="61"/>
      <c r="P468" s="61"/>
      <c r="Q468" s="61"/>
      <c r="R468" s="61"/>
      <c r="S468" s="61"/>
      <c r="T468" s="61"/>
      <c r="U468" s="61"/>
      <c r="V468" s="61"/>
      <c r="W468" s="61"/>
      <c r="X468" s="61"/>
      <c r="Y468" s="61"/>
      <c r="Z468" s="61"/>
    </row>
    <row r="469" spans="1:26" ht="14.25" customHeight="1">
      <c r="A469" s="61"/>
      <c r="B469" s="61"/>
      <c r="C469" s="61"/>
      <c r="D469" s="61"/>
      <c r="E469" s="61"/>
      <c r="F469" s="61"/>
      <c r="G469" s="61"/>
      <c r="H469" s="61"/>
      <c r="I469" s="61"/>
      <c r="J469" s="63"/>
      <c r="K469" s="63"/>
      <c r="L469" s="63"/>
      <c r="M469" s="63"/>
      <c r="N469" s="61"/>
      <c r="O469" s="61"/>
      <c r="P469" s="61"/>
      <c r="Q469" s="61"/>
      <c r="R469" s="61"/>
      <c r="S469" s="61"/>
      <c r="T469" s="61"/>
      <c r="U469" s="61"/>
      <c r="V469" s="61"/>
      <c r="W469" s="61"/>
      <c r="X469" s="61"/>
      <c r="Y469" s="61"/>
      <c r="Z469" s="61"/>
    </row>
    <row r="470" spans="1:26" ht="14.25" customHeight="1">
      <c r="A470" s="61"/>
      <c r="B470" s="61"/>
      <c r="C470" s="61"/>
      <c r="D470" s="61"/>
      <c r="E470" s="61"/>
      <c r="F470" s="61"/>
      <c r="G470" s="61"/>
      <c r="H470" s="61"/>
      <c r="I470" s="61"/>
      <c r="J470" s="63"/>
      <c r="K470" s="63"/>
      <c r="L470" s="63"/>
      <c r="M470" s="63"/>
      <c r="N470" s="61"/>
      <c r="O470" s="61"/>
      <c r="P470" s="61"/>
      <c r="Q470" s="61"/>
      <c r="R470" s="61"/>
      <c r="S470" s="61"/>
      <c r="T470" s="61"/>
      <c r="U470" s="61"/>
      <c r="V470" s="61"/>
      <c r="W470" s="61"/>
      <c r="X470" s="61"/>
      <c r="Y470" s="61"/>
      <c r="Z470" s="61"/>
    </row>
    <row r="471" spans="1:26" ht="14.25" customHeight="1">
      <c r="A471" s="61"/>
      <c r="B471" s="61"/>
      <c r="C471" s="61"/>
      <c r="D471" s="61"/>
      <c r="E471" s="61"/>
      <c r="F471" s="61"/>
      <c r="G471" s="61"/>
      <c r="H471" s="61"/>
      <c r="I471" s="61"/>
      <c r="J471" s="63"/>
      <c r="K471" s="63"/>
      <c r="L471" s="63"/>
      <c r="M471" s="63"/>
      <c r="N471" s="61"/>
      <c r="O471" s="61"/>
      <c r="P471" s="61"/>
      <c r="Q471" s="61"/>
      <c r="R471" s="61"/>
      <c r="S471" s="61"/>
      <c r="T471" s="61"/>
      <c r="U471" s="61"/>
      <c r="V471" s="61"/>
      <c r="W471" s="61"/>
      <c r="X471" s="61"/>
      <c r="Y471" s="61"/>
      <c r="Z471" s="61"/>
    </row>
    <row r="472" spans="1:26" ht="14.25" customHeight="1">
      <c r="A472" s="61"/>
      <c r="B472" s="61"/>
      <c r="C472" s="61"/>
      <c r="D472" s="61"/>
      <c r="E472" s="61"/>
      <c r="F472" s="61"/>
      <c r="G472" s="61"/>
      <c r="H472" s="61"/>
      <c r="I472" s="61"/>
      <c r="J472" s="63"/>
      <c r="K472" s="63"/>
      <c r="L472" s="63"/>
      <c r="M472" s="63"/>
      <c r="N472" s="61"/>
      <c r="O472" s="61"/>
      <c r="P472" s="61"/>
      <c r="Q472" s="61"/>
      <c r="R472" s="61"/>
      <c r="S472" s="61"/>
      <c r="T472" s="61"/>
      <c r="U472" s="61"/>
      <c r="V472" s="61"/>
      <c r="W472" s="61"/>
      <c r="X472" s="61"/>
      <c r="Y472" s="61"/>
      <c r="Z472" s="61"/>
    </row>
    <row r="473" spans="1:26" ht="14.25" customHeight="1">
      <c r="A473" s="61"/>
      <c r="B473" s="61"/>
      <c r="C473" s="61"/>
      <c r="D473" s="61"/>
      <c r="E473" s="61"/>
      <c r="F473" s="61"/>
      <c r="G473" s="61"/>
      <c r="H473" s="61"/>
      <c r="I473" s="61"/>
      <c r="J473" s="63"/>
      <c r="K473" s="63"/>
      <c r="L473" s="63"/>
      <c r="M473" s="63"/>
      <c r="N473" s="61"/>
      <c r="O473" s="61"/>
      <c r="P473" s="61"/>
      <c r="Q473" s="61"/>
      <c r="R473" s="61"/>
      <c r="S473" s="61"/>
      <c r="T473" s="61"/>
      <c r="U473" s="61"/>
      <c r="V473" s="61"/>
      <c r="W473" s="61"/>
      <c r="X473" s="61"/>
      <c r="Y473" s="61"/>
      <c r="Z473" s="61"/>
    </row>
    <row r="474" spans="1:26" ht="14.25" customHeight="1">
      <c r="A474" s="61"/>
      <c r="B474" s="61"/>
      <c r="C474" s="61"/>
      <c r="D474" s="61"/>
      <c r="E474" s="61"/>
      <c r="F474" s="61"/>
      <c r="G474" s="61"/>
      <c r="H474" s="61"/>
      <c r="I474" s="61"/>
      <c r="J474" s="63"/>
      <c r="K474" s="63"/>
      <c r="L474" s="63"/>
      <c r="M474" s="63"/>
      <c r="N474" s="61"/>
      <c r="O474" s="61"/>
      <c r="P474" s="61"/>
      <c r="Q474" s="61"/>
      <c r="R474" s="61"/>
      <c r="S474" s="61"/>
      <c r="T474" s="61"/>
      <c r="U474" s="61"/>
      <c r="V474" s="61"/>
      <c r="W474" s="61"/>
      <c r="X474" s="61"/>
      <c r="Y474" s="61"/>
      <c r="Z474" s="61"/>
    </row>
    <row r="475" spans="1:26" ht="14.25" customHeight="1">
      <c r="A475" s="61"/>
      <c r="B475" s="61"/>
      <c r="C475" s="61"/>
      <c r="D475" s="61"/>
      <c r="E475" s="61"/>
      <c r="F475" s="61"/>
      <c r="G475" s="61"/>
      <c r="H475" s="61"/>
      <c r="I475" s="61"/>
      <c r="J475" s="63"/>
      <c r="K475" s="63"/>
      <c r="L475" s="63"/>
      <c r="M475" s="63"/>
      <c r="N475" s="61"/>
      <c r="O475" s="61"/>
      <c r="P475" s="61"/>
      <c r="Q475" s="61"/>
      <c r="R475" s="61"/>
      <c r="S475" s="61"/>
      <c r="T475" s="61"/>
      <c r="U475" s="61"/>
      <c r="V475" s="61"/>
      <c r="W475" s="61"/>
      <c r="X475" s="61"/>
      <c r="Y475" s="61"/>
      <c r="Z475" s="61"/>
    </row>
    <row r="476" spans="1:26" ht="14.25" customHeight="1">
      <c r="A476" s="61"/>
      <c r="B476" s="61"/>
      <c r="C476" s="61"/>
      <c r="D476" s="61"/>
      <c r="E476" s="61"/>
      <c r="F476" s="61"/>
      <c r="G476" s="61"/>
      <c r="H476" s="61"/>
      <c r="I476" s="61"/>
      <c r="J476" s="63"/>
      <c r="K476" s="63"/>
      <c r="L476" s="63"/>
      <c r="M476" s="63"/>
      <c r="N476" s="61"/>
      <c r="O476" s="61"/>
      <c r="P476" s="61"/>
      <c r="Q476" s="61"/>
      <c r="R476" s="61"/>
      <c r="S476" s="61"/>
      <c r="T476" s="61"/>
      <c r="U476" s="61"/>
      <c r="V476" s="61"/>
      <c r="W476" s="61"/>
      <c r="X476" s="61"/>
      <c r="Y476" s="61"/>
      <c r="Z476" s="61"/>
    </row>
    <row r="477" spans="1:26" ht="14.25" customHeight="1">
      <c r="A477" s="61"/>
      <c r="B477" s="61"/>
      <c r="C477" s="61"/>
      <c r="D477" s="61"/>
      <c r="E477" s="61"/>
      <c r="F477" s="61"/>
      <c r="G477" s="61"/>
      <c r="H477" s="61"/>
      <c r="I477" s="61"/>
      <c r="J477" s="63"/>
      <c r="K477" s="63"/>
      <c r="L477" s="63"/>
      <c r="M477" s="63"/>
      <c r="N477" s="61"/>
      <c r="O477" s="61"/>
      <c r="P477" s="61"/>
      <c r="Q477" s="61"/>
      <c r="R477" s="61"/>
      <c r="S477" s="61"/>
      <c r="T477" s="61"/>
      <c r="U477" s="61"/>
      <c r="V477" s="61"/>
      <c r="W477" s="61"/>
      <c r="X477" s="61"/>
      <c r="Y477" s="61"/>
      <c r="Z477" s="61"/>
    </row>
    <row r="478" spans="1:26" ht="14.25" customHeight="1">
      <c r="A478" s="61"/>
      <c r="B478" s="61"/>
      <c r="C478" s="61"/>
      <c r="D478" s="61"/>
      <c r="E478" s="61"/>
      <c r="F478" s="61"/>
      <c r="G478" s="61"/>
      <c r="H478" s="61"/>
      <c r="I478" s="61"/>
      <c r="J478" s="63"/>
      <c r="K478" s="63"/>
      <c r="L478" s="63"/>
      <c r="M478" s="63"/>
      <c r="N478" s="61"/>
      <c r="O478" s="61"/>
      <c r="P478" s="61"/>
      <c r="Q478" s="61"/>
      <c r="R478" s="61"/>
      <c r="S478" s="61"/>
      <c r="T478" s="61"/>
      <c r="U478" s="61"/>
      <c r="V478" s="61"/>
      <c r="W478" s="61"/>
      <c r="X478" s="61"/>
      <c r="Y478" s="61"/>
      <c r="Z478" s="61"/>
    </row>
    <row r="479" spans="1:26" ht="14.25" customHeight="1">
      <c r="A479" s="61"/>
      <c r="B479" s="61"/>
      <c r="C479" s="61"/>
      <c r="D479" s="61"/>
      <c r="E479" s="61"/>
      <c r="F479" s="61"/>
      <c r="G479" s="61"/>
      <c r="H479" s="61"/>
      <c r="I479" s="61"/>
      <c r="J479" s="63"/>
      <c r="K479" s="63"/>
      <c r="L479" s="63"/>
      <c r="M479" s="63"/>
      <c r="N479" s="61"/>
      <c r="O479" s="61"/>
      <c r="P479" s="61"/>
      <c r="Q479" s="61"/>
      <c r="R479" s="61"/>
      <c r="S479" s="61"/>
      <c r="T479" s="61"/>
      <c r="U479" s="61"/>
      <c r="V479" s="61"/>
      <c r="W479" s="61"/>
      <c r="X479" s="61"/>
      <c r="Y479" s="61"/>
      <c r="Z479" s="61"/>
    </row>
    <row r="480" spans="1:26" ht="14.25" customHeight="1">
      <c r="A480" s="61"/>
      <c r="B480" s="61"/>
      <c r="C480" s="61"/>
      <c r="D480" s="61"/>
      <c r="E480" s="61"/>
      <c r="F480" s="61"/>
      <c r="G480" s="61"/>
      <c r="H480" s="61"/>
      <c r="I480" s="61"/>
      <c r="J480" s="63"/>
      <c r="K480" s="63"/>
      <c r="L480" s="63"/>
      <c r="M480" s="63"/>
      <c r="N480" s="61"/>
      <c r="O480" s="61"/>
      <c r="P480" s="61"/>
      <c r="Q480" s="61"/>
      <c r="R480" s="61"/>
      <c r="S480" s="61"/>
      <c r="T480" s="61"/>
      <c r="U480" s="61"/>
      <c r="V480" s="61"/>
      <c r="W480" s="61"/>
      <c r="X480" s="61"/>
      <c r="Y480" s="61"/>
      <c r="Z480" s="61"/>
    </row>
    <row r="481" spans="1:26" ht="14.25" customHeight="1">
      <c r="A481" s="61"/>
      <c r="B481" s="61"/>
      <c r="C481" s="61"/>
      <c r="D481" s="61"/>
      <c r="E481" s="61"/>
      <c r="F481" s="61"/>
      <c r="G481" s="61"/>
      <c r="H481" s="61"/>
      <c r="I481" s="61"/>
      <c r="J481" s="63"/>
      <c r="K481" s="63"/>
      <c r="L481" s="63"/>
      <c r="M481" s="63"/>
      <c r="N481" s="61"/>
      <c r="O481" s="61"/>
      <c r="P481" s="61"/>
      <c r="Q481" s="61"/>
      <c r="R481" s="61"/>
      <c r="S481" s="61"/>
      <c r="T481" s="61"/>
      <c r="U481" s="61"/>
      <c r="V481" s="61"/>
      <c r="W481" s="61"/>
      <c r="X481" s="61"/>
      <c r="Y481" s="61"/>
      <c r="Z481" s="61"/>
    </row>
    <row r="482" spans="1:26" ht="14.25" customHeight="1">
      <c r="A482" s="61"/>
      <c r="B482" s="61"/>
      <c r="C482" s="61"/>
      <c r="D482" s="61"/>
      <c r="E482" s="61"/>
      <c r="F482" s="61"/>
      <c r="G482" s="61"/>
      <c r="H482" s="61"/>
      <c r="I482" s="61"/>
      <c r="J482" s="63"/>
      <c r="K482" s="63"/>
      <c r="L482" s="63"/>
      <c r="M482" s="63"/>
      <c r="N482" s="61"/>
      <c r="O482" s="61"/>
      <c r="P482" s="61"/>
      <c r="Q482" s="61"/>
      <c r="R482" s="61"/>
      <c r="S482" s="61"/>
      <c r="T482" s="61"/>
      <c r="U482" s="61"/>
      <c r="V482" s="61"/>
      <c r="W482" s="61"/>
      <c r="X482" s="61"/>
      <c r="Y482" s="61"/>
      <c r="Z482" s="61"/>
    </row>
    <row r="483" spans="1:26" ht="14.25" customHeight="1">
      <c r="A483" s="61"/>
      <c r="B483" s="61"/>
      <c r="C483" s="61"/>
      <c r="D483" s="61"/>
      <c r="E483" s="61"/>
      <c r="F483" s="61"/>
      <c r="G483" s="61"/>
      <c r="H483" s="61"/>
      <c r="I483" s="61"/>
      <c r="J483" s="63"/>
      <c r="K483" s="63"/>
      <c r="L483" s="63"/>
      <c r="M483" s="63"/>
      <c r="N483" s="61"/>
      <c r="O483" s="61"/>
      <c r="P483" s="61"/>
      <c r="Q483" s="61"/>
      <c r="R483" s="61"/>
      <c r="S483" s="61"/>
      <c r="T483" s="61"/>
      <c r="U483" s="61"/>
      <c r="V483" s="61"/>
      <c r="W483" s="61"/>
      <c r="X483" s="61"/>
      <c r="Y483" s="61"/>
      <c r="Z483" s="61"/>
    </row>
    <row r="484" spans="1:26" ht="14.25" customHeight="1">
      <c r="A484" s="61"/>
      <c r="B484" s="61"/>
      <c r="C484" s="61"/>
      <c r="D484" s="61"/>
      <c r="E484" s="61"/>
      <c r="F484" s="61"/>
      <c r="G484" s="61"/>
      <c r="H484" s="61"/>
      <c r="I484" s="61"/>
      <c r="J484" s="63"/>
      <c r="K484" s="63"/>
      <c r="L484" s="63"/>
      <c r="M484" s="63"/>
      <c r="N484" s="61"/>
      <c r="O484" s="61"/>
      <c r="P484" s="61"/>
      <c r="Q484" s="61"/>
      <c r="R484" s="61"/>
      <c r="S484" s="61"/>
      <c r="T484" s="61"/>
      <c r="U484" s="61"/>
      <c r="V484" s="61"/>
      <c r="W484" s="61"/>
      <c r="X484" s="61"/>
      <c r="Y484" s="61"/>
      <c r="Z484" s="61"/>
    </row>
    <row r="485" spans="1:26" ht="14.25" customHeight="1">
      <c r="A485" s="61"/>
      <c r="B485" s="61"/>
      <c r="C485" s="61"/>
      <c r="D485" s="61"/>
      <c r="E485" s="61"/>
      <c r="F485" s="61"/>
      <c r="G485" s="61"/>
      <c r="H485" s="61"/>
      <c r="I485" s="61"/>
      <c r="J485" s="63"/>
      <c r="K485" s="63"/>
      <c r="L485" s="63"/>
      <c r="M485" s="63"/>
      <c r="N485" s="61"/>
      <c r="O485" s="61"/>
      <c r="P485" s="61"/>
      <c r="Q485" s="61"/>
      <c r="R485" s="61"/>
      <c r="S485" s="61"/>
      <c r="T485" s="61"/>
      <c r="U485" s="61"/>
      <c r="V485" s="61"/>
      <c r="W485" s="61"/>
      <c r="X485" s="61"/>
      <c r="Y485" s="61"/>
      <c r="Z485" s="61"/>
    </row>
    <row r="486" spans="1:26" ht="14.25" customHeight="1">
      <c r="A486" s="61"/>
      <c r="B486" s="61"/>
      <c r="C486" s="61"/>
      <c r="D486" s="61"/>
      <c r="E486" s="61"/>
      <c r="F486" s="61"/>
      <c r="G486" s="61"/>
      <c r="H486" s="61"/>
      <c r="I486" s="61"/>
      <c r="J486" s="63"/>
      <c r="K486" s="63"/>
      <c r="L486" s="63"/>
      <c r="M486" s="63"/>
      <c r="N486" s="61"/>
      <c r="O486" s="61"/>
      <c r="P486" s="61"/>
      <c r="Q486" s="61"/>
      <c r="R486" s="61"/>
      <c r="S486" s="61"/>
      <c r="T486" s="61"/>
      <c r="U486" s="61"/>
      <c r="V486" s="61"/>
      <c r="W486" s="61"/>
      <c r="X486" s="61"/>
      <c r="Y486" s="61"/>
      <c r="Z486" s="61"/>
    </row>
    <row r="487" spans="1:26" ht="14.25" customHeight="1">
      <c r="A487" s="61"/>
      <c r="B487" s="61"/>
      <c r="C487" s="61"/>
      <c r="D487" s="61"/>
      <c r="E487" s="61"/>
      <c r="F487" s="61"/>
      <c r="G487" s="61"/>
      <c r="H487" s="61"/>
      <c r="I487" s="61"/>
      <c r="J487" s="63"/>
      <c r="K487" s="63"/>
      <c r="L487" s="63"/>
      <c r="M487" s="63"/>
      <c r="N487" s="61"/>
      <c r="O487" s="61"/>
      <c r="P487" s="61"/>
      <c r="Q487" s="61"/>
      <c r="R487" s="61"/>
      <c r="S487" s="61"/>
      <c r="T487" s="61"/>
      <c r="U487" s="61"/>
      <c r="V487" s="61"/>
      <c r="W487" s="61"/>
      <c r="X487" s="61"/>
      <c r="Y487" s="61"/>
      <c r="Z487" s="61"/>
    </row>
    <row r="488" spans="1:26" ht="14.25" customHeight="1">
      <c r="A488" s="61"/>
      <c r="B488" s="61"/>
      <c r="C488" s="61"/>
      <c r="D488" s="61"/>
      <c r="E488" s="61"/>
      <c r="F488" s="61"/>
      <c r="G488" s="61"/>
      <c r="H488" s="61"/>
      <c r="I488" s="61"/>
      <c r="J488" s="63"/>
      <c r="K488" s="63"/>
      <c r="L488" s="63"/>
      <c r="M488" s="63"/>
      <c r="N488" s="61"/>
      <c r="O488" s="61"/>
      <c r="P488" s="61"/>
      <c r="Q488" s="61"/>
      <c r="R488" s="61"/>
      <c r="S488" s="61"/>
      <c r="T488" s="61"/>
      <c r="U488" s="61"/>
      <c r="V488" s="61"/>
      <c r="W488" s="61"/>
      <c r="X488" s="61"/>
      <c r="Y488" s="61"/>
      <c r="Z488" s="61"/>
    </row>
    <row r="489" spans="1:26" ht="14.25" customHeight="1">
      <c r="A489" s="61"/>
      <c r="B489" s="61"/>
      <c r="C489" s="61"/>
      <c r="D489" s="61"/>
      <c r="E489" s="61"/>
      <c r="F489" s="61"/>
      <c r="G489" s="61"/>
      <c r="H489" s="61"/>
      <c r="I489" s="61"/>
      <c r="J489" s="63"/>
      <c r="K489" s="63"/>
      <c r="L489" s="63"/>
      <c r="M489" s="63"/>
      <c r="N489" s="61"/>
      <c r="O489" s="61"/>
      <c r="P489" s="61"/>
      <c r="Q489" s="61"/>
      <c r="R489" s="61"/>
      <c r="S489" s="61"/>
      <c r="T489" s="61"/>
      <c r="U489" s="61"/>
      <c r="V489" s="61"/>
      <c r="W489" s="61"/>
      <c r="X489" s="61"/>
      <c r="Y489" s="61"/>
      <c r="Z489" s="61"/>
    </row>
    <row r="490" spans="1:26" ht="14.25" customHeight="1">
      <c r="A490" s="61"/>
      <c r="B490" s="61"/>
      <c r="C490" s="61"/>
      <c r="D490" s="61"/>
      <c r="E490" s="61"/>
      <c r="F490" s="61"/>
      <c r="G490" s="61"/>
      <c r="H490" s="61"/>
      <c r="I490" s="61"/>
      <c r="J490" s="63"/>
      <c r="K490" s="63"/>
      <c r="L490" s="63"/>
      <c r="M490" s="63"/>
      <c r="N490" s="61"/>
      <c r="O490" s="61"/>
      <c r="P490" s="61"/>
      <c r="Q490" s="61"/>
      <c r="R490" s="61"/>
      <c r="S490" s="61"/>
      <c r="T490" s="61"/>
      <c r="U490" s="61"/>
      <c r="V490" s="61"/>
      <c r="W490" s="61"/>
      <c r="X490" s="61"/>
      <c r="Y490" s="61"/>
      <c r="Z490" s="61"/>
    </row>
    <row r="491" spans="1:26" ht="14.25" customHeight="1">
      <c r="A491" s="61"/>
      <c r="B491" s="61"/>
      <c r="C491" s="61"/>
      <c r="D491" s="61"/>
      <c r="E491" s="61"/>
      <c r="F491" s="61"/>
      <c r="G491" s="61"/>
      <c r="H491" s="61"/>
      <c r="I491" s="61"/>
      <c r="J491" s="63"/>
      <c r="K491" s="63"/>
      <c r="L491" s="63"/>
      <c r="M491" s="63"/>
      <c r="N491" s="61"/>
      <c r="O491" s="61"/>
      <c r="P491" s="61"/>
      <c r="Q491" s="61"/>
      <c r="R491" s="61"/>
      <c r="S491" s="61"/>
      <c r="T491" s="61"/>
      <c r="U491" s="61"/>
      <c r="V491" s="61"/>
      <c r="W491" s="61"/>
      <c r="X491" s="61"/>
      <c r="Y491" s="61"/>
      <c r="Z491" s="61"/>
    </row>
    <row r="492" spans="1:26" ht="14.25" customHeight="1">
      <c r="A492" s="61"/>
      <c r="B492" s="61"/>
      <c r="C492" s="61"/>
      <c r="D492" s="61"/>
      <c r="E492" s="61"/>
      <c r="F492" s="61"/>
      <c r="G492" s="61"/>
      <c r="H492" s="61"/>
      <c r="I492" s="61"/>
      <c r="J492" s="63"/>
      <c r="K492" s="63"/>
      <c r="L492" s="63"/>
      <c r="M492" s="63"/>
      <c r="N492" s="61"/>
      <c r="O492" s="61"/>
      <c r="P492" s="61"/>
      <c r="Q492" s="61"/>
      <c r="R492" s="61"/>
      <c r="S492" s="61"/>
      <c r="T492" s="61"/>
      <c r="U492" s="61"/>
      <c r="V492" s="61"/>
      <c r="W492" s="61"/>
      <c r="X492" s="61"/>
      <c r="Y492" s="61"/>
      <c r="Z492" s="61"/>
    </row>
    <row r="493" spans="1:26" ht="14.25" customHeight="1">
      <c r="A493" s="61"/>
      <c r="B493" s="61"/>
      <c r="C493" s="61"/>
      <c r="D493" s="61"/>
      <c r="E493" s="61"/>
      <c r="F493" s="61"/>
      <c r="G493" s="61"/>
      <c r="H493" s="61"/>
      <c r="I493" s="61"/>
      <c r="J493" s="63"/>
      <c r="K493" s="63"/>
      <c r="L493" s="63"/>
      <c r="M493" s="63"/>
      <c r="N493" s="61"/>
      <c r="O493" s="61"/>
      <c r="P493" s="61"/>
      <c r="Q493" s="61"/>
      <c r="R493" s="61"/>
      <c r="S493" s="61"/>
      <c r="T493" s="61"/>
      <c r="U493" s="61"/>
      <c r="V493" s="61"/>
      <c r="W493" s="61"/>
      <c r="X493" s="61"/>
      <c r="Y493" s="61"/>
      <c r="Z493" s="61"/>
    </row>
    <row r="494" spans="1:26" ht="14.25" customHeight="1">
      <c r="A494" s="61"/>
      <c r="B494" s="61"/>
      <c r="C494" s="61"/>
      <c r="D494" s="61"/>
      <c r="E494" s="61"/>
      <c r="F494" s="61"/>
      <c r="G494" s="61"/>
      <c r="H494" s="61"/>
      <c r="I494" s="61"/>
      <c r="J494" s="63"/>
      <c r="K494" s="63"/>
      <c r="L494" s="63"/>
      <c r="M494" s="63"/>
      <c r="N494" s="61"/>
      <c r="O494" s="61"/>
      <c r="P494" s="61"/>
      <c r="Q494" s="61"/>
      <c r="R494" s="61"/>
      <c r="S494" s="61"/>
      <c r="T494" s="61"/>
      <c r="U494" s="61"/>
      <c r="V494" s="61"/>
      <c r="W494" s="61"/>
      <c r="X494" s="61"/>
      <c r="Y494" s="61"/>
      <c r="Z494" s="61"/>
    </row>
    <row r="495" spans="1:26" ht="14.25" customHeight="1">
      <c r="A495" s="61"/>
      <c r="B495" s="61"/>
      <c r="C495" s="61"/>
      <c r="D495" s="61"/>
      <c r="E495" s="61"/>
      <c r="F495" s="61"/>
      <c r="G495" s="61"/>
      <c r="H495" s="61"/>
      <c r="I495" s="61"/>
      <c r="J495" s="63"/>
      <c r="K495" s="63"/>
      <c r="L495" s="63"/>
      <c r="M495" s="63"/>
      <c r="N495" s="61"/>
      <c r="O495" s="61"/>
      <c r="P495" s="61"/>
      <c r="Q495" s="61"/>
      <c r="R495" s="61"/>
      <c r="S495" s="61"/>
      <c r="T495" s="61"/>
      <c r="U495" s="61"/>
      <c r="V495" s="61"/>
      <c r="W495" s="61"/>
      <c r="X495" s="61"/>
      <c r="Y495" s="61"/>
      <c r="Z495" s="61"/>
    </row>
    <row r="496" spans="1:26" ht="14.25" customHeight="1">
      <c r="A496" s="61"/>
      <c r="B496" s="61"/>
      <c r="C496" s="61"/>
      <c r="D496" s="61"/>
      <c r="E496" s="61"/>
      <c r="F496" s="61"/>
      <c r="G496" s="61"/>
      <c r="H496" s="61"/>
      <c r="I496" s="61"/>
      <c r="J496" s="63"/>
      <c r="K496" s="63"/>
      <c r="L496" s="63"/>
      <c r="M496" s="63"/>
      <c r="N496" s="61"/>
      <c r="O496" s="61"/>
      <c r="P496" s="61"/>
      <c r="Q496" s="61"/>
      <c r="R496" s="61"/>
      <c r="S496" s="61"/>
      <c r="T496" s="61"/>
      <c r="U496" s="61"/>
      <c r="V496" s="61"/>
      <c r="W496" s="61"/>
      <c r="X496" s="61"/>
      <c r="Y496" s="61"/>
      <c r="Z496" s="61"/>
    </row>
    <row r="497" spans="1:26" ht="14.25" customHeight="1">
      <c r="A497" s="61"/>
      <c r="B497" s="61"/>
      <c r="C497" s="61"/>
      <c r="D497" s="61"/>
      <c r="E497" s="61"/>
      <c r="F497" s="61"/>
      <c r="G497" s="61"/>
      <c r="H497" s="61"/>
      <c r="I497" s="61"/>
      <c r="J497" s="63"/>
      <c r="K497" s="63"/>
      <c r="L497" s="63"/>
      <c r="M497" s="63"/>
      <c r="N497" s="61"/>
      <c r="O497" s="61"/>
      <c r="P497" s="61"/>
      <c r="Q497" s="61"/>
      <c r="R497" s="61"/>
      <c r="S497" s="61"/>
      <c r="T497" s="61"/>
      <c r="U497" s="61"/>
      <c r="V497" s="61"/>
      <c r="W497" s="61"/>
      <c r="X497" s="61"/>
      <c r="Y497" s="61"/>
      <c r="Z497" s="61"/>
    </row>
    <row r="498" spans="1:26" ht="14.25" customHeight="1">
      <c r="A498" s="61"/>
      <c r="B498" s="61"/>
      <c r="C498" s="61"/>
      <c r="D498" s="61"/>
      <c r="E498" s="61"/>
      <c r="F498" s="61"/>
      <c r="G498" s="61"/>
      <c r="H498" s="61"/>
      <c r="I498" s="61"/>
      <c r="J498" s="63"/>
      <c r="K498" s="63"/>
      <c r="L498" s="63"/>
      <c r="M498" s="63"/>
      <c r="N498" s="61"/>
      <c r="O498" s="61"/>
      <c r="P498" s="61"/>
      <c r="Q498" s="61"/>
      <c r="R498" s="61"/>
      <c r="S498" s="61"/>
      <c r="T498" s="61"/>
      <c r="U498" s="61"/>
      <c r="V498" s="61"/>
      <c r="W498" s="61"/>
      <c r="X498" s="61"/>
      <c r="Y498" s="61"/>
      <c r="Z498" s="61"/>
    </row>
    <row r="499" spans="1:26" ht="14.25" customHeight="1">
      <c r="A499" s="61"/>
      <c r="B499" s="61"/>
      <c r="C499" s="61"/>
      <c r="D499" s="61"/>
      <c r="E499" s="61"/>
      <c r="F499" s="61"/>
      <c r="G499" s="61"/>
      <c r="H499" s="61"/>
      <c r="I499" s="61"/>
      <c r="J499" s="63"/>
      <c r="K499" s="63"/>
      <c r="L499" s="63"/>
      <c r="M499" s="63"/>
      <c r="N499" s="61"/>
      <c r="O499" s="61"/>
      <c r="P499" s="61"/>
      <c r="Q499" s="61"/>
      <c r="R499" s="61"/>
      <c r="S499" s="61"/>
      <c r="T499" s="61"/>
      <c r="U499" s="61"/>
      <c r="V499" s="61"/>
      <c r="W499" s="61"/>
      <c r="X499" s="61"/>
      <c r="Y499" s="61"/>
      <c r="Z499" s="61"/>
    </row>
    <row r="500" spans="1:26" ht="14.25" customHeight="1">
      <c r="A500" s="61"/>
      <c r="B500" s="61"/>
      <c r="C500" s="61"/>
      <c r="D500" s="61"/>
      <c r="E500" s="61"/>
      <c r="F500" s="61"/>
      <c r="G500" s="61"/>
      <c r="H500" s="61"/>
      <c r="I500" s="61"/>
      <c r="J500" s="63"/>
      <c r="K500" s="63"/>
      <c r="L500" s="63"/>
      <c r="M500" s="63"/>
      <c r="N500" s="61"/>
      <c r="O500" s="61"/>
      <c r="P500" s="61"/>
      <c r="Q500" s="61"/>
      <c r="R500" s="61"/>
      <c r="S500" s="61"/>
      <c r="T500" s="61"/>
      <c r="U500" s="61"/>
      <c r="V500" s="61"/>
      <c r="W500" s="61"/>
      <c r="X500" s="61"/>
      <c r="Y500" s="61"/>
      <c r="Z500" s="61"/>
    </row>
    <row r="501" spans="1:26" ht="14.25" customHeight="1">
      <c r="A501" s="61"/>
      <c r="B501" s="61"/>
      <c r="C501" s="61"/>
      <c r="D501" s="61"/>
      <c r="E501" s="61"/>
      <c r="F501" s="61"/>
      <c r="G501" s="61"/>
      <c r="H501" s="61"/>
      <c r="I501" s="61"/>
      <c r="J501" s="63"/>
      <c r="K501" s="63"/>
      <c r="L501" s="63"/>
      <c r="M501" s="63"/>
      <c r="N501" s="61"/>
      <c r="O501" s="61"/>
      <c r="P501" s="61"/>
      <c r="Q501" s="61"/>
      <c r="R501" s="61"/>
      <c r="S501" s="61"/>
      <c r="T501" s="61"/>
      <c r="U501" s="61"/>
      <c r="V501" s="61"/>
      <c r="W501" s="61"/>
      <c r="X501" s="61"/>
      <c r="Y501" s="61"/>
      <c r="Z501" s="61"/>
    </row>
    <row r="502" spans="1:26" ht="14.25" customHeight="1">
      <c r="A502" s="61"/>
      <c r="B502" s="61"/>
      <c r="C502" s="61"/>
      <c r="D502" s="61"/>
      <c r="E502" s="61"/>
      <c r="F502" s="61"/>
      <c r="G502" s="61"/>
      <c r="H502" s="61"/>
      <c r="I502" s="61"/>
      <c r="J502" s="63"/>
      <c r="K502" s="63"/>
      <c r="L502" s="63"/>
      <c r="M502" s="63"/>
      <c r="N502" s="61"/>
      <c r="O502" s="61"/>
      <c r="P502" s="61"/>
      <c r="Q502" s="61"/>
      <c r="R502" s="61"/>
      <c r="S502" s="61"/>
      <c r="T502" s="61"/>
      <c r="U502" s="61"/>
      <c r="V502" s="61"/>
      <c r="W502" s="61"/>
      <c r="X502" s="61"/>
      <c r="Y502" s="61"/>
      <c r="Z502" s="61"/>
    </row>
    <row r="503" spans="1:26" ht="14.25" customHeight="1">
      <c r="A503" s="61"/>
      <c r="B503" s="61"/>
      <c r="C503" s="61"/>
      <c r="D503" s="61"/>
      <c r="E503" s="61"/>
      <c r="F503" s="61"/>
      <c r="G503" s="61"/>
      <c r="H503" s="61"/>
      <c r="I503" s="61"/>
      <c r="J503" s="63"/>
      <c r="K503" s="63"/>
      <c r="L503" s="63"/>
      <c r="M503" s="63"/>
      <c r="N503" s="61"/>
      <c r="O503" s="61"/>
      <c r="P503" s="61"/>
      <c r="Q503" s="61"/>
      <c r="R503" s="61"/>
      <c r="S503" s="61"/>
      <c r="T503" s="61"/>
      <c r="U503" s="61"/>
      <c r="V503" s="61"/>
      <c r="W503" s="61"/>
      <c r="X503" s="61"/>
      <c r="Y503" s="61"/>
      <c r="Z503" s="61"/>
    </row>
    <row r="504" spans="1:26" ht="14.25" customHeight="1">
      <c r="A504" s="61"/>
      <c r="B504" s="61"/>
      <c r="C504" s="61"/>
      <c r="D504" s="61"/>
      <c r="E504" s="61"/>
      <c r="F504" s="61"/>
      <c r="G504" s="61"/>
      <c r="H504" s="61"/>
      <c r="I504" s="61"/>
      <c r="J504" s="63"/>
      <c r="K504" s="63"/>
      <c r="L504" s="63"/>
      <c r="M504" s="63"/>
      <c r="N504" s="61"/>
      <c r="O504" s="61"/>
      <c r="P504" s="61"/>
      <c r="Q504" s="61"/>
      <c r="R504" s="61"/>
      <c r="S504" s="61"/>
      <c r="T504" s="61"/>
      <c r="U504" s="61"/>
      <c r="V504" s="61"/>
      <c r="W504" s="61"/>
      <c r="X504" s="61"/>
      <c r="Y504" s="61"/>
      <c r="Z504" s="61"/>
    </row>
    <row r="505" spans="1:26" ht="14.25" customHeight="1">
      <c r="A505" s="61"/>
      <c r="B505" s="61"/>
      <c r="C505" s="61"/>
      <c r="D505" s="61"/>
      <c r="E505" s="61"/>
      <c r="F505" s="61"/>
      <c r="G505" s="61"/>
      <c r="H505" s="61"/>
      <c r="I505" s="61"/>
      <c r="J505" s="63"/>
      <c r="K505" s="63"/>
      <c r="L505" s="63"/>
      <c r="M505" s="63"/>
      <c r="N505" s="61"/>
      <c r="O505" s="61"/>
      <c r="P505" s="61"/>
      <c r="Q505" s="61"/>
      <c r="R505" s="61"/>
      <c r="S505" s="61"/>
      <c r="T505" s="61"/>
      <c r="U505" s="61"/>
      <c r="V505" s="61"/>
      <c r="W505" s="61"/>
      <c r="X505" s="61"/>
      <c r="Y505" s="61"/>
      <c r="Z505" s="61"/>
    </row>
    <row r="506" spans="1:26" ht="14.25" customHeight="1">
      <c r="A506" s="61"/>
      <c r="B506" s="61"/>
      <c r="C506" s="61"/>
      <c r="D506" s="61"/>
      <c r="E506" s="61"/>
      <c r="F506" s="61"/>
      <c r="G506" s="61"/>
      <c r="H506" s="61"/>
      <c r="I506" s="61"/>
      <c r="J506" s="63"/>
      <c r="K506" s="63"/>
      <c r="L506" s="63"/>
      <c r="M506" s="63"/>
      <c r="N506" s="61"/>
      <c r="O506" s="61"/>
      <c r="P506" s="61"/>
      <c r="Q506" s="61"/>
      <c r="R506" s="61"/>
      <c r="S506" s="61"/>
      <c r="T506" s="61"/>
      <c r="U506" s="61"/>
      <c r="V506" s="61"/>
      <c r="W506" s="61"/>
      <c r="X506" s="61"/>
      <c r="Y506" s="61"/>
      <c r="Z506" s="61"/>
    </row>
    <row r="507" spans="1:26" ht="14.25" customHeight="1">
      <c r="A507" s="61"/>
      <c r="B507" s="61"/>
      <c r="C507" s="61"/>
      <c r="D507" s="61"/>
      <c r="E507" s="61"/>
      <c r="F507" s="61"/>
      <c r="G507" s="61"/>
      <c r="H507" s="61"/>
      <c r="I507" s="61"/>
      <c r="J507" s="63"/>
      <c r="K507" s="63"/>
      <c r="L507" s="63"/>
      <c r="M507" s="63"/>
      <c r="N507" s="61"/>
      <c r="O507" s="61"/>
      <c r="P507" s="61"/>
      <c r="Q507" s="61"/>
      <c r="R507" s="61"/>
      <c r="S507" s="61"/>
      <c r="T507" s="61"/>
      <c r="U507" s="61"/>
      <c r="V507" s="61"/>
      <c r="W507" s="61"/>
      <c r="X507" s="61"/>
      <c r="Y507" s="61"/>
      <c r="Z507" s="61"/>
    </row>
    <row r="508" spans="1:26" ht="14.25" customHeight="1">
      <c r="A508" s="61"/>
      <c r="B508" s="61"/>
      <c r="C508" s="61"/>
      <c r="D508" s="61"/>
      <c r="E508" s="61"/>
      <c r="F508" s="61"/>
      <c r="G508" s="61"/>
      <c r="H508" s="61"/>
      <c r="I508" s="61"/>
      <c r="J508" s="63"/>
      <c r="K508" s="63"/>
      <c r="L508" s="63"/>
      <c r="M508" s="63"/>
      <c r="N508" s="61"/>
      <c r="O508" s="61"/>
      <c r="P508" s="61"/>
      <c r="Q508" s="61"/>
      <c r="R508" s="61"/>
      <c r="S508" s="61"/>
      <c r="T508" s="61"/>
      <c r="U508" s="61"/>
      <c r="V508" s="61"/>
      <c r="W508" s="61"/>
      <c r="X508" s="61"/>
      <c r="Y508" s="61"/>
      <c r="Z508" s="61"/>
    </row>
    <row r="509" spans="1:26" ht="14.25" customHeight="1">
      <c r="A509" s="61"/>
      <c r="B509" s="61"/>
      <c r="C509" s="61"/>
      <c r="D509" s="61"/>
      <c r="E509" s="61"/>
      <c r="F509" s="61"/>
      <c r="G509" s="61"/>
      <c r="H509" s="61"/>
      <c r="I509" s="61"/>
      <c r="J509" s="63"/>
      <c r="K509" s="63"/>
      <c r="L509" s="63"/>
      <c r="M509" s="63"/>
      <c r="N509" s="61"/>
      <c r="O509" s="61"/>
      <c r="P509" s="61"/>
      <c r="Q509" s="61"/>
      <c r="R509" s="61"/>
      <c r="S509" s="61"/>
      <c r="T509" s="61"/>
      <c r="U509" s="61"/>
      <c r="V509" s="61"/>
      <c r="W509" s="61"/>
      <c r="X509" s="61"/>
      <c r="Y509" s="61"/>
      <c r="Z509" s="61"/>
    </row>
    <row r="510" spans="1:26" ht="14.25" customHeight="1">
      <c r="A510" s="61"/>
      <c r="B510" s="61"/>
      <c r="C510" s="61"/>
      <c r="D510" s="61"/>
      <c r="E510" s="61"/>
      <c r="F510" s="61"/>
      <c r="G510" s="61"/>
      <c r="H510" s="61"/>
      <c r="I510" s="61"/>
      <c r="J510" s="63"/>
      <c r="K510" s="63"/>
      <c r="L510" s="63"/>
      <c r="M510" s="63"/>
      <c r="N510" s="61"/>
      <c r="O510" s="61"/>
      <c r="P510" s="61"/>
      <c r="Q510" s="61"/>
      <c r="R510" s="61"/>
      <c r="S510" s="61"/>
      <c r="T510" s="61"/>
      <c r="U510" s="61"/>
      <c r="V510" s="61"/>
      <c r="W510" s="61"/>
      <c r="X510" s="61"/>
      <c r="Y510" s="61"/>
      <c r="Z510" s="61"/>
    </row>
    <row r="511" spans="1:26" ht="14.25" customHeight="1">
      <c r="A511" s="61"/>
      <c r="B511" s="61"/>
      <c r="C511" s="61"/>
      <c r="D511" s="61"/>
      <c r="E511" s="61"/>
      <c r="F511" s="61"/>
      <c r="G511" s="61"/>
      <c r="H511" s="61"/>
      <c r="I511" s="61"/>
      <c r="J511" s="63"/>
      <c r="K511" s="63"/>
      <c r="L511" s="63"/>
      <c r="M511" s="63"/>
      <c r="N511" s="61"/>
      <c r="O511" s="61"/>
      <c r="P511" s="61"/>
      <c r="Q511" s="61"/>
      <c r="R511" s="61"/>
      <c r="S511" s="61"/>
      <c r="T511" s="61"/>
      <c r="U511" s="61"/>
      <c r="V511" s="61"/>
      <c r="W511" s="61"/>
      <c r="X511" s="61"/>
      <c r="Y511" s="61"/>
      <c r="Z511" s="61"/>
    </row>
    <row r="512" spans="1:26" ht="14.25" customHeight="1">
      <c r="A512" s="61"/>
      <c r="B512" s="61"/>
      <c r="C512" s="61"/>
      <c r="D512" s="61"/>
      <c r="E512" s="61"/>
      <c r="F512" s="61"/>
      <c r="G512" s="61"/>
      <c r="H512" s="61"/>
      <c r="I512" s="61"/>
      <c r="J512" s="63"/>
      <c r="K512" s="63"/>
      <c r="L512" s="63"/>
      <c r="M512" s="63"/>
      <c r="N512" s="61"/>
      <c r="O512" s="61"/>
      <c r="P512" s="61"/>
      <c r="Q512" s="61"/>
      <c r="R512" s="61"/>
      <c r="S512" s="61"/>
      <c r="T512" s="61"/>
      <c r="U512" s="61"/>
      <c r="V512" s="61"/>
      <c r="W512" s="61"/>
      <c r="X512" s="61"/>
      <c r="Y512" s="61"/>
      <c r="Z512" s="61"/>
    </row>
    <row r="513" spans="1:26" ht="14.25" customHeight="1">
      <c r="A513" s="61"/>
      <c r="B513" s="61"/>
      <c r="C513" s="61"/>
      <c r="D513" s="61"/>
      <c r="E513" s="61"/>
      <c r="F513" s="61"/>
      <c r="G513" s="61"/>
      <c r="H513" s="61"/>
      <c r="I513" s="61"/>
      <c r="J513" s="63"/>
      <c r="K513" s="63"/>
      <c r="L513" s="63"/>
      <c r="M513" s="63"/>
      <c r="N513" s="61"/>
      <c r="O513" s="61"/>
      <c r="P513" s="61"/>
      <c r="Q513" s="61"/>
      <c r="R513" s="61"/>
      <c r="S513" s="61"/>
      <c r="T513" s="61"/>
      <c r="U513" s="61"/>
      <c r="V513" s="61"/>
      <c r="W513" s="61"/>
      <c r="X513" s="61"/>
      <c r="Y513" s="61"/>
      <c r="Z513" s="61"/>
    </row>
    <row r="514" spans="1:26" ht="14.25" customHeight="1">
      <c r="A514" s="61"/>
      <c r="B514" s="61"/>
      <c r="C514" s="61"/>
      <c r="D514" s="61"/>
      <c r="E514" s="61"/>
      <c r="F514" s="61"/>
      <c r="G514" s="61"/>
      <c r="H514" s="61"/>
      <c r="I514" s="61"/>
      <c r="J514" s="63"/>
      <c r="K514" s="63"/>
      <c r="L514" s="63"/>
      <c r="M514" s="63"/>
      <c r="N514" s="61"/>
      <c r="O514" s="61"/>
      <c r="P514" s="61"/>
      <c r="Q514" s="61"/>
      <c r="R514" s="61"/>
      <c r="S514" s="61"/>
      <c r="T514" s="61"/>
      <c r="U514" s="61"/>
      <c r="V514" s="61"/>
      <c r="W514" s="61"/>
      <c r="X514" s="61"/>
      <c r="Y514" s="61"/>
      <c r="Z514" s="61"/>
    </row>
    <row r="515" spans="1:26" ht="14.25" customHeight="1">
      <c r="A515" s="61"/>
      <c r="B515" s="61"/>
      <c r="C515" s="61"/>
      <c r="D515" s="61"/>
      <c r="E515" s="61"/>
      <c r="F515" s="61"/>
      <c r="G515" s="61"/>
      <c r="H515" s="61"/>
      <c r="I515" s="61"/>
      <c r="J515" s="63"/>
      <c r="K515" s="63"/>
      <c r="L515" s="63"/>
      <c r="M515" s="63"/>
      <c r="N515" s="61"/>
      <c r="O515" s="61"/>
      <c r="P515" s="61"/>
      <c r="Q515" s="61"/>
      <c r="R515" s="61"/>
      <c r="S515" s="61"/>
      <c r="T515" s="61"/>
      <c r="U515" s="61"/>
      <c r="V515" s="61"/>
      <c r="W515" s="61"/>
      <c r="X515" s="61"/>
      <c r="Y515" s="61"/>
      <c r="Z515" s="61"/>
    </row>
    <row r="516" spans="1:26" ht="14.25" customHeight="1">
      <c r="A516" s="61"/>
      <c r="B516" s="61"/>
      <c r="C516" s="61"/>
      <c r="D516" s="61"/>
      <c r="E516" s="61"/>
      <c r="F516" s="61"/>
      <c r="G516" s="61"/>
      <c r="H516" s="61"/>
      <c r="I516" s="61"/>
      <c r="J516" s="63"/>
      <c r="K516" s="63"/>
      <c r="L516" s="63"/>
      <c r="M516" s="63"/>
      <c r="N516" s="61"/>
      <c r="O516" s="61"/>
      <c r="P516" s="61"/>
      <c r="Q516" s="61"/>
      <c r="R516" s="61"/>
      <c r="S516" s="61"/>
      <c r="T516" s="61"/>
      <c r="U516" s="61"/>
      <c r="V516" s="61"/>
      <c r="W516" s="61"/>
      <c r="X516" s="61"/>
      <c r="Y516" s="61"/>
      <c r="Z516" s="61"/>
    </row>
    <row r="517" spans="1:26" ht="14.25" customHeight="1">
      <c r="A517" s="61"/>
      <c r="B517" s="61"/>
      <c r="C517" s="61"/>
      <c r="D517" s="61"/>
      <c r="E517" s="61"/>
      <c r="F517" s="61"/>
      <c r="G517" s="61"/>
      <c r="H517" s="61"/>
      <c r="I517" s="61"/>
      <c r="J517" s="63"/>
      <c r="K517" s="63"/>
      <c r="L517" s="63"/>
      <c r="M517" s="63"/>
      <c r="N517" s="61"/>
      <c r="O517" s="61"/>
      <c r="P517" s="61"/>
      <c r="Q517" s="61"/>
      <c r="R517" s="61"/>
      <c r="S517" s="61"/>
      <c r="T517" s="61"/>
      <c r="U517" s="61"/>
      <c r="V517" s="61"/>
      <c r="W517" s="61"/>
      <c r="X517" s="61"/>
      <c r="Y517" s="61"/>
      <c r="Z517" s="61"/>
    </row>
    <row r="518" spans="1:26" ht="14.25" customHeight="1">
      <c r="A518" s="61"/>
      <c r="B518" s="61"/>
      <c r="C518" s="61"/>
      <c r="D518" s="61"/>
      <c r="E518" s="61"/>
      <c r="F518" s="61"/>
      <c r="G518" s="61"/>
      <c r="H518" s="61"/>
      <c r="I518" s="61"/>
      <c r="J518" s="63"/>
      <c r="K518" s="63"/>
      <c r="L518" s="63"/>
      <c r="M518" s="63"/>
      <c r="N518" s="61"/>
      <c r="O518" s="61"/>
      <c r="P518" s="61"/>
      <c r="Q518" s="61"/>
      <c r="R518" s="61"/>
      <c r="S518" s="61"/>
      <c r="T518" s="61"/>
      <c r="U518" s="61"/>
      <c r="V518" s="61"/>
      <c r="W518" s="61"/>
      <c r="X518" s="61"/>
      <c r="Y518" s="61"/>
      <c r="Z518" s="61"/>
    </row>
    <row r="519" spans="1:26" ht="14.25" customHeight="1">
      <c r="A519" s="61"/>
      <c r="B519" s="61"/>
      <c r="C519" s="61"/>
      <c r="D519" s="61"/>
      <c r="E519" s="61"/>
      <c r="F519" s="61"/>
      <c r="G519" s="61"/>
      <c r="H519" s="61"/>
      <c r="I519" s="61"/>
      <c r="J519" s="63"/>
      <c r="K519" s="63"/>
      <c r="L519" s="63"/>
      <c r="M519" s="63"/>
      <c r="N519" s="61"/>
      <c r="O519" s="61"/>
      <c r="P519" s="61"/>
      <c r="Q519" s="61"/>
      <c r="R519" s="61"/>
      <c r="S519" s="61"/>
      <c r="T519" s="61"/>
      <c r="U519" s="61"/>
      <c r="V519" s="61"/>
      <c r="W519" s="61"/>
      <c r="X519" s="61"/>
      <c r="Y519" s="61"/>
      <c r="Z519" s="61"/>
    </row>
    <row r="520" spans="1:26" ht="14.25" customHeight="1">
      <c r="A520" s="61"/>
      <c r="B520" s="61"/>
      <c r="C520" s="61"/>
      <c r="D520" s="61"/>
      <c r="E520" s="61"/>
      <c r="F520" s="61"/>
      <c r="G520" s="61"/>
      <c r="H520" s="61"/>
      <c r="I520" s="61"/>
      <c r="J520" s="63"/>
      <c r="K520" s="63"/>
      <c r="L520" s="63"/>
      <c r="M520" s="63"/>
      <c r="N520" s="61"/>
      <c r="O520" s="61"/>
      <c r="P520" s="61"/>
      <c r="Q520" s="61"/>
      <c r="R520" s="61"/>
      <c r="S520" s="61"/>
      <c r="T520" s="61"/>
      <c r="U520" s="61"/>
      <c r="V520" s="61"/>
      <c r="W520" s="61"/>
      <c r="X520" s="61"/>
      <c r="Y520" s="61"/>
      <c r="Z520" s="61"/>
    </row>
    <row r="521" spans="1:26" ht="14.25" customHeight="1">
      <c r="A521" s="61"/>
      <c r="B521" s="61"/>
      <c r="C521" s="61"/>
      <c r="D521" s="61"/>
      <c r="E521" s="61"/>
      <c r="F521" s="61"/>
      <c r="G521" s="61"/>
      <c r="H521" s="61"/>
      <c r="I521" s="61"/>
      <c r="J521" s="63"/>
      <c r="K521" s="63"/>
      <c r="L521" s="63"/>
      <c r="M521" s="63"/>
      <c r="N521" s="61"/>
      <c r="O521" s="61"/>
      <c r="P521" s="61"/>
      <c r="Q521" s="61"/>
      <c r="R521" s="61"/>
      <c r="S521" s="61"/>
      <c r="T521" s="61"/>
      <c r="U521" s="61"/>
      <c r="V521" s="61"/>
      <c r="W521" s="61"/>
      <c r="X521" s="61"/>
      <c r="Y521" s="61"/>
      <c r="Z521" s="61"/>
    </row>
    <row r="522" spans="1:26" ht="14.25" customHeight="1">
      <c r="A522" s="61"/>
      <c r="B522" s="61"/>
      <c r="C522" s="61"/>
      <c r="D522" s="61"/>
      <c r="E522" s="61"/>
      <c r="F522" s="61"/>
      <c r="G522" s="61"/>
      <c r="H522" s="61"/>
      <c r="I522" s="61"/>
      <c r="J522" s="63"/>
      <c r="K522" s="63"/>
      <c r="L522" s="63"/>
      <c r="M522" s="63"/>
      <c r="N522" s="61"/>
      <c r="O522" s="61"/>
      <c r="P522" s="61"/>
      <c r="Q522" s="61"/>
      <c r="R522" s="61"/>
      <c r="S522" s="61"/>
      <c r="T522" s="61"/>
      <c r="U522" s="61"/>
      <c r="V522" s="61"/>
      <c r="W522" s="61"/>
      <c r="X522" s="61"/>
      <c r="Y522" s="61"/>
      <c r="Z522" s="61"/>
    </row>
    <row r="523" spans="1:26" ht="14.25" customHeight="1">
      <c r="A523" s="61"/>
      <c r="B523" s="61"/>
      <c r="C523" s="61"/>
      <c r="D523" s="61"/>
      <c r="E523" s="61"/>
      <c r="F523" s="61"/>
      <c r="G523" s="61"/>
      <c r="H523" s="61"/>
      <c r="I523" s="61"/>
      <c r="J523" s="63"/>
      <c r="K523" s="63"/>
      <c r="L523" s="63"/>
      <c r="M523" s="63"/>
      <c r="N523" s="61"/>
      <c r="O523" s="61"/>
      <c r="P523" s="61"/>
      <c r="Q523" s="61"/>
      <c r="R523" s="61"/>
      <c r="S523" s="61"/>
      <c r="T523" s="61"/>
      <c r="U523" s="61"/>
      <c r="V523" s="61"/>
      <c r="W523" s="61"/>
      <c r="X523" s="61"/>
      <c r="Y523" s="61"/>
      <c r="Z523" s="61"/>
    </row>
    <row r="524" spans="1:26" ht="14.25" customHeight="1">
      <c r="A524" s="61"/>
      <c r="B524" s="61"/>
      <c r="C524" s="61"/>
      <c r="D524" s="61"/>
      <c r="E524" s="61"/>
      <c r="F524" s="61"/>
      <c r="G524" s="61"/>
      <c r="H524" s="61"/>
      <c r="I524" s="61"/>
      <c r="J524" s="63"/>
      <c r="K524" s="63"/>
      <c r="L524" s="63"/>
      <c r="M524" s="63"/>
      <c r="N524" s="61"/>
      <c r="O524" s="61"/>
      <c r="P524" s="61"/>
      <c r="Q524" s="61"/>
      <c r="R524" s="61"/>
      <c r="S524" s="61"/>
      <c r="T524" s="61"/>
      <c r="U524" s="61"/>
      <c r="V524" s="61"/>
      <c r="W524" s="61"/>
      <c r="X524" s="61"/>
      <c r="Y524" s="61"/>
      <c r="Z524" s="61"/>
    </row>
    <row r="525" spans="1:26" ht="14.25" customHeight="1">
      <c r="A525" s="61"/>
      <c r="B525" s="61"/>
      <c r="C525" s="61"/>
      <c r="D525" s="61"/>
      <c r="E525" s="61"/>
      <c r="F525" s="61"/>
      <c r="G525" s="61"/>
      <c r="H525" s="61"/>
      <c r="I525" s="61"/>
      <c r="J525" s="63"/>
      <c r="K525" s="63"/>
      <c r="L525" s="63"/>
      <c r="M525" s="63"/>
      <c r="N525" s="61"/>
      <c r="O525" s="61"/>
      <c r="P525" s="61"/>
      <c r="Q525" s="61"/>
      <c r="R525" s="61"/>
      <c r="S525" s="61"/>
      <c r="T525" s="61"/>
      <c r="U525" s="61"/>
      <c r="V525" s="61"/>
      <c r="W525" s="61"/>
      <c r="X525" s="61"/>
      <c r="Y525" s="61"/>
      <c r="Z525" s="61"/>
    </row>
    <row r="526" spans="1:26" ht="14.25" customHeight="1">
      <c r="A526" s="61"/>
      <c r="B526" s="61"/>
      <c r="C526" s="61"/>
      <c r="D526" s="61"/>
      <c r="E526" s="61"/>
      <c r="F526" s="61"/>
      <c r="G526" s="61"/>
      <c r="H526" s="61"/>
      <c r="I526" s="61"/>
      <c r="J526" s="63"/>
      <c r="K526" s="63"/>
      <c r="L526" s="63"/>
      <c r="M526" s="63"/>
      <c r="N526" s="61"/>
      <c r="O526" s="61"/>
      <c r="P526" s="61"/>
      <c r="Q526" s="61"/>
      <c r="R526" s="61"/>
      <c r="S526" s="61"/>
      <c r="T526" s="61"/>
      <c r="U526" s="61"/>
      <c r="V526" s="61"/>
      <c r="W526" s="61"/>
      <c r="X526" s="61"/>
      <c r="Y526" s="61"/>
      <c r="Z526" s="61"/>
    </row>
    <row r="527" spans="1:26" ht="14.25" customHeight="1">
      <c r="A527" s="61"/>
      <c r="B527" s="61"/>
      <c r="C527" s="61"/>
      <c r="D527" s="61"/>
      <c r="E527" s="61"/>
      <c r="F527" s="61"/>
      <c r="G527" s="61"/>
      <c r="H527" s="61"/>
      <c r="I527" s="61"/>
      <c r="J527" s="63"/>
      <c r="K527" s="63"/>
      <c r="L527" s="63"/>
      <c r="M527" s="63"/>
      <c r="N527" s="61"/>
      <c r="O527" s="61"/>
      <c r="P527" s="61"/>
      <c r="Q527" s="61"/>
      <c r="R527" s="61"/>
      <c r="S527" s="61"/>
      <c r="T527" s="61"/>
      <c r="U527" s="61"/>
      <c r="V527" s="61"/>
      <c r="W527" s="61"/>
      <c r="X527" s="61"/>
      <c r="Y527" s="61"/>
      <c r="Z527" s="61"/>
    </row>
    <row r="528" spans="1:26" ht="14.25" customHeight="1">
      <c r="A528" s="61"/>
      <c r="B528" s="61"/>
      <c r="C528" s="61"/>
      <c r="D528" s="61"/>
      <c r="E528" s="61"/>
      <c r="F528" s="61"/>
      <c r="G528" s="61"/>
      <c r="H528" s="61"/>
      <c r="I528" s="61"/>
      <c r="J528" s="63"/>
      <c r="K528" s="63"/>
      <c r="L528" s="63"/>
      <c r="M528" s="63"/>
      <c r="N528" s="61"/>
      <c r="O528" s="61"/>
      <c r="P528" s="61"/>
      <c r="Q528" s="61"/>
      <c r="R528" s="61"/>
      <c r="S528" s="61"/>
      <c r="T528" s="61"/>
      <c r="U528" s="61"/>
      <c r="V528" s="61"/>
      <c r="W528" s="61"/>
      <c r="X528" s="61"/>
      <c r="Y528" s="61"/>
      <c r="Z528" s="61"/>
    </row>
    <row r="529" spans="1:26" ht="14.25" customHeight="1">
      <c r="A529" s="61"/>
      <c r="B529" s="61"/>
      <c r="C529" s="61"/>
      <c r="D529" s="61"/>
      <c r="E529" s="61"/>
      <c r="F529" s="61"/>
      <c r="G529" s="61"/>
      <c r="H529" s="61"/>
      <c r="I529" s="61"/>
      <c r="J529" s="63"/>
      <c r="K529" s="63"/>
      <c r="L529" s="63"/>
      <c r="M529" s="63"/>
      <c r="N529" s="61"/>
      <c r="O529" s="61"/>
      <c r="P529" s="61"/>
      <c r="Q529" s="61"/>
      <c r="R529" s="61"/>
      <c r="S529" s="61"/>
      <c r="T529" s="61"/>
      <c r="U529" s="61"/>
      <c r="V529" s="61"/>
      <c r="W529" s="61"/>
      <c r="X529" s="61"/>
      <c r="Y529" s="61"/>
      <c r="Z529" s="61"/>
    </row>
    <row r="530" spans="1:26" ht="14.25" customHeight="1">
      <c r="A530" s="61"/>
      <c r="B530" s="61"/>
      <c r="C530" s="61"/>
      <c r="D530" s="61"/>
      <c r="E530" s="61"/>
      <c r="F530" s="61"/>
      <c r="G530" s="61"/>
      <c r="H530" s="61"/>
      <c r="I530" s="61"/>
      <c r="J530" s="63"/>
      <c r="K530" s="63"/>
      <c r="L530" s="63"/>
      <c r="M530" s="63"/>
      <c r="N530" s="61"/>
      <c r="O530" s="61"/>
      <c r="P530" s="61"/>
      <c r="Q530" s="61"/>
      <c r="R530" s="61"/>
      <c r="S530" s="61"/>
      <c r="T530" s="61"/>
      <c r="U530" s="61"/>
      <c r="V530" s="61"/>
      <c r="W530" s="61"/>
      <c r="X530" s="61"/>
      <c r="Y530" s="61"/>
      <c r="Z530" s="61"/>
    </row>
    <row r="531" spans="1:26" ht="14.25" customHeight="1">
      <c r="A531" s="61"/>
      <c r="B531" s="61"/>
      <c r="C531" s="61"/>
      <c r="D531" s="61"/>
      <c r="E531" s="61"/>
      <c r="F531" s="61"/>
      <c r="G531" s="61"/>
      <c r="H531" s="61"/>
      <c r="I531" s="61"/>
      <c r="J531" s="63"/>
      <c r="K531" s="63"/>
      <c r="L531" s="63"/>
      <c r="M531" s="63"/>
      <c r="N531" s="61"/>
      <c r="O531" s="61"/>
      <c r="P531" s="61"/>
      <c r="Q531" s="61"/>
      <c r="R531" s="61"/>
      <c r="S531" s="61"/>
      <c r="T531" s="61"/>
      <c r="U531" s="61"/>
      <c r="V531" s="61"/>
      <c r="W531" s="61"/>
      <c r="X531" s="61"/>
      <c r="Y531" s="61"/>
      <c r="Z531" s="61"/>
    </row>
    <row r="532" spans="1:26" ht="14.25" customHeight="1">
      <c r="A532" s="61"/>
      <c r="B532" s="61"/>
      <c r="C532" s="61"/>
      <c r="D532" s="61"/>
      <c r="E532" s="61"/>
      <c r="F532" s="61"/>
      <c r="G532" s="61"/>
      <c r="H532" s="61"/>
      <c r="I532" s="61"/>
      <c r="J532" s="63"/>
      <c r="K532" s="63"/>
      <c r="L532" s="63"/>
      <c r="M532" s="63"/>
      <c r="N532" s="61"/>
      <c r="O532" s="61"/>
      <c r="P532" s="61"/>
      <c r="Q532" s="61"/>
      <c r="R532" s="61"/>
      <c r="S532" s="61"/>
      <c r="T532" s="61"/>
      <c r="U532" s="61"/>
      <c r="V532" s="61"/>
      <c r="W532" s="61"/>
      <c r="X532" s="61"/>
      <c r="Y532" s="61"/>
      <c r="Z532" s="61"/>
    </row>
    <row r="533" spans="1:26" ht="14.25" customHeight="1">
      <c r="A533" s="61"/>
      <c r="B533" s="61"/>
      <c r="C533" s="61"/>
      <c r="D533" s="61"/>
      <c r="E533" s="61"/>
      <c r="F533" s="61"/>
      <c r="G533" s="61"/>
      <c r="H533" s="61"/>
      <c r="I533" s="61"/>
      <c r="J533" s="63"/>
      <c r="K533" s="63"/>
      <c r="L533" s="63"/>
      <c r="M533" s="63"/>
      <c r="N533" s="61"/>
      <c r="O533" s="61"/>
      <c r="P533" s="61"/>
      <c r="Q533" s="61"/>
      <c r="R533" s="61"/>
      <c r="S533" s="61"/>
      <c r="T533" s="61"/>
      <c r="U533" s="61"/>
      <c r="V533" s="61"/>
      <c r="W533" s="61"/>
      <c r="X533" s="61"/>
      <c r="Y533" s="61"/>
      <c r="Z533" s="61"/>
    </row>
    <row r="534" spans="1:26" ht="14.25" customHeight="1">
      <c r="A534" s="61"/>
      <c r="B534" s="61"/>
      <c r="C534" s="61"/>
      <c r="D534" s="61"/>
      <c r="E534" s="61"/>
      <c r="F534" s="61"/>
      <c r="G534" s="61"/>
      <c r="H534" s="61"/>
      <c r="I534" s="61"/>
      <c r="J534" s="63"/>
      <c r="K534" s="63"/>
      <c r="L534" s="63"/>
      <c r="M534" s="63"/>
      <c r="N534" s="61"/>
      <c r="O534" s="61"/>
      <c r="P534" s="61"/>
      <c r="Q534" s="61"/>
      <c r="R534" s="61"/>
      <c r="S534" s="61"/>
      <c r="T534" s="61"/>
      <c r="U534" s="61"/>
      <c r="V534" s="61"/>
      <c r="W534" s="61"/>
      <c r="X534" s="61"/>
      <c r="Y534" s="61"/>
      <c r="Z534" s="61"/>
    </row>
    <row r="535" spans="1:26" ht="14.25" customHeight="1">
      <c r="A535" s="61"/>
      <c r="B535" s="61"/>
      <c r="C535" s="61"/>
      <c r="D535" s="61"/>
      <c r="E535" s="61"/>
      <c r="F535" s="61"/>
      <c r="G535" s="61"/>
      <c r="H535" s="61"/>
      <c r="I535" s="61"/>
      <c r="J535" s="63"/>
      <c r="K535" s="63"/>
      <c r="L535" s="63"/>
      <c r="M535" s="63"/>
      <c r="N535" s="61"/>
      <c r="O535" s="61"/>
      <c r="P535" s="61"/>
      <c r="Q535" s="61"/>
      <c r="R535" s="61"/>
      <c r="S535" s="61"/>
      <c r="T535" s="61"/>
      <c r="U535" s="61"/>
      <c r="V535" s="61"/>
      <c r="W535" s="61"/>
      <c r="X535" s="61"/>
      <c r="Y535" s="61"/>
      <c r="Z535" s="61"/>
    </row>
    <row r="536" spans="1:26" ht="14.25" customHeight="1">
      <c r="A536" s="61"/>
      <c r="B536" s="61"/>
      <c r="C536" s="61"/>
      <c r="D536" s="61"/>
      <c r="E536" s="61"/>
      <c r="F536" s="61"/>
      <c r="G536" s="61"/>
      <c r="H536" s="61"/>
      <c r="I536" s="61"/>
      <c r="J536" s="63"/>
      <c r="K536" s="63"/>
      <c r="L536" s="63"/>
      <c r="M536" s="63"/>
      <c r="N536" s="61"/>
      <c r="O536" s="61"/>
      <c r="P536" s="61"/>
      <c r="Q536" s="61"/>
      <c r="R536" s="61"/>
      <c r="S536" s="61"/>
      <c r="T536" s="61"/>
      <c r="U536" s="61"/>
      <c r="V536" s="61"/>
      <c r="W536" s="61"/>
      <c r="X536" s="61"/>
      <c r="Y536" s="61"/>
      <c r="Z536" s="61"/>
    </row>
    <row r="537" spans="1:26" ht="14.25" customHeight="1">
      <c r="A537" s="61"/>
      <c r="B537" s="61"/>
      <c r="C537" s="61"/>
      <c r="D537" s="61"/>
      <c r="E537" s="61"/>
      <c r="F537" s="61"/>
      <c r="G537" s="61"/>
      <c r="H537" s="61"/>
      <c r="I537" s="61"/>
      <c r="J537" s="63"/>
      <c r="K537" s="63"/>
      <c r="L537" s="63"/>
      <c r="M537" s="63"/>
      <c r="N537" s="61"/>
      <c r="O537" s="61"/>
      <c r="P537" s="61"/>
      <c r="Q537" s="61"/>
      <c r="R537" s="61"/>
      <c r="S537" s="61"/>
      <c r="T537" s="61"/>
      <c r="U537" s="61"/>
      <c r="V537" s="61"/>
      <c r="W537" s="61"/>
      <c r="X537" s="61"/>
      <c r="Y537" s="61"/>
      <c r="Z537" s="61"/>
    </row>
    <row r="538" spans="1:26" ht="14.25" customHeight="1">
      <c r="A538" s="61"/>
      <c r="B538" s="61"/>
      <c r="C538" s="61"/>
      <c r="D538" s="61"/>
      <c r="E538" s="61"/>
      <c r="F538" s="61"/>
      <c r="G538" s="61"/>
      <c r="H538" s="61"/>
      <c r="I538" s="61"/>
      <c r="J538" s="63"/>
      <c r="K538" s="63"/>
      <c r="L538" s="63"/>
      <c r="M538" s="63"/>
      <c r="N538" s="61"/>
      <c r="O538" s="61"/>
      <c r="P538" s="61"/>
      <c r="Q538" s="61"/>
      <c r="R538" s="61"/>
      <c r="S538" s="61"/>
      <c r="T538" s="61"/>
      <c r="U538" s="61"/>
      <c r="V538" s="61"/>
      <c r="W538" s="61"/>
      <c r="X538" s="61"/>
      <c r="Y538" s="61"/>
      <c r="Z538" s="61"/>
    </row>
    <row r="539" spans="1:26" ht="14.25" customHeight="1">
      <c r="A539" s="61"/>
      <c r="B539" s="61"/>
      <c r="C539" s="61"/>
      <c r="D539" s="61"/>
      <c r="E539" s="61"/>
      <c r="F539" s="61"/>
      <c r="G539" s="61"/>
      <c r="H539" s="61"/>
      <c r="I539" s="61"/>
      <c r="J539" s="63"/>
      <c r="K539" s="63"/>
      <c r="L539" s="63"/>
      <c r="M539" s="63"/>
      <c r="N539" s="61"/>
      <c r="O539" s="61"/>
      <c r="P539" s="61"/>
      <c r="Q539" s="61"/>
      <c r="R539" s="61"/>
      <c r="S539" s="61"/>
      <c r="T539" s="61"/>
      <c r="U539" s="61"/>
      <c r="V539" s="61"/>
      <c r="W539" s="61"/>
      <c r="X539" s="61"/>
      <c r="Y539" s="61"/>
      <c r="Z539" s="61"/>
    </row>
    <row r="540" spans="1:26" ht="14.25" customHeight="1">
      <c r="A540" s="61"/>
      <c r="B540" s="61"/>
      <c r="C540" s="61"/>
      <c r="D540" s="61"/>
      <c r="E540" s="61"/>
      <c r="F540" s="61"/>
      <c r="G540" s="61"/>
      <c r="H540" s="61"/>
      <c r="I540" s="61"/>
      <c r="J540" s="63"/>
      <c r="K540" s="63"/>
      <c r="L540" s="63"/>
      <c r="M540" s="63"/>
      <c r="N540" s="61"/>
      <c r="O540" s="61"/>
      <c r="P540" s="61"/>
      <c r="Q540" s="61"/>
      <c r="R540" s="61"/>
      <c r="S540" s="61"/>
      <c r="T540" s="61"/>
      <c r="U540" s="61"/>
      <c r="V540" s="61"/>
      <c r="W540" s="61"/>
      <c r="X540" s="61"/>
      <c r="Y540" s="61"/>
      <c r="Z540" s="61"/>
    </row>
    <row r="541" spans="1:26" ht="14.25" customHeight="1">
      <c r="A541" s="61"/>
      <c r="B541" s="61"/>
      <c r="C541" s="61"/>
      <c r="D541" s="61"/>
      <c r="E541" s="61"/>
      <c r="F541" s="61"/>
      <c r="G541" s="61"/>
      <c r="H541" s="61"/>
      <c r="I541" s="61"/>
      <c r="J541" s="63"/>
      <c r="K541" s="63"/>
      <c r="L541" s="63"/>
      <c r="M541" s="63"/>
      <c r="N541" s="61"/>
      <c r="O541" s="61"/>
      <c r="P541" s="61"/>
      <c r="Q541" s="61"/>
      <c r="R541" s="61"/>
      <c r="S541" s="61"/>
      <c r="T541" s="61"/>
      <c r="U541" s="61"/>
      <c r="V541" s="61"/>
      <c r="W541" s="61"/>
      <c r="X541" s="61"/>
      <c r="Y541" s="61"/>
      <c r="Z541" s="61"/>
    </row>
    <row r="542" spans="1:26" ht="14.25" customHeight="1">
      <c r="A542" s="61"/>
      <c r="B542" s="61"/>
      <c r="C542" s="61"/>
      <c r="D542" s="61"/>
      <c r="E542" s="61"/>
      <c r="F542" s="61"/>
      <c r="G542" s="61"/>
      <c r="H542" s="61"/>
      <c r="I542" s="61"/>
      <c r="J542" s="63"/>
      <c r="K542" s="63"/>
      <c r="L542" s="63"/>
      <c r="M542" s="63"/>
      <c r="N542" s="61"/>
      <c r="O542" s="61"/>
      <c r="P542" s="61"/>
      <c r="Q542" s="61"/>
      <c r="R542" s="61"/>
      <c r="S542" s="61"/>
      <c r="T542" s="61"/>
      <c r="U542" s="61"/>
      <c r="V542" s="61"/>
      <c r="W542" s="61"/>
      <c r="X542" s="61"/>
      <c r="Y542" s="61"/>
      <c r="Z542" s="61"/>
    </row>
    <row r="543" spans="1:26" ht="14.25" customHeight="1">
      <c r="A543" s="61"/>
      <c r="B543" s="61"/>
      <c r="C543" s="61"/>
      <c r="D543" s="61"/>
      <c r="E543" s="61"/>
      <c r="F543" s="61"/>
      <c r="G543" s="61"/>
      <c r="H543" s="61"/>
      <c r="I543" s="61"/>
      <c r="J543" s="63"/>
      <c r="K543" s="63"/>
      <c r="L543" s="63"/>
      <c r="M543" s="63"/>
      <c r="N543" s="61"/>
      <c r="O543" s="61"/>
      <c r="P543" s="61"/>
      <c r="Q543" s="61"/>
      <c r="R543" s="61"/>
      <c r="S543" s="61"/>
      <c r="T543" s="61"/>
      <c r="U543" s="61"/>
      <c r="V543" s="61"/>
      <c r="W543" s="61"/>
      <c r="X543" s="61"/>
      <c r="Y543" s="61"/>
      <c r="Z543" s="61"/>
    </row>
    <row r="544" spans="1:26" ht="14.25" customHeight="1">
      <c r="A544" s="61"/>
      <c r="B544" s="61"/>
      <c r="C544" s="61"/>
      <c r="D544" s="61"/>
      <c r="E544" s="61"/>
      <c r="F544" s="61"/>
      <c r="G544" s="61"/>
      <c r="H544" s="61"/>
      <c r="I544" s="61"/>
      <c r="J544" s="63"/>
      <c r="K544" s="63"/>
      <c r="L544" s="63"/>
      <c r="M544" s="63"/>
      <c r="N544" s="61"/>
      <c r="O544" s="61"/>
      <c r="P544" s="61"/>
      <c r="Q544" s="61"/>
      <c r="R544" s="61"/>
      <c r="S544" s="61"/>
      <c r="T544" s="61"/>
      <c r="U544" s="61"/>
      <c r="V544" s="61"/>
      <c r="W544" s="61"/>
      <c r="X544" s="61"/>
      <c r="Y544" s="61"/>
      <c r="Z544" s="61"/>
    </row>
    <row r="545" spans="1:26" ht="14.25" customHeight="1">
      <c r="A545" s="61"/>
      <c r="B545" s="61"/>
      <c r="C545" s="61"/>
      <c r="D545" s="61"/>
      <c r="E545" s="61"/>
      <c r="F545" s="61"/>
      <c r="G545" s="61"/>
      <c r="H545" s="61"/>
      <c r="I545" s="61"/>
      <c r="J545" s="63"/>
      <c r="K545" s="63"/>
      <c r="L545" s="63"/>
      <c r="M545" s="63"/>
      <c r="N545" s="61"/>
      <c r="O545" s="61"/>
      <c r="P545" s="61"/>
      <c r="Q545" s="61"/>
      <c r="R545" s="61"/>
      <c r="S545" s="61"/>
      <c r="T545" s="61"/>
      <c r="U545" s="61"/>
      <c r="V545" s="61"/>
      <c r="W545" s="61"/>
      <c r="X545" s="61"/>
      <c r="Y545" s="61"/>
      <c r="Z545" s="61"/>
    </row>
    <row r="546" spans="1:26" ht="14.25" customHeight="1">
      <c r="A546" s="61"/>
      <c r="B546" s="61"/>
      <c r="C546" s="61"/>
      <c r="D546" s="61"/>
      <c r="E546" s="61"/>
      <c r="F546" s="61"/>
      <c r="G546" s="61"/>
      <c r="H546" s="61"/>
      <c r="I546" s="61"/>
      <c r="J546" s="63"/>
      <c r="K546" s="63"/>
      <c r="L546" s="63"/>
      <c r="M546" s="63"/>
      <c r="N546" s="61"/>
      <c r="O546" s="61"/>
      <c r="P546" s="61"/>
      <c r="Q546" s="61"/>
      <c r="R546" s="61"/>
      <c r="S546" s="61"/>
      <c r="T546" s="61"/>
      <c r="U546" s="61"/>
      <c r="V546" s="61"/>
      <c r="W546" s="61"/>
      <c r="X546" s="61"/>
      <c r="Y546" s="61"/>
      <c r="Z546" s="61"/>
    </row>
    <row r="547" spans="1:26" ht="14.25" customHeight="1">
      <c r="A547" s="61"/>
      <c r="B547" s="61"/>
      <c r="C547" s="61"/>
      <c r="D547" s="61"/>
      <c r="E547" s="61"/>
      <c r="F547" s="61"/>
      <c r="G547" s="61"/>
      <c r="H547" s="61"/>
      <c r="I547" s="61"/>
      <c r="J547" s="63"/>
      <c r="K547" s="63"/>
      <c r="L547" s="63"/>
      <c r="M547" s="63"/>
      <c r="N547" s="61"/>
      <c r="O547" s="61"/>
      <c r="P547" s="61"/>
      <c r="Q547" s="61"/>
      <c r="R547" s="61"/>
      <c r="S547" s="61"/>
      <c r="T547" s="61"/>
      <c r="U547" s="61"/>
      <c r="V547" s="61"/>
      <c r="W547" s="61"/>
      <c r="X547" s="61"/>
      <c r="Y547" s="61"/>
      <c r="Z547" s="61"/>
    </row>
    <row r="548" spans="1:26" ht="14.25" customHeight="1">
      <c r="A548" s="61"/>
      <c r="B548" s="61"/>
      <c r="C548" s="61"/>
      <c r="D548" s="61"/>
      <c r="E548" s="61"/>
      <c r="F548" s="61"/>
      <c r="G548" s="61"/>
      <c r="H548" s="61"/>
      <c r="I548" s="61"/>
      <c r="J548" s="63"/>
      <c r="K548" s="63"/>
      <c r="L548" s="63"/>
      <c r="M548" s="63"/>
      <c r="N548" s="61"/>
      <c r="O548" s="61"/>
      <c r="P548" s="61"/>
      <c r="Q548" s="61"/>
      <c r="R548" s="61"/>
      <c r="S548" s="61"/>
      <c r="T548" s="61"/>
      <c r="U548" s="61"/>
      <c r="V548" s="61"/>
      <c r="W548" s="61"/>
      <c r="X548" s="61"/>
      <c r="Y548" s="61"/>
      <c r="Z548" s="61"/>
    </row>
    <row r="549" spans="1:26" ht="14.25" customHeight="1">
      <c r="A549" s="61"/>
      <c r="B549" s="61"/>
      <c r="C549" s="61"/>
      <c r="D549" s="61"/>
      <c r="E549" s="61"/>
      <c r="F549" s="61"/>
      <c r="G549" s="61"/>
      <c r="H549" s="61"/>
      <c r="I549" s="61"/>
      <c r="J549" s="63"/>
      <c r="K549" s="63"/>
      <c r="L549" s="63"/>
      <c r="M549" s="63"/>
      <c r="N549" s="61"/>
      <c r="O549" s="61"/>
      <c r="P549" s="61"/>
      <c r="Q549" s="61"/>
      <c r="R549" s="61"/>
      <c r="S549" s="61"/>
      <c r="T549" s="61"/>
      <c r="U549" s="61"/>
      <c r="V549" s="61"/>
      <c r="W549" s="61"/>
      <c r="X549" s="61"/>
      <c r="Y549" s="61"/>
      <c r="Z549" s="61"/>
    </row>
    <row r="550" spans="1:26" ht="14.25" customHeight="1">
      <c r="A550" s="61"/>
      <c r="B550" s="61"/>
      <c r="C550" s="61"/>
      <c r="D550" s="61"/>
      <c r="E550" s="61"/>
      <c r="F550" s="61"/>
      <c r="G550" s="61"/>
      <c r="H550" s="61"/>
      <c r="I550" s="61"/>
      <c r="J550" s="63"/>
      <c r="K550" s="63"/>
      <c r="L550" s="63"/>
      <c r="M550" s="63"/>
      <c r="N550" s="61"/>
      <c r="O550" s="61"/>
      <c r="P550" s="61"/>
      <c r="Q550" s="61"/>
      <c r="R550" s="61"/>
      <c r="S550" s="61"/>
      <c r="T550" s="61"/>
      <c r="U550" s="61"/>
      <c r="V550" s="61"/>
      <c r="W550" s="61"/>
      <c r="X550" s="61"/>
      <c r="Y550" s="61"/>
      <c r="Z550" s="61"/>
    </row>
    <row r="551" spans="1:26" ht="14.25" customHeight="1">
      <c r="A551" s="61"/>
      <c r="B551" s="61"/>
      <c r="C551" s="61"/>
      <c r="D551" s="61"/>
      <c r="E551" s="61"/>
      <c r="F551" s="61"/>
      <c r="G551" s="61"/>
      <c r="H551" s="61"/>
      <c r="I551" s="61"/>
      <c r="J551" s="63"/>
      <c r="K551" s="63"/>
      <c r="L551" s="63"/>
      <c r="M551" s="63"/>
      <c r="N551" s="61"/>
      <c r="O551" s="61"/>
      <c r="P551" s="61"/>
      <c r="Q551" s="61"/>
      <c r="R551" s="61"/>
      <c r="S551" s="61"/>
      <c r="T551" s="61"/>
      <c r="U551" s="61"/>
      <c r="V551" s="61"/>
      <c r="W551" s="61"/>
      <c r="X551" s="61"/>
      <c r="Y551" s="61"/>
      <c r="Z551" s="61"/>
    </row>
    <row r="552" spans="1:26" ht="14.25" customHeight="1">
      <c r="A552" s="61"/>
      <c r="B552" s="61"/>
      <c r="C552" s="61"/>
      <c r="D552" s="61"/>
      <c r="E552" s="61"/>
      <c r="F552" s="61"/>
      <c r="G552" s="61"/>
      <c r="H552" s="61"/>
      <c r="I552" s="61"/>
      <c r="J552" s="63"/>
      <c r="K552" s="63"/>
      <c r="L552" s="63"/>
      <c r="M552" s="63"/>
      <c r="N552" s="61"/>
      <c r="O552" s="61"/>
      <c r="P552" s="61"/>
      <c r="Q552" s="61"/>
      <c r="R552" s="61"/>
      <c r="S552" s="61"/>
      <c r="T552" s="61"/>
      <c r="U552" s="61"/>
      <c r="V552" s="61"/>
      <c r="W552" s="61"/>
      <c r="X552" s="61"/>
      <c r="Y552" s="61"/>
      <c r="Z552" s="61"/>
    </row>
    <row r="553" spans="1:26" ht="14.25" customHeight="1">
      <c r="A553" s="61"/>
      <c r="B553" s="61"/>
      <c r="C553" s="61"/>
      <c r="D553" s="61"/>
      <c r="E553" s="61"/>
      <c r="F553" s="61"/>
      <c r="G553" s="61"/>
      <c r="H553" s="61"/>
      <c r="I553" s="61"/>
      <c r="J553" s="63"/>
      <c r="K553" s="63"/>
      <c r="L553" s="63"/>
      <c r="M553" s="63"/>
      <c r="N553" s="61"/>
      <c r="O553" s="61"/>
      <c r="P553" s="61"/>
      <c r="Q553" s="61"/>
      <c r="R553" s="61"/>
      <c r="S553" s="61"/>
      <c r="T553" s="61"/>
      <c r="U553" s="61"/>
      <c r="V553" s="61"/>
      <c r="W553" s="61"/>
      <c r="X553" s="61"/>
      <c r="Y553" s="61"/>
      <c r="Z553" s="61"/>
    </row>
    <row r="554" spans="1:26" ht="14.25" customHeight="1">
      <c r="A554" s="61"/>
      <c r="B554" s="61"/>
      <c r="C554" s="61"/>
      <c r="D554" s="61"/>
      <c r="E554" s="61"/>
      <c r="F554" s="61"/>
      <c r="G554" s="61"/>
      <c r="H554" s="61"/>
      <c r="I554" s="61"/>
      <c r="J554" s="63"/>
      <c r="K554" s="63"/>
      <c r="L554" s="63"/>
      <c r="M554" s="63"/>
      <c r="N554" s="61"/>
      <c r="O554" s="61"/>
      <c r="P554" s="61"/>
      <c r="Q554" s="61"/>
      <c r="R554" s="61"/>
      <c r="S554" s="61"/>
      <c r="T554" s="61"/>
      <c r="U554" s="61"/>
      <c r="V554" s="61"/>
      <c r="W554" s="61"/>
      <c r="X554" s="61"/>
      <c r="Y554" s="61"/>
      <c r="Z554" s="61"/>
    </row>
    <row r="555" spans="1:26" ht="14.25" customHeight="1">
      <c r="A555" s="61"/>
      <c r="B555" s="61"/>
      <c r="C555" s="61"/>
      <c r="D555" s="61"/>
      <c r="E555" s="61"/>
      <c r="F555" s="61"/>
      <c r="G555" s="61"/>
      <c r="H555" s="61"/>
      <c r="I555" s="61"/>
      <c r="J555" s="63"/>
      <c r="K555" s="63"/>
      <c r="L555" s="63"/>
      <c r="M555" s="63"/>
      <c r="N555" s="61"/>
      <c r="O555" s="61"/>
      <c r="P555" s="61"/>
      <c r="Q555" s="61"/>
      <c r="R555" s="61"/>
      <c r="S555" s="61"/>
      <c r="T555" s="61"/>
      <c r="U555" s="61"/>
      <c r="V555" s="61"/>
      <c r="W555" s="61"/>
      <c r="X555" s="61"/>
      <c r="Y555" s="61"/>
      <c r="Z555" s="61"/>
    </row>
    <row r="556" spans="1:26" ht="14.25" customHeight="1">
      <c r="A556" s="61"/>
      <c r="B556" s="61"/>
      <c r="C556" s="61"/>
      <c r="D556" s="61"/>
      <c r="E556" s="61"/>
      <c r="F556" s="61"/>
      <c r="G556" s="61"/>
      <c r="H556" s="61"/>
      <c r="I556" s="61"/>
      <c r="J556" s="63"/>
      <c r="K556" s="63"/>
      <c r="L556" s="63"/>
      <c r="M556" s="63"/>
      <c r="N556" s="61"/>
      <c r="O556" s="61"/>
      <c r="P556" s="61"/>
      <c r="Q556" s="61"/>
      <c r="R556" s="61"/>
      <c r="S556" s="61"/>
      <c r="T556" s="61"/>
      <c r="U556" s="61"/>
      <c r="V556" s="61"/>
      <c r="W556" s="61"/>
      <c r="X556" s="61"/>
      <c r="Y556" s="61"/>
      <c r="Z556" s="61"/>
    </row>
    <row r="557" spans="1:26" ht="14.25" customHeight="1">
      <c r="A557" s="61"/>
      <c r="B557" s="61"/>
      <c r="C557" s="61"/>
      <c r="D557" s="61"/>
      <c r="E557" s="61"/>
      <c r="F557" s="61"/>
      <c r="G557" s="61"/>
      <c r="H557" s="61"/>
      <c r="I557" s="61"/>
      <c r="J557" s="63"/>
      <c r="K557" s="63"/>
      <c r="L557" s="63"/>
      <c r="M557" s="63"/>
      <c r="N557" s="61"/>
      <c r="O557" s="61"/>
      <c r="P557" s="61"/>
      <c r="Q557" s="61"/>
      <c r="R557" s="61"/>
      <c r="S557" s="61"/>
      <c r="T557" s="61"/>
      <c r="U557" s="61"/>
      <c r="V557" s="61"/>
      <c r="W557" s="61"/>
      <c r="X557" s="61"/>
      <c r="Y557" s="61"/>
      <c r="Z557" s="61"/>
    </row>
    <row r="558" spans="1:26" ht="14.25" customHeight="1">
      <c r="A558" s="61"/>
      <c r="B558" s="61"/>
      <c r="C558" s="61"/>
      <c r="D558" s="61"/>
      <c r="E558" s="61"/>
      <c r="F558" s="61"/>
      <c r="G558" s="61"/>
      <c r="H558" s="61"/>
      <c r="I558" s="61"/>
      <c r="J558" s="63"/>
      <c r="K558" s="63"/>
      <c r="L558" s="63"/>
      <c r="M558" s="63"/>
      <c r="N558" s="61"/>
      <c r="O558" s="61"/>
      <c r="P558" s="61"/>
      <c r="Q558" s="61"/>
      <c r="R558" s="61"/>
      <c r="S558" s="61"/>
      <c r="T558" s="61"/>
      <c r="U558" s="61"/>
      <c r="V558" s="61"/>
      <c r="W558" s="61"/>
      <c r="X558" s="61"/>
      <c r="Y558" s="61"/>
      <c r="Z558" s="61"/>
    </row>
    <row r="559" spans="1:26" ht="14.25" customHeight="1">
      <c r="A559" s="61"/>
      <c r="B559" s="61"/>
      <c r="C559" s="61"/>
      <c r="D559" s="61"/>
      <c r="E559" s="61"/>
      <c r="F559" s="61"/>
      <c r="G559" s="61"/>
      <c r="H559" s="61"/>
      <c r="I559" s="61"/>
      <c r="J559" s="63"/>
      <c r="K559" s="63"/>
      <c r="L559" s="63"/>
      <c r="M559" s="63"/>
      <c r="N559" s="61"/>
      <c r="O559" s="61"/>
      <c r="P559" s="61"/>
      <c r="Q559" s="61"/>
      <c r="R559" s="61"/>
      <c r="S559" s="61"/>
      <c r="T559" s="61"/>
      <c r="U559" s="61"/>
      <c r="V559" s="61"/>
      <c r="W559" s="61"/>
      <c r="X559" s="61"/>
      <c r="Y559" s="61"/>
      <c r="Z559" s="61"/>
    </row>
    <row r="560" spans="1:26" ht="14.25" customHeight="1">
      <c r="A560" s="61"/>
      <c r="B560" s="61"/>
      <c r="C560" s="61"/>
      <c r="D560" s="61"/>
      <c r="E560" s="61"/>
      <c r="F560" s="61"/>
      <c r="G560" s="61"/>
      <c r="H560" s="61"/>
      <c r="I560" s="61"/>
      <c r="J560" s="63"/>
      <c r="K560" s="63"/>
      <c r="L560" s="63"/>
      <c r="M560" s="63"/>
      <c r="N560" s="61"/>
      <c r="O560" s="61"/>
      <c r="P560" s="61"/>
      <c r="Q560" s="61"/>
      <c r="R560" s="61"/>
      <c r="S560" s="61"/>
      <c r="T560" s="61"/>
      <c r="U560" s="61"/>
      <c r="V560" s="61"/>
      <c r="W560" s="61"/>
      <c r="X560" s="61"/>
      <c r="Y560" s="61"/>
      <c r="Z560" s="61"/>
    </row>
    <row r="561" spans="1:26" ht="14.25" customHeight="1">
      <c r="A561" s="61"/>
      <c r="B561" s="61"/>
      <c r="C561" s="61"/>
      <c r="D561" s="61"/>
      <c r="E561" s="61"/>
      <c r="F561" s="61"/>
      <c r="G561" s="61"/>
      <c r="H561" s="61"/>
      <c r="I561" s="61"/>
      <c r="J561" s="63"/>
      <c r="K561" s="63"/>
      <c r="L561" s="63"/>
      <c r="M561" s="63"/>
      <c r="N561" s="61"/>
      <c r="O561" s="61"/>
      <c r="P561" s="61"/>
      <c r="Q561" s="61"/>
      <c r="R561" s="61"/>
      <c r="S561" s="61"/>
      <c r="T561" s="61"/>
      <c r="U561" s="61"/>
      <c r="V561" s="61"/>
      <c r="W561" s="61"/>
      <c r="X561" s="61"/>
      <c r="Y561" s="61"/>
      <c r="Z561" s="61"/>
    </row>
    <row r="562" spans="1:26" ht="14.25" customHeight="1">
      <c r="A562" s="61"/>
      <c r="B562" s="61"/>
      <c r="C562" s="61"/>
      <c r="D562" s="61"/>
      <c r="E562" s="61"/>
      <c r="F562" s="61"/>
      <c r="G562" s="61"/>
      <c r="H562" s="61"/>
      <c r="I562" s="61"/>
      <c r="J562" s="63"/>
      <c r="K562" s="63"/>
      <c r="L562" s="63"/>
      <c r="M562" s="63"/>
      <c r="N562" s="61"/>
      <c r="O562" s="61"/>
      <c r="P562" s="61"/>
      <c r="Q562" s="61"/>
      <c r="R562" s="61"/>
      <c r="S562" s="61"/>
      <c r="T562" s="61"/>
      <c r="U562" s="61"/>
      <c r="V562" s="61"/>
      <c r="W562" s="61"/>
      <c r="X562" s="61"/>
      <c r="Y562" s="61"/>
      <c r="Z562" s="61"/>
    </row>
    <row r="563" spans="1:26" ht="14.25" customHeight="1">
      <c r="A563" s="61"/>
      <c r="B563" s="61"/>
      <c r="C563" s="61"/>
      <c r="D563" s="61"/>
      <c r="E563" s="61"/>
      <c r="F563" s="61"/>
      <c r="G563" s="61"/>
      <c r="H563" s="61"/>
      <c r="I563" s="61"/>
      <c r="J563" s="63"/>
      <c r="K563" s="63"/>
      <c r="L563" s="63"/>
      <c r="M563" s="63"/>
      <c r="N563" s="61"/>
      <c r="O563" s="61"/>
      <c r="P563" s="61"/>
      <c r="Q563" s="61"/>
      <c r="R563" s="61"/>
      <c r="S563" s="61"/>
      <c r="T563" s="61"/>
      <c r="U563" s="61"/>
      <c r="V563" s="61"/>
      <c r="W563" s="61"/>
      <c r="X563" s="61"/>
      <c r="Y563" s="61"/>
      <c r="Z563" s="61"/>
    </row>
    <row r="564" spans="1:26" ht="14.25" customHeight="1">
      <c r="A564" s="61"/>
      <c r="B564" s="61"/>
      <c r="C564" s="61"/>
      <c r="D564" s="61"/>
      <c r="E564" s="61"/>
      <c r="F564" s="61"/>
      <c r="G564" s="61"/>
      <c r="H564" s="61"/>
      <c r="I564" s="61"/>
      <c r="J564" s="63"/>
      <c r="K564" s="63"/>
      <c r="L564" s="63"/>
      <c r="M564" s="63"/>
      <c r="N564" s="61"/>
      <c r="O564" s="61"/>
      <c r="P564" s="61"/>
      <c r="Q564" s="61"/>
      <c r="R564" s="61"/>
      <c r="S564" s="61"/>
      <c r="T564" s="61"/>
      <c r="U564" s="61"/>
      <c r="V564" s="61"/>
      <c r="W564" s="61"/>
      <c r="X564" s="61"/>
      <c r="Y564" s="61"/>
      <c r="Z564" s="61"/>
    </row>
    <row r="565" spans="1:26" ht="14.25" customHeight="1">
      <c r="A565" s="61"/>
      <c r="B565" s="61"/>
      <c r="C565" s="61"/>
      <c r="D565" s="61"/>
      <c r="E565" s="61"/>
      <c r="F565" s="61"/>
      <c r="G565" s="61"/>
      <c r="H565" s="61"/>
      <c r="I565" s="61"/>
      <c r="J565" s="63"/>
      <c r="K565" s="63"/>
      <c r="L565" s="63"/>
      <c r="M565" s="63"/>
      <c r="N565" s="61"/>
      <c r="O565" s="61"/>
      <c r="P565" s="61"/>
      <c r="Q565" s="61"/>
      <c r="R565" s="61"/>
      <c r="S565" s="61"/>
      <c r="T565" s="61"/>
      <c r="U565" s="61"/>
      <c r="V565" s="61"/>
      <c r="W565" s="61"/>
      <c r="X565" s="61"/>
      <c r="Y565" s="61"/>
      <c r="Z565" s="61"/>
    </row>
    <row r="566" spans="1:26" ht="14.25" customHeight="1">
      <c r="A566" s="61"/>
      <c r="B566" s="61"/>
      <c r="C566" s="61"/>
      <c r="D566" s="61"/>
      <c r="E566" s="61"/>
      <c r="F566" s="61"/>
      <c r="G566" s="61"/>
      <c r="H566" s="61"/>
      <c r="I566" s="61"/>
      <c r="J566" s="63"/>
      <c r="K566" s="63"/>
      <c r="L566" s="63"/>
      <c r="M566" s="63"/>
      <c r="N566" s="61"/>
      <c r="O566" s="61"/>
      <c r="P566" s="61"/>
      <c r="Q566" s="61"/>
      <c r="R566" s="61"/>
      <c r="S566" s="61"/>
      <c r="T566" s="61"/>
      <c r="U566" s="61"/>
      <c r="V566" s="61"/>
      <c r="W566" s="61"/>
      <c r="X566" s="61"/>
      <c r="Y566" s="61"/>
      <c r="Z566" s="61"/>
    </row>
    <row r="567" spans="1:26" ht="14.25" customHeight="1">
      <c r="A567" s="61"/>
      <c r="B567" s="61"/>
      <c r="C567" s="61"/>
      <c r="D567" s="61"/>
      <c r="E567" s="61"/>
      <c r="F567" s="61"/>
      <c r="G567" s="61"/>
      <c r="H567" s="61"/>
      <c r="I567" s="61"/>
      <c r="J567" s="63"/>
      <c r="K567" s="63"/>
      <c r="L567" s="63"/>
      <c r="M567" s="63"/>
      <c r="N567" s="61"/>
      <c r="O567" s="61"/>
      <c r="P567" s="61"/>
      <c r="Q567" s="61"/>
      <c r="R567" s="61"/>
      <c r="S567" s="61"/>
      <c r="T567" s="61"/>
      <c r="U567" s="61"/>
      <c r="V567" s="61"/>
      <c r="W567" s="61"/>
      <c r="X567" s="61"/>
      <c r="Y567" s="61"/>
      <c r="Z567" s="61"/>
    </row>
    <row r="568" spans="1:26" ht="14.25" customHeight="1">
      <c r="A568" s="61"/>
      <c r="B568" s="61"/>
      <c r="C568" s="61"/>
      <c r="D568" s="61"/>
      <c r="E568" s="61"/>
      <c r="F568" s="61"/>
      <c r="G568" s="61"/>
      <c r="H568" s="61"/>
      <c r="I568" s="61"/>
      <c r="J568" s="63"/>
      <c r="K568" s="63"/>
      <c r="L568" s="63"/>
      <c r="M568" s="63"/>
      <c r="N568" s="61"/>
      <c r="O568" s="61"/>
      <c r="P568" s="61"/>
      <c r="Q568" s="61"/>
      <c r="R568" s="61"/>
      <c r="S568" s="61"/>
      <c r="T568" s="61"/>
      <c r="U568" s="61"/>
      <c r="V568" s="61"/>
      <c r="W568" s="61"/>
      <c r="X568" s="61"/>
      <c r="Y568" s="61"/>
      <c r="Z568" s="61"/>
    </row>
    <row r="569" spans="1:26" ht="14.25" customHeight="1">
      <c r="A569" s="61"/>
      <c r="B569" s="61"/>
      <c r="C569" s="61"/>
      <c r="D569" s="61"/>
      <c r="E569" s="61"/>
      <c r="F569" s="61"/>
      <c r="G569" s="61"/>
      <c r="H569" s="61"/>
      <c r="I569" s="61"/>
      <c r="J569" s="63"/>
      <c r="K569" s="63"/>
      <c r="L569" s="63"/>
      <c r="M569" s="63"/>
      <c r="N569" s="61"/>
      <c r="O569" s="61"/>
      <c r="P569" s="61"/>
      <c r="Q569" s="61"/>
      <c r="R569" s="61"/>
      <c r="S569" s="61"/>
      <c r="T569" s="61"/>
      <c r="U569" s="61"/>
      <c r="V569" s="61"/>
      <c r="W569" s="61"/>
      <c r="X569" s="61"/>
      <c r="Y569" s="61"/>
      <c r="Z569" s="61"/>
    </row>
    <row r="570" spans="1:26" ht="14.25" customHeight="1">
      <c r="A570" s="61"/>
      <c r="B570" s="61"/>
      <c r="C570" s="61"/>
      <c r="D570" s="61"/>
      <c r="E570" s="61"/>
      <c r="F570" s="61"/>
      <c r="G570" s="61"/>
      <c r="H570" s="61"/>
      <c r="I570" s="61"/>
      <c r="J570" s="63"/>
      <c r="K570" s="63"/>
      <c r="L570" s="63"/>
      <c r="M570" s="63"/>
      <c r="N570" s="61"/>
      <c r="O570" s="61"/>
      <c r="P570" s="61"/>
      <c r="Q570" s="61"/>
      <c r="R570" s="61"/>
      <c r="S570" s="61"/>
      <c r="T570" s="61"/>
      <c r="U570" s="61"/>
      <c r="V570" s="61"/>
      <c r="W570" s="61"/>
      <c r="X570" s="61"/>
      <c r="Y570" s="61"/>
      <c r="Z570" s="61"/>
    </row>
    <row r="571" spans="1:26" ht="14.25" customHeight="1">
      <c r="A571" s="61"/>
      <c r="B571" s="61"/>
      <c r="C571" s="61"/>
      <c r="D571" s="61"/>
      <c r="E571" s="61"/>
      <c r="F571" s="61"/>
      <c r="G571" s="61"/>
      <c r="H571" s="61"/>
      <c r="I571" s="61"/>
      <c r="J571" s="63"/>
      <c r="K571" s="63"/>
      <c r="L571" s="63"/>
      <c r="M571" s="63"/>
      <c r="N571" s="61"/>
      <c r="O571" s="61"/>
      <c r="P571" s="61"/>
      <c r="Q571" s="61"/>
      <c r="R571" s="61"/>
      <c r="S571" s="61"/>
      <c r="T571" s="61"/>
      <c r="U571" s="61"/>
      <c r="V571" s="61"/>
      <c r="W571" s="61"/>
      <c r="X571" s="61"/>
      <c r="Y571" s="61"/>
      <c r="Z571" s="61"/>
    </row>
    <row r="572" spans="1:26" ht="14.25" customHeight="1">
      <c r="A572" s="61"/>
      <c r="B572" s="61"/>
      <c r="C572" s="61"/>
      <c r="D572" s="61"/>
      <c r="E572" s="61"/>
      <c r="F572" s="61"/>
      <c r="G572" s="61"/>
      <c r="H572" s="61"/>
      <c r="I572" s="61"/>
      <c r="J572" s="63"/>
      <c r="K572" s="63"/>
      <c r="L572" s="63"/>
      <c r="M572" s="63"/>
      <c r="N572" s="61"/>
      <c r="O572" s="61"/>
      <c r="P572" s="61"/>
      <c r="Q572" s="61"/>
      <c r="R572" s="61"/>
      <c r="S572" s="61"/>
      <c r="T572" s="61"/>
      <c r="U572" s="61"/>
      <c r="V572" s="61"/>
      <c r="W572" s="61"/>
      <c r="X572" s="61"/>
      <c r="Y572" s="61"/>
      <c r="Z572" s="61"/>
    </row>
    <row r="573" spans="1:26" ht="14.25" customHeight="1">
      <c r="A573" s="61"/>
      <c r="B573" s="61"/>
      <c r="C573" s="61"/>
      <c r="D573" s="61"/>
      <c r="E573" s="61"/>
      <c r="F573" s="61"/>
      <c r="G573" s="61"/>
      <c r="H573" s="61"/>
      <c r="I573" s="61"/>
      <c r="J573" s="63"/>
      <c r="K573" s="63"/>
      <c r="L573" s="63"/>
      <c r="M573" s="63"/>
      <c r="N573" s="61"/>
      <c r="O573" s="61"/>
      <c r="P573" s="61"/>
      <c r="Q573" s="61"/>
      <c r="R573" s="61"/>
      <c r="S573" s="61"/>
      <c r="T573" s="61"/>
      <c r="U573" s="61"/>
      <c r="V573" s="61"/>
      <c r="W573" s="61"/>
      <c r="X573" s="61"/>
      <c r="Y573" s="61"/>
      <c r="Z573" s="61"/>
    </row>
    <row r="574" spans="1:26" ht="14.25" customHeight="1">
      <c r="A574" s="61"/>
      <c r="B574" s="61"/>
      <c r="C574" s="61"/>
      <c r="D574" s="61"/>
      <c r="E574" s="61"/>
      <c r="F574" s="61"/>
      <c r="G574" s="61"/>
      <c r="H574" s="61"/>
      <c r="I574" s="61"/>
      <c r="J574" s="63"/>
      <c r="K574" s="63"/>
      <c r="L574" s="63"/>
      <c r="M574" s="63"/>
      <c r="N574" s="61"/>
      <c r="O574" s="61"/>
      <c r="P574" s="61"/>
      <c r="Q574" s="61"/>
      <c r="R574" s="61"/>
      <c r="S574" s="61"/>
      <c r="T574" s="61"/>
      <c r="U574" s="61"/>
      <c r="V574" s="61"/>
      <c r="W574" s="61"/>
      <c r="X574" s="61"/>
      <c r="Y574" s="61"/>
      <c r="Z574" s="61"/>
    </row>
    <row r="575" spans="1:26" ht="14.25" customHeight="1">
      <c r="A575" s="61"/>
      <c r="B575" s="61"/>
      <c r="C575" s="61"/>
      <c r="D575" s="61"/>
      <c r="E575" s="61"/>
      <c r="F575" s="61"/>
      <c r="G575" s="61"/>
      <c r="H575" s="61"/>
      <c r="I575" s="61"/>
      <c r="J575" s="63"/>
      <c r="K575" s="63"/>
      <c r="L575" s="63"/>
      <c r="M575" s="63"/>
      <c r="N575" s="61"/>
      <c r="O575" s="61"/>
      <c r="P575" s="61"/>
      <c r="Q575" s="61"/>
      <c r="R575" s="61"/>
      <c r="S575" s="61"/>
      <c r="T575" s="61"/>
      <c r="U575" s="61"/>
      <c r="V575" s="61"/>
      <c r="W575" s="61"/>
      <c r="X575" s="61"/>
      <c r="Y575" s="61"/>
      <c r="Z575" s="61"/>
    </row>
    <row r="576" spans="1:26" ht="14.25" customHeight="1">
      <c r="A576" s="61"/>
      <c r="B576" s="61"/>
      <c r="C576" s="61"/>
      <c r="D576" s="61"/>
      <c r="E576" s="61"/>
      <c r="F576" s="61"/>
      <c r="G576" s="61"/>
      <c r="H576" s="61"/>
      <c r="I576" s="61"/>
      <c r="J576" s="63"/>
      <c r="K576" s="63"/>
      <c r="L576" s="63"/>
      <c r="M576" s="63"/>
      <c r="N576" s="61"/>
      <c r="O576" s="61"/>
      <c r="P576" s="61"/>
      <c r="Q576" s="61"/>
      <c r="R576" s="61"/>
      <c r="S576" s="61"/>
      <c r="T576" s="61"/>
      <c r="U576" s="61"/>
      <c r="V576" s="61"/>
      <c r="W576" s="61"/>
      <c r="X576" s="61"/>
      <c r="Y576" s="61"/>
      <c r="Z576" s="61"/>
    </row>
    <row r="577" spans="1:26" ht="14.25" customHeight="1">
      <c r="A577" s="61"/>
      <c r="B577" s="61"/>
      <c r="C577" s="61"/>
      <c r="D577" s="61"/>
      <c r="E577" s="61"/>
      <c r="F577" s="61"/>
      <c r="G577" s="61"/>
      <c r="H577" s="61"/>
      <c r="I577" s="61"/>
      <c r="J577" s="63"/>
      <c r="K577" s="63"/>
      <c r="L577" s="63"/>
      <c r="M577" s="63"/>
      <c r="N577" s="61"/>
      <c r="O577" s="61"/>
      <c r="P577" s="61"/>
      <c r="Q577" s="61"/>
      <c r="R577" s="61"/>
      <c r="S577" s="61"/>
      <c r="T577" s="61"/>
      <c r="U577" s="61"/>
      <c r="V577" s="61"/>
      <c r="W577" s="61"/>
      <c r="X577" s="61"/>
      <c r="Y577" s="61"/>
      <c r="Z577" s="61"/>
    </row>
    <row r="578" spans="1:26" ht="14.25" customHeight="1">
      <c r="A578" s="61"/>
      <c r="B578" s="61"/>
      <c r="C578" s="61"/>
      <c r="D578" s="61"/>
      <c r="E578" s="61"/>
      <c r="F578" s="61"/>
      <c r="G578" s="61"/>
      <c r="H578" s="61"/>
      <c r="I578" s="61"/>
      <c r="J578" s="63"/>
      <c r="K578" s="63"/>
      <c r="L578" s="63"/>
      <c r="M578" s="63"/>
      <c r="N578" s="61"/>
      <c r="O578" s="61"/>
      <c r="P578" s="61"/>
      <c r="Q578" s="61"/>
      <c r="R578" s="61"/>
      <c r="S578" s="61"/>
      <c r="T578" s="61"/>
      <c r="U578" s="61"/>
      <c r="V578" s="61"/>
      <c r="W578" s="61"/>
      <c r="X578" s="61"/>
      <c r="Y578" s="61"/>
      <c r="Z578" s="61"/>
    </row>
    <row r="579" spans="1:26" ht="14.25" customHeight="1">
      <c r="A579" s="61"/>
      <c r="B579" s="61"/>
      <c r="C579" s="61"/>
      <c r="D579" s="61"/>
      <c r="E579" s="61"/>
      <c r="F579" s="61"/>
      <c r="G579" s="61"/>
      <c r="H579" s="61"/>
      <c r="I579" s="61"/>
      <c r="J579" s="63"/>
      <c r="K579" s="63"/>
      <c r="L579" s="63"/>
      <c r="M579" s="63"/>
      <c r="N579" s="61"/>
      <c r="O579" s="61"/>
      <c r="P579" s="61"/>
      <c r="Q579" s="61"/>
      <c r="R579" s="61"/>
      <c r="S579" s="61"/>
      <c r="T579" s="61"/>
      <c r="U579" s="61"/>
      <c r="V579" s="61"/>
      <c r="W579" s="61"/>
      <c r="X579" s="61"/>
      <c r="Y579" s="61"/>
      <c r="Z579" s="61"/>
    </row>
    <row r="580" spans="1:26" ht="14.25" customHeight="1">
      <c r="A580" s="61"/>
      <c r="B580" s="61"/>
      <c r="C580" s="61"/>
      <c r="D580" s="61"/>
      <c r="E580" s="61"/>
      <c r="F580" s="61"/>
      <c r="G580" s="61"/>
      <c r="H580" s="61"/>
      <c r="I580" s="61"/>
      <c r="J580" s="63"/>
      <c r="K580" s="63"/>
      <c r="L580" s="63"/>
      <c r="M580" s="63"/>
      <c r="N580" s="61"/>
      <c r="O580" s="61"/>
      <c r="P580" s="61"/>
      <c r="Q580" s="61"/>
      <c r="R580" s="61"/>
      <c r="S580" s="61"/>
      <c r="T580" s="61"/>
      <c r="U580" s="61"/>
      <c r="V580" s="61"/>
      <c r="W580" s="61"/>
      <c r="X580" s="61"/>
      <c r="Y580" s="61"/>
      <c r="Z580" s="61"/>
    </row>
    <row r="581" spans="1:26" ht="14.25" customHeight="1">
      <c r="A581" s="61"/>
      <c r="B581" s="61"/>
      <c r="C581" s="61"/>
      <c r="D581" s="61"/>
      <c r="E581" s="61"/>
      <c r="F581" s="61"/>
      <c r="G581" s="61"/>
      <c r="H581" s="61"/>
      <c r="I581" s="61"/>
      <c r="J581" s="63"/>
      <c r="K581" s="63"/>
      <c r="L581" s="63"/>
      <c r="M581" s="63"/>
      <c r="N581" s="61"/>
      <c r="O581" s="61"/>
      <c r="P581" s="61"/>
      <c r="Q581" s="61"/>
      <c r="R581" s="61"/>
      <c r="S581" s="61"/>
      <c r="T581" s="61"/>
      <c r="U581" s="61"/>
      <c r="V581" s="61"/>
      <c r="W581" s="61"/>
      <c r="X581" s="61"/>
      <c r="Y581" s="61"/>
      <c r="Z581" s="61"/>
    </row>
    <row r="582" spans="1:26" ht="14.25" customHeight="1">
      <c r="A582" s="61"/>
      <c r="B582" s="61"/>
      <c r="C582" s="61"/>
      <c r="D582" s="61"/>
      <c r="E582" s="61"/>
      <c r="F582" s="61"/>
      <c r="G582" s="61"/>
      <c r="H582" s="61"/>
      <c r="I582" s="61"/>
      <c r="J582" s="63"/>
      <c r="K582" s="63"/>
      <c r="L582" s="63"/>
      <c r="M582" s="63"/>
      <c r="N582" s="61"/>
      <c r="O582" s="61"/>
      <c r="P582" s="61"/>
      <c r="Q582" s="61"/>
      <c r="R582" s="61"/>
      <c r="S582" s="61"/>
      <c r="T582" s="61"/>
      <c r="U582" s="61"/>
      <c r="V582" s="61"/>
      <c r="W582" s="61"/>
      <c r="X582" s="61"/>
      <c r="Y582" s="61"/>
      <c r="Z582" s="61"/>
    </row>
    <row r="583" spans="1:26" ht="14.25" customHeight="1">
      <c r="A583" s="61"/>
      <c r="B583" s="61"/>
      <c r="C583" s="61"/>
      <c r="D583" s="61"/>
      <c r="E583" s="61"/>
      <c r="F583" s="61"/>
      <c r="G583" s="61"/>
      <c r="H583" s="61"/>
      <c r="I583" s="61"/>
      <c r="J583" s="63"/>
      <c r="K583" s="63"/>
      <c r="L583" s="63"/>
      <c r="M583" s="63"/>
      <c r="N583" s="61"/>
      <c r="O583" s="61"/>
      <c r="P583" s="61"/>
      <c r="Q583" s="61"/>
      <c r="R583" s="61"/>
      <c r="S583" s="61"/>
      <c r="T583" s="61"/>
      <c r="U583" s="61"/>
      <c r="V583" s="61"/>
      <c r="W583" s="61"/>
      <c r="X583" s="61"/>
      <c r="Y583" s="61"/>
      <c r="Z583" s="61"/>
    </row>
    <row r="584" spans="1:26" ht="14.25" customHeight="1">
      <c r="A584" s="61"/>
      <c r="B584" s="61"/>
      <c r="C584" s="61"/>
      <c r="D584" s="61"/>
      <c r="E584" s="61"/>
      <c r="F584" s="61"/>
      <c r="G584" s="61"/>
      <c r="H584" s="61"/>
      <c r="I584" s="61"/>
      <c r="J584" s="63"/>
      <c r="K584" s="63"/>
      <c r="L584" s="63"/>
      <c r="M584" s="63"/>
      <c r="N584" s="61"/>
      <c r="O584" s="61"/>
      <c r="P584" s="61"/>
      <c r="Q584" s="61"/>
      <c r="R584" s="61"/>
      <c r="S584" s="61"/>
      <c r="T584" s="61"/>
      <c r="U584" s="61"/>
      <c r="V584" s="61"/>
      <c r="W584" s="61"/>
      <c r="X584" s="61"/>
      <c r="Y584" s="61"/>
      <c r="Z584" s="61"/>
    </row>
    <row r="585" spans="1:26" ht="14.25" customHeight="1">
      <c r="A585" s="61"/>
      <c r="B585" s="61"/>
      <c r="C585" s="61"/>
      <c r="D585" s="61"/>
      <c r="E585" s="61"/>
      <c r="F585" s="61"/>
      <c r="G585" s="61"/>
      <c r="H585" s="61"/>
      <c r="I585" s="61"/>
      <c r="J585" s="63"/>
      <c r="K585" s="63"/>
      <c r="L585" s="63"/>
      <c r="M585" s="63"/>
      <c r="N585" s="61"/>
      <c r="O585" s="61"/>
      <c r="P585" s="61"/>
      <c r="Q585" s="61"/>
      <c r="R585" s="61"/>
      <c r="S585" s="61"/>
      <c r="T585" s="61"/>
      <c r="U585" s="61"/>
      <c r="V585" s="61"/>
      <c r="W585" s="61"/>
      <c r="X585" s="61"/>
      <c r="Y585" s="61"/>
      <c r="Z585" s="61"/>
    </row>
    <row r="586" spans="1:26" ht="14.25" customHeight="1">
      <c r="A586" s="61"/>
      <c r="B586" s="61"/>
      <c r="C586" s="61"/>
      <c r="D586" s="61"/>
      <c r="E586" s="61"/>
      <c r="F586" s="61"/>
      <c r="G586" s="61"/>
      <c r="H586" s="61"/>
      <c r="I586" s="61"/>
      <c r="J586" s="63"/>
      <c r="K586" s="63"/>
      <c r="L586" s="63"/>
      <c r="M586" s="63"/>
      <c r="N586" s="61"/>
      <c r="O586" s="61"/>
      <c r="P586" s="61"/>
      <c r="Q586" s="61"/>
      <c r="R586" s="61"/>
      <c r="S586" s="61"/>
      <c r="T586" s="61"/>
      <c r="U586" s="61"/>
      <c r="V586" s="61"/>
      <c r="W586" s="61"/>
      <c r="X586" s="61"/>
      <c r="Y586" s="61"/>
      <c r="Z586" s="61"/>
    </row>
    <row r="587" spans="1:26" ht="14.25" customHeight="1">
      <c r="A587" s="61"/>
      <c r="B587" s="61"/>
      <c r="C587" s="61"/>
      <c r="D587" s="61"/>
      <c r="E587" s="61"/>
      <c r="F587" s="61"/>
      <c r="G587" s="61"/>
      <c r="H587" s="61"/>
      <c r="I587" s="61"/>
      <c r="J587" s="63"/>
      <c r="K587" s="63"/>
      <c r="L587" s="63"/>
      <c r="M587" s="63"/>
      <c r="N587" s="61"/>
      <c r="O587" s="61"/>
      <c r="P587" s="61"/>
      <c r="Q587" s="61"/>
      <c r="R587" s="61"/>
      <c r="S587" s="61"/>
      <c r="T587" s="61"/>
      <c r="U587" s="61"/>
      <c r="V587" s="61"/>
      <c r="W587" s="61"/>
      <c r="X587" s="61"/>
      <c r="Y587" s="61"/>
      <c r="Z587" s="61"/>
    </row>
    <row r="588" spans="1:26" ht="14.25" customHeight="1">
      <c r="A588" s="61"/>
      <c r="B588" s="61"/>
      <c r="C588" s="61"/>
      <c r="D588" s="61"/>
      <c r="E588" s="61"/>
      <c r="F588" s="61"/>
      <c r="G588" s="61"/>
      <c r="H588" s="61"/>
      <c r="I588" s="61"/>
      <c r="J588" s="63"/>
      <c r="K588" s="63"/>
      <c r="L588" s="63"/>
      <c r="M588" s="63"/>
      <c r="N588" s="61"/>
      <c r="O588" s="61"/>
      <c r="P588" s="61"/>
      <c r="Q588" s="61"/>
      <c r="R588" s="61"/>
      <c r="S588" s="61"/>
      <c r="T588" s="61"/>
      <c r="U588" s="61"/>
      <c r="V588" s="61"/>
      <c r="W588" s="61"/>
      <c r="X588" s="61"/>
      <c r="Y588" s="61"/>
      <c r="Z588" s="61"/>
    </row>
    <row r="589" spans="1:26" ht="14.25" customHeight="1">
      <c r="A589" s="61"/>
      <c r="B589" s="61"/>
      <c r="C589" s="61"/>
      <c r="D589" s="61"/>
      <c r="E589" s="61"/>
      <c r="F589" s="61"/>
      <c r="G589" s="61"/>
      <c r="H589" s="61"/>
      <c r="I589" s="61"/>
      <c r="J589" s="63"/>
      <c r="K589" s="63"/>
      <c r="L589" s="63"/>
      <c r="M589" s="63"/>
      <c r="N589" s="61"/>
      <c r="O589" s="61"/>
      <c r="P589" s="61"/>
      <c r="Q589" s="61"/>
      <c r="R589" s="61"/>
      <c r="S589" s="61"/>
      <c r="T589" s="61"/>
      <c r="U589" s="61"/>
      <c r="V589" s="61"/>
      <c r="W589" s="61"/>
      <c r="X589" s="61"/>
      <c r="Y589" s="61"/>
      <c r="Z589" s="61"/>
    </row>
    <row r="590" spans="1:26" ht="14.25" customHeight="1">
      <c r="A590" s="61"/>
      <c r="B590" s="61"/>
      <c r="C590" s="61"/>
      <c r="D590" s="61"/>
      <c r="E590" s="61"/>
      <c r="F590" s="61"/>
      <c r="G590" s="61"/>
      <c r="H590" s="61"/>
      <c r="I590" s="61"/>
      <c r="J590" s="63"/>
      <c r="K590" s="63"/>
      <c r="L590" s="63"/>
      <c r="M590" s="63"/>
      <c r="N590" s="61"/>
      <c r="O590" s="61"/>
      <c r="P590" s="61"/>
      <c r="Q590" s="61"/>
      <c r="R590" s="61"/>
      <c r="S590" s="61"/>
      <c r="T590" s="61"/>
      <c r="U590" s="61"/>
      <c r="V590" s="61"/>
      <c r="W590" s="61"/>
      <c r="X590" s="61"/>
      <c r="Y590" s="61"/>
      <c r="Z590" s="61"/>
    </row>
    <row r="591" spans="1:26" ht="14.25" customHeight="1">
      <c r="A591" s="61"/>
      <c r="B591" s="61"/>
      <c r="C591" s="61"/>
      <c r="D591" s="61"/>
      <c r="E591" s="61"/>
      <c r="F591" s="61"/>
      <c r="G591" s="61"/>
      <c r="H591" s="61"/>
      <c r="I591" s="61"/>
      <c r="J591" s="63"/>
      <c r="K591" s="63"/>
      <c r="L591" s="63"/>
      <c r="M591" s="63"/>
      <c r="N591" s="61"/>
      <c r="O591" s="61"/>
      <c r="P591" s="61"/>
      <c r="Q591" s="61"/>
      <c r="R591" s="61"/>
      <c r="S591" s="61"/>
      <c r="T591" s="61"/>
      <c r="U591" s="61"/>
      <c r="V591" s="61"/>
      <c r="W591" s="61"/>
      <c r="X591" s="61"/>
      <c r="Y591" s="61"/>
      <c r="Z591" s="61"/>
    </row>
    <row r="592" spans="1:26" ht="14.25" customHeight="1">
      <c r="A592" s="61"/>
      <c r="B592" s="61"/>
      <c r="C592" s="61"/>
      <c r="D592" s="61"/>
      <c r="E592" s="61"/>
      <c r="F592" s="61"/>
      <c r="G592" s="61"/>
      <c r="H592" s="61"/>
      <c r="I592" s="61"/>
      <c r="J592" s="63"/>
      <c r="K592" s="63"/>
      <c r="L592" s="63"/>
      <c r="M592" s="63"/>
      <c r="N592" s="61"/>
      <c r="O592" s="61"/>
      <c r="P592" s="61"/>
      <c r="Q592" s="61"/>
      <c r="R592" s="61"/>
      <c r="S592" s="61"/>
      <c r="T592" s="61"/>
      <c r="U592" s="61"/>
      <c r="V592" s="61"/>
      <c r="W592" s="61"/>
      <c r="X592" s="61"/>
      <c r="Y592" s="61"/>
      <c r="Z592" s="61"/>
    </row>
    <row r="593" spans="1:26" ht="14.25" customHeight="1">
      <c r="A593" s="61"/>
      <c r="B593" s="61"/>
      <c r="C593" s="61"/>
      <c r="D593" s="61"/>
      <c r="E593" s="61"/>
      <c r="F593" s="61"/>
      <c r="G593" s="61"/>
      <c r="H593" s="61"/>
      <c r="I593" s="61"/>
      <c r="J593" s="63"/>
      <c r="K593" s="63"/>
      <c r="L593" s="63"/>
      <c r="M593" s="63"/>
      <c r="N593" s="61"/>
      <c r="O593" s="61"/>
      <c r="P593" s="61"/>
      <c r="Q593" s="61"/>
      <c r="R593" s="61"/>
      <c r="S593" s="61"/>
      <c r="T593" s="61"/>
      <c r="U593" s="61"/>
      <c r="V593" s="61"/>
      <c r="W593" s="61"/>
      <c r="X593" s="61"/>
      <c r="Y593" s="61"/>
      <c r="Z593" s="61"/>
    </row>
    <row r="594" spans="1:26" ht="14.25" customHeight="1">
      <c r="A594" s="61"/>
      <c r="B594" s="61"/>
      <c r="C594" s="61"/>
      <c r="D594" s="61"/>
      <c r="E594" s="61"/>
      <c r="F594" s="61"/>
      <c r="G594" s="61"/>
      <c r="H594" s="61"/>
      <c r="I594" s="61"/>
      <c r="J594" s="63"/>
      <c r="K594" s="63"/>
      <c r="L594" s="63"/>
      <c r="M594" s="63"/>
      <c r="N594" s="61"/>
      <c r="O594" s="61"/>
      <c r="P594" s="61"/>
      <c r="Q594" s="61"/>
      <c r="R594" s="61"/>
      <c r="S594" s="61"/>
      <c r="T594" s="61"/>
      <c r="U594" s="61"/>
      <c r="V594" s="61"/>
      <c r="W594" s="61"/>
      <c r="X594" s="61"/>
      <c r="Y594" s="61"/>
      <c r="Z594" s="61"/>
    </row>
    <row r="595" spans="1:26" ht="14.25" customHeight="1">
      <c r="A595" s="61"/>
      <c r="B595" s="61"/>
      <c r="C595" s="61"/>
      <c r="D595" s="61"/>
      <c r="E595" s="61"/>
      <c r="F595" s="61"/>
      <c r="G595" s="61"/>
      <c r="H595" s="61"/>
      <c r="I595" s="61"/>
      <c r="J595" s="63"/>
      <c r="K595" s="63"/>
      <c r="L595" s="63"/>
      <c r="M595" s="63"/>
      <c r="N595" s="61"/>
      <c r="O595" s="61"/>
      <c r="P595" s="61"/>
      <c r="Q595" s="61"/>
      <c r="R595" s="61"/>
      <c r="S595" s="61"/>
      <c r="T595" s="61"/>
      <c r="U595" s="61"/>
      <c r="V595" s="61"/>
      <c r="W595" s="61"/>
      <c r="X595" s="61"/>
      <c r="Y595" s="61"/>
      <c r="Z595" s="61"/>
    </row>
    <row r="596" spans="1:26" ht="14.25" customHeight="1">
      <c r="A596" s="61"/>
      <c r="B596" s="61"/>
      <c r="C596" s="61"/>
      <c r="D596" s="61"/>
      <c r="E596" s="61"/>
      <c r="F596" s="61"/>
      <c r="G596" s="61"/>
      <c r="H596" s="61"/>
      <c r="I596" s="61"/>
      <c r="J596" s="63"/>
      <c r="K596" s="63"/>
      <c r="L596" s="63"/>
      <c r="M596" s="63"/>
      <c r="N596" s="61"/>
      <c r="O596" s="61"/>
      <c r="P596" s="61"/>
      <c r="Q596" s="61"/>
      <c r="R596" s="61"/>
      <c r="S596" s="61"/>
      <c r="T596" s="61"/>
      <c r="U596" s="61"/>
      <c r="V596" s="61"/>
      <c r="W596" s="61"/>
      <c r="X596" s="61"/>
      <c r="Y596" s="61"/>
      <c r="Z596" s="61"/>
    </row>
    <row r="597" spans="1:26" ht="14.25" customHeight="1">
      <c r="A597" s="61"/>
      <c r="B597" s="61"/>
      <c r="C597" s="61"/>
      <c r="D597" s="61"/>
      <c r="E597" s="61"/>
      <c r="F597" s="61"/>
      <c r="G597" s="61"/>
      <c r="H597" s="61"/>
      <c r="I597" s="61"/>
      <c r="J597" s="63"/>
      <c r="K597" s="63"/>
      <c r="L597" s="63"/>
      <c r="M597" s="63"/>
      <c r="N597" s="61"/>
      <c r="O597" s="61"/>
      <c r="P597" s="61"/>
      <c r="Q597" s="61"/>
      <c r="R597" s="61"/>
      <c r="S597" s="61"/>
      <c r="T597" s="61"/>
      <c r="U597" s="61"/>
      <c r="V597" s="61"/>
      <c r="W597" s="61"/>
      <c r="X597" s="61"/>
      <c r="Y597" s="61"/>
      <c r="Z597" s="61"/>
    </row>
    <row r="598" spans="1:26" ht="14.25" customHeight="1">
      <c r="A598" s="61"/>
      <c r="B598" s="61"/>
      <c r="C598" s="61"/>
      <c r="D598" s="61"/>
      <c r="E598" s="61"/>
      <c r="F598" s="61"/>
      <c r="G598" s="61"/>
      <c r="H598" s="61"/>
      <c r="I598" s="61"/>
      <c r="J598" s="63"/>
      <c r="K598" s="63"/>
      <c r="L598" s="63"/>
      <c r="M598" s="63"/>
      <c r="N598" s="61"/>
      <c r="O598" s="61"/>
      <c r="P598" s="61"/>
      <c r="Q598" s="61"/>
      <c r="R598" s="61"/>
      <c r="S598" s="61"/>
      <c r="T598" s="61"/>
      <c r="U598" s="61"/>
      <c r="V598" s="61"/>
      <c r="W598" s="61"/>
      <c r="X598" s="61"/>
      <c r="Y598" s="61"/>
      <c r="Z598" s="61"/>
    </row>
    <row r="599" spans="1:26" ht="14.25" customHeight="1">
      <c r="A599" s="61"/>
      <c r="B599" s="61"/>
      <c r="C599" s="61"/>
      <c r="D599" s="61"/>
      <c r="E599" s="61"/>
      <c r="F599" s="61"/>
      <c r="G599" s="61"/>
      <c r="H599" s="61"/>
      <c r="I599" s="61"/>
      <c r="J599" s="63"/>
      <c r="K599" s="63"/>
      <c r="L599" s="63"/>
      <c r="M599" s="63"/>
      <c r="N599" s="61"/>
      <c r="O599" s="61"/>
      <c r="P599" s="61"/>
      <c r="Q599" s="61"/>
      <c r="R599" s="61"/>
      <c r="S599" s="61"/>
      <c r="T599" s="61"/>
      <c r="U599" s="61"/>
      <c r="V599" s="61"/>
      <c r="W599" s="61"/>
      <c r="X599" s="61"/>
      <c r="Y599" s="61"/>
      <c r="Z599" s="61"/>
    </row>
    <row r="600" spans="1:26" ht="14.25" customHeight="1">
      <c r="A600" s="61"/>
      <c r="B600" s="61"/>
      <c r="C600" s="61"/>
      <c r="D600" s="61"/>
      <c r="E600" s="61"/>
      <c r="F600" s="61"/>
      <c r="G600" s="61"/>
      <c r="H600" s="61"/>
      <c r="I600" s="61"/>
      <c r="J600" s="63"/>
      <c r="K600" s="63"/>
      <c r="L600" s="63"/>
      <c r="M600" s="63"/>
      <c r="N600" s="61"/>
      <c r="O600" s="61"/>
      <c r="P600" s="61"/>
      <c r="Q600" s="61"/>
      <c r="R600" s="61"/>
      <c r="S600" s="61"/>
      <c r="T600" s="61"/>
      <c r="U600" s="61"/>
      <c r="V600" s="61"/>
      <c r="W600" s="61"/>
      <c r="X600" s="61"/>
      <c r="Y600" s="61"/>
      <c r="Z600" s="61"/>
    </row>
    <row r="601" spans="1:26" ht="14.25" customHeight="1">
      <c r="A601" s="61"/>
      <c r="B601" s="61"/>
      <c r="C601" s="61"/>
      <c r="D601" s="61"/>
      <c r="E601" s="61"/>
      <c r="F601" s="61"/>
      <c r="G601" s="61"/>
      <c r="H601" s="61"/>
      <c r="I601" s="61"/>
      <c r="J601" s="63"/>
      <c r="K601" s="63"/>
      <c r="L601" s="63"/>
      <c r="M601" s="63"/>
      <c r="N601" s="61"/>
      <c r="O601" s="61"/>
      <c r="P601" s="61"/>
      <c r="Q601" s="61"/>
      <c r="R601" s="61"/>
      <c r="S601" s="61"/>
      <c r="T601" s="61"/>
      <c r="U601" s="61"/>
      <c r="V601" s="61"/>
      <c r="W601" s="61"/>
      <c r="X601" s="61"/>
      <c r="Y601" s="61"/>
      <c r="Z601" s="61"/>
    </row>
    <row r="602" spans="1:26" ht="14.25" customHeight="1">
      <c r="A602" s="61"/>
      <c r="B602" s="61"/>
      <c r="C602" s="61"/>
      <c r="D602" s="61"/>
      <c r="E602" s="61"/>
      <c r="F602" s="61"/>
      <c r="G602" s="61"/>
      <c r="H602" s="61"/>
      <c r="I602" s="61"/>
      <c r="J602" s="63"/>
      <c r="K602" s="63"/>
      <c r="L602" s="63"/>
      <c r="M602" s="63"/>
      <c r="N602" s="61"/>
      <c r="O602" s="61"/>
      <c r="P602" s="61"/>
      <c r="Q602" s="61"/>
      <c r="R602" s="61"/>
      <c r="S602" s="61"/>
      <c r="T602" s="61"/>
      <c r="U602" s="61"/>
      <c r="V602" s="61"/>
      <c r="W602" s="61"/>
      <c r="X602" s="61"/>
      <c r="Y602" s="61"/>
      <c r="Z602" s="61"/>
    </row>
    <row r="603" spans="1:26" ht="14.25" customHeight="1">
      <c r="A603" s="61"/>
      <c r="B603" s="61"/>
      <c r="C603" s="61"/>
      <c r="D603" s="61"/>
      <c r="E603" s="61"/>
      <c r="F603" s="61"/>
      <c r="G603" s="61"/>
      <c r="H603" s="61"/>
      <c r="I603" s="61"/>
      <c r="J603" s="63"/>
      <c r="K603" s="63"/>
      <c r="L603" s="63"/>
      <c r="M603" s="63"/>
      <c r="N603" s="61"/>
      <c r="O603" s="61"/>
      <c r="P603" s="61"/>
      <c r="Q603" s="61"/>
      <c r="R603" s="61"/>
      <c r="S603" s="61"/>
      <c r="T603" s="61"/>
      <c r="U603" s="61"/>
      <c r="V603" s="61"/>
      <c r="W603" s="61"/>
      <c r="X603" s="61"/>
      <c r="Y603" s="61"/>
      <c r="Z603" s="61"/>
    </row>
    <row r="604" spans="1:26" ht="14.25" customHeight="1">
      <c r="A604" s="61"/>
      <c r="B604" s="61"/>
      <c r="C604" s="61"/>
      <c r="D604" s="61"/>
      <c r="E604" s="61"/>
      <c r="F604" s="61"/>
      <c r="G604" s="61"/>
      <c r="H604" s="61"/>
      <c r="I604" s="61"/>
      <c r="J604" s="63"/>
      <c r="K604" s="63"/>
      <c r="L604" s="63"/>
      <c r="M604" s="63"/>
      <c r="N604" s="61"/>
      <c r="O604" s="61"/>
      <c r="P604" s="61"/>
      <c r="Q604" s="61"/>
      <c r="R604" s="61"/>
      <c r="S604" s="61"/>
      <c r="T604" s="61"/>
      <c r="U604" s="61"/>
      <c r="V604" s="61"/>
      <c r="W604" s="61"/>
      <c r="X604" s="61"/>
      <c r="Y604" s="61"/>
      <c r="Z604" s="61"/>
    </row>
    <row r="605" spans="1:26" ht="14.25" customHeight="1">
      <c r="A605" s="61"/>
      <c r="B605" s="61"/>
      <c r="C605" s="61"/>
      <c r="D605" s="61"/>
      <c r="E605" s="61"/>
      <c r="F605" s="61"/>
      <c r="G605" s="61"/>
      <c r="H605" s="61"/>
      <c r="I605" s="61"/>
      <c r="J605" s="63"/>
      <c r="K605" s="63"/>
      <c r="L605" s="63"/>
      <c r="M605" s="63"/>
      <c r="N605" s="61"/>
      <c r="O605" s="61"/>
      <c r="P605" s="61"/>
      <c r="Q605" s="61"/>
      <c r="R605" s="61"/>
      <c r="S605" s="61"/>
      <c r="T605" s="61"/>
      <c r="U605" s="61"/>
      <c r="V605" s="61"/>
      <c r="W605" s="61"/>
      <c r="X605" s="61"/>
      <c r="Y605" s="61"/>
      <c r="Z605" s="61"/>
    </row>
    <row r="606" spans="1:26" ht="14.25" customHeight="1">
      <c r="A606" s="61"/>
      <c r="B606" s="61"/>
      <c r="C606" s="61"/>
      <c r="D606" s="61"/>
      <c r="E606" s="61"/>
      <c r="F606" s="61"/>
      <c r="G606" s="61"/>
      <c r="H606" s="61"/>
      <c r="I606" s="61"/>
      <c r="J606" s="63"/>
      <c r="K606" s="63"/>
      <c r="L606" s="63"/>
      <c r="M606" s="63"/>
      <c r="N606" s="61"/>
      <c r="O606" s="61"/>
      <c r="P606" s="61"/>
      <c r="Q606" s="61"/>
      <c r="R606" s="61"/>
      <c r="S606" s="61"/>
      <c r="T606" s="61"/>
      <c r="U606" s="61"/>
      <c r="V606" s="61"/>
      <c r="W606" s="61"/>
      <c r="X606" s="61"/>
      <c r="Y606" s="61"/>
      <c r="Z606" s="61"/>
    </row>
    <row r="607" spans="1:26" ht="14.25" customHeight="1">
      <c r="A607" s="61"/>
      <c r="B607" s="61"/>
      <c r="C607" s="61"/>
      <c r="D607" s="61"/>
      <c r="E607" s="61"/>
      <c r="F607" s="61"/>
      <c r="G607" s="61"/>
      <c r="H607" s="61"/>
      <c r="I607" s="61"/>
      <c r="J607" s="63"/>
      <c r="K607" s="63"/>
      <c r="L607" s="63"/>
      <c r="M607" s="63"/>
      <c r="N607" s="61"/>
      <c r="O607" s="61"/>
      <c r="P607" s="61"/>
      <c r="Q607" s="61"/>
      <c r="R607" s="61"/>
      <c r="S607" s="61"/>
      <c r="T607" s="61"/>
      <c r="U607" s="61"/>
      <c r="V607" s="61"/>
      <c r="W607" s="61"/>
      <c r="X607" s="61"/>
      <c r="Y607" s="61"/>
      <c r="Z607" s="61"/>
    </row>
    <row r="608" spans="1:26" ht="14.25" customHeight="1">
      <c r="A608" s="61"/>
      <c r="B608" s="61"/>
      <c r="C608" s="61"/>
      <c r="D608" s="61"/>
      <c r="E608" s="61"/>
      <c r="F608" s="61"/>
      <c r="G608" s="61"/>
      <c r="H608" s="61"/>
      <c r="I608" s="61"/>
      <c r="J608" s="63"/>
      <c r="K608" s="63"/>
      <c r="L608" s="63"/>
      <c r="M608" s="63"/>
      <c r="N608" s="61"/>
      <c r="O608" s="61"/>
      <c r="P608" s="61"/>
      <c r="Q608" s="61"/>
      <c r="R608" s="61"/>
      <c r="S608" s="61"/>
      <c r="T608" s="61"/>
      <c r="U608" s="61"/>
      <c r="V608" s="61"/>
      <c r="W608" s="61"/>
      <c r="X608" s="61"/>
      <c r="Y608" s="61"/>
      <c r="Z608" s="61"/>
    </row>
    <row r="609" spans="1:26" ht="14.25" customHeight="1">
      <c r="A609" s="61"/>
      <c r="B609" s="61"/>
      <c r="C609" s="61"/>
      <c r="D609" s="61"/>
      <c r="E609" s="61"/>
      <c r="F609" s="61"/>
      <c r="G609" s="61"/>
      <c r="H609" s="61"/>
      <c r="I609" s="61"/>
      <c r="J609" s="63"/>
      <c r="K609" s="63"/>
      <c r="L609" s="63"/>
      <c r="M609" s="63"/>
      <c r="N609" s="61"/>
      <c r="O609" s="61"/>
      <c r="P609" s="61"/>
      <c r="Q609" s="61"/>
      <c r="R609" s="61"/>
      <c r="S609" s="61"/>
      <c r="T609" s="61"/>
      <c r="U609" s="61"/>
      <c r="V609" s="61"/>
      <c r="W609" s="61"/>
      <c r="X609" s="61"/>
      <c r="Y609" s="61"/>
      <c r="Z609" s="61"/>
    </row>
    <row r="610" spans="1:26" ht="14.25" customHeight="1">
      <c r="A610" s="61"/>
      <c r="B610" s="61"/>
      <c r="C610" s="61"/>
      <c r="D610" s="61"/>
      <c r="E610" s="61"/>
      <c r="F610" s="61"/>
      <c r="G610" s="61"/>
      <c r="H610" s="61"/>
      <c r="I610" s="61"/>
      <c r="J610" s="63"/>
      <c r="K610" s="63"/>
      <c r="L610" s="63"/>
      <c r="M610" s="63"/>
      <c r="N610" s="61"/>
      <c r="O610" s="61"/>
      <c r="P610" s="61"/>
      <c r="Q610" s="61"/>
      <c r="R610" s="61"/>
      <c r="S610" s="61"/>
      <c r="T610" s="61"/>
      <c r="U610" s="61"/>
      <c r="V610" s="61"/>
      <c r="W610" s="61"/>
      <c r="X610" s="61"/>
      <c r="Y610" s="61"/>
      <c r="Z610" s="61"/>
    </row>
    <row r="611" spans="1:26" ht="14.25" customHeight="1">
      <c r="A611" s="61"/>
      <c r="B611" s="61"/>
      <c r="C611" s="61"/>
      <c r="D611" s="61"/>
      <c r="E611" s="61"/>
      <c r="F611" s="61"/>
      <c r="G611" s="61"/>
      <c r="H611" s="61"/>
      <c r="I611" s="61"/>
      <c r="J611" s="63"/>
      <c r="K611" s="63"/>
      <c r="L611" s="63"/>
      <c r="M611" s="63"/>
      <c r="N611" s="61"/>
      <c r="O611" s="61"/>
      <c r="P611" s="61"/>
      <c r="Q611" s="61"/>
      <c r="R611" s="61"/>
      <c r="S611" s="61"/>
      <c r="T611" s="61"/>
      <c r="U611" s="61"/>
      <c r="V611" s="61"/>
      <c r="W611" s="61"/>
      <c r="X611" s="61"/>
      <c r="Y611" s="61"/>
      <c r="Z611" s="61"/>
    </row>
    <row r="612" spans="1:26" ht="14.25" customHeight="1">
      <c r="A612" s="61"/>
      <c r="B612" s="61"/>
      <c r="C612" s="61"/>
      <c r="D612" s="61"/>
      <c r="E612" s="61"/>
      <c r="F612" s="61"/>
      <c r="G612" s="61"/>
      <c r="H612" s="61"/>
      <c r="I612" s="61"/>
      <c r="J612" s="63"/>
      <c r="K612" s="63"/>
      <c r="L612" s="63"/>
      <c r="M612" s="63"/>
      <c r="N612" s="61"/>
      <c r="O612" s="61"/>
      <c r="P612" s="61"/>
      <c r="Q612" s="61"/>
      <c r="R612" s="61"/>
      <c r="S612" s="61"/>
      <c r="T612" s="61"/>
      <c r="U612" s="61"/>
      <c r="V612" s="61"/>
      <c r="W612" s="61"/>
      <c r="X612" s="61"/>
      <c r="Y612" s="61"/>
      <c r="Z612" s="61"/>
    </row>
    <row r="613" spans="1:26" ht="14.25" customHeight="1">
      <c r="A613" s="61"/>
      <c r="B613" s="61"/>
      <c r="C613" s="61"/>
      <c r="D613" s="61"/>
      <c r="E613" s="61"/>
      <c r="F613" s="61"/>
      <c r="G613" s="61"/>
      <c r="H613" s="61"/>
      <c r="I613" s="61"/>
      <c r="J613" s="63"/>
      <c r="K613" s="63"/>
      <c r="L613" s="63"/>
      <c r="M613" s="63"/>
      <c r="N613" s="61"/>
      <c r="O613" s="61"/>
      <c r="P613" s="61"/>
      <c r="Q613" s="61"/>
      <c r="R613" s="61"/>
      <c r="S613" s="61"/>
      <c r="T613" s="61"/>
      <c r="U613" s="61"/>
      <c r="V613" s="61"/>
      <c r="W613" s="61"/>
      <c r="X613" s="61"/>
      <c r="Y613" s="61"/>
      <c r="Z613" s="61"/>
    </row>
    <row r="614" spans="1:26" ht="14.25" customHeight="1">
      <c r="A614" s="61"/>
      <c r="B614" s="61"/>
      <c r="C614" s="61"/>
      <c r="D614" s="61"/>
      <c r="E614" s="61"/>
      <c r="F614" s="61"/>
      <c r="G614" s="61"/>
      <c r="H614" s="61"/>
      <c r="I614" s="61"/>
      <c r="J614" s="63"/>
      <c r="K614" s="63"/>
      <c r="L614" s="63"/>
      <c r="M614" s="63"/>
      <c r="N614" s="61"/>
      <c r="O614" s="61"/>
      <c r="P614" s="61"/>
      <c r="Q614" s="61"/>
      <c r="R614" s="61"/>
      <c r="S614" s="61"/>
      <c r="T614" s="61"/>
      <c r="U614" s="61"/>
      <c r="V614" s="61"/>
      <c r="W614" s="61"/>
      <c r="X614" s="61"/>
      <c r="Y614" s="61"/>
      <c r="Z614" s="61"/>
    </row>
    <row r="615" spans="1:26" ht="14.25" customHeight="1">
      <c r="A615" s="61"/>
      <c r="B615" s="61"/>
      <c r="C615" s="61"/>
      <c r="D615" s="61"/>
      <c r="E615" s="61"/>
      <c r="F615" s="61"/>
      <c r="G615" s="61"/>
      <c r="H615" s="61"/>
      <c r="I615" s="61"/>
      <c r="J615" s="63"/>
      <c r="K615" s="63"/>
      <c r="L615" s="63"/>
      <c r="M615" s="63"/>
      <c r="N615" s="61"/>
      <c r="O615" s="61"/>
      <c r="P615" s="61"/>
      <c r="Q615" s="61"/>
      <c r="R615" s="61"/>
      <c r="S615" s="61"/>
      <c r="T615" s="61"/>
      <c r="U615" s="61"/>
      <c r="V615" s="61"/>
      <c r="W615" s="61"/>
      <c r="X615" s="61"/>
      <c r="Y615" s="61"/>
      <c r="Z615" s="61"/>
    </row>
    <row r="616" spans="1:26" ht="14.25" customHeight="1">
      <c r="A616" s="61"/>
      <c r="B616" s="61"/>
      <c r="C616" s="61"/>
      <c r="D616" s="61"/>
      <c r="E616" s="61"/>
      <c r="F616" s="61"/>
      <c r="G616" s="61"/>
      <c r="H616" s="61"/>
      <c r="I616" s="61"/>
      <c r="J616" s="63"/>
      <c r="K616" s="63"/>
      <c r="L616" s="63"/>
      <c r="M616" s="63"/>
      <c r="N616" s="61"/>
      <c r="O616" s="61"/>
      <c r="P616" s="61"/>
      <c r="Q616" s="61"/>
      <c r="R616" s="61"/>
      <c r="S616" s="61"/>
      <c r="T616" s="61"/>
      <c r="U616" s="61"/>
      <c r="V616" s="61"/>
      <c r="W616" s="61"/>
      <c r="X616" s="61"/>
      <c r="Y616" s="61"/>
      <c r="Z616" s="61"/>
    </row>
    <row r="617" spans="1:26" ht="14.25" customHeight="1">
      <c r="A617" s="61"/>
      <c r="B617" s="61"/>
      <c r="C617" s="61"/>
      <c r="D617" s="61"/>
      <c r="E617" s="61"/>
      <c r="F617" s="61"/>
      <c r="G617" s="61"/>
      <c r="H617" s="61"/>
      <c r="I617" s="61"/>
      <c r="J617" s="63"/>
      <c r="K617" s="63"/>
      <c r="L617" s="63"/>
      <c r="M617" s="63"/>
      <c r="N617" s="61"/>
      <c r="O617" s="61"/>
      <c r="P617" s="61"/>
      <c r="Q617" s="61"/>
      <c r="R617" s="61"/>
      <c r="S617" s="61"/>
      <c r="T617" s="61"/>
      <c r="U617" s="61"/>
      <c r="V617" s="61"/>
      <c r="W617" s="61"/>
      <c r="X617" s="61"/>
      <c r="Y617" s="61"/>
      <c r="Z617" s="61"/>
    </row>
    <row r="618" spans="1:26" ht="14.25" customHeight="1">
      <c r="A618" s="61"/>
      <c r="B618" s="61"/>
      <c r="C618" s="61"/>
      <c r="D618" s="61"/>
      <c r="E618" s="61"/>
      <c r="F618" s="61"/>
      <c r="G618" s="61"/>
      <c r="H618" s="61"/>
      <c r="I618" s="61"/>
      <c r="J618" s="63"/>
      <c r="K618" s="63"/>
      <c r="L618" s="63"/>
      <c r="M618" s="63"/>
      <c r="N618" s="61"/>
      <c r="O618" s="61"/>
      <c r="P618" s="61"/>
      <c r="Q618" s="61"/>
      <c r="R618" s="61"/>
      <c r="S618" s="61"/>
      <c r="T618" s="61"/>
      <c r="U618" s="61"/>
      <c r="V618" s="61"/>
      <c r="W618" s="61"/>
      <c r="X618" s="61"/>
      <c r="Y618" s="61"/>
      <c r="Z618" s="61"/>
    </row>
    <row r="619" spans="1:26" ht="14.25" customHeight="1">
      <c r="A619" s="61"/>
      <c r="B619" s="61"/>
      <c r="C619" s="61"/>
      <c r="D619" s="61"/>
      <c r="E619" s="61"/>
      <c r="F619" s="61"/>
      <c r="G619" s="61"/>
      <c r="H619" s="61"/>
      <c r="I619" s="61"/>
      <c r="J619" s="63"/>
      <c r="K619" s="63"/>
      <c r="L619" s="63"/>
      <c r="M619" s="63"/>
      <c r="N619" s="61"/>
      <c r="O619" s="61"/>
      <c r="P619" s="61"/>
      <c r="Q619" s="61"/>
      <c r="R619" s="61"/>
      <c r="S619" s="61"/>
      <c r="T619" s="61"/>
      <c r="U619" s="61"/>
      <c r="V619" s="61"/>
      <c r="W619" s="61"/>
      <c r="X619" s="61"/>
      <c r="Y619" s="61"/>
      <c r="Z619" s="61"/>
    </row>
    <row r="620" spans="1:26" ht="14.25" customHeight="1">
      <c r="A620" s="61"/>
      <c r="B620" s="61"/>
      <c r="C620" s="61"/>
      <c r="D620" s="61"/>
      <c r="E620" s="61"/>
      <c r="F620" s="61"/>
      <c r="G620" s="61"/>
      <c r="H620" s="61"/>
      <c r="I620" s="61"/>
      <c r="J620" s="63"/>
      <c r="K620" s="63"/>
      <c r="L620" s="63"/>
      <c r="M620" s="63"/>
      <c r="N620" s="61"/>
      <c r="O620" s="61"/>
      <c r="P620" s="61"/>
      <c r="Q620" s="61"/>
      <c r="R620" s="61"/>
      <c r="S620" s="61"/>
      <c r="T620" s="61"/>
      <c r="U620" s="61"/>
      <c r="V620" s="61"/>
      <c r="W620" s="61"/>
      <c r="X620" s="61"/>
      <c r="Y620" s="61"/>
      <c r="Z620" s="61"/>
    </row>
    <row r="621" spans="1:26" ht="14.25" customHeight="1">
      <c r="A621" s="61"/>
      <c r="B621" s="61"/>
      <c r="C621" s="61"/>
      <c r="D621" s="61"/>
      <c r="E621" s="61"/>
      <c r="F621" s="61"/>
      <c r="G621" s="61"/>
      <c r="H621" s="61"/>
      <c r="I621" s="61"/>
      <c r="J621" s="63"/>
      <c r="K621" s="63"/>
      <c r="L621" s="63"/>
      <c r="M621" s="63"/>
      <c r="N621" s="61"/>
      <c r="O621" s="61"/>
      <c r="P621" s="61"/>
      <c r="Q621" s="61"/>
      <c r="R621" s="61"/>
      <c r="S621" s="61"/>
      <c r="T621" s="61"/>
      <c r="U621" s="61"/>
      <c r="V621" s="61"/>
      <c r="W621" s="61"/>
      <c r="X621" s="61"/>
      <c r="Y621" s="61"/>
      <c r="Z621" s="61"/>
    </row>
    <row r="622" spans="1:26" ht="14.25" customHeight="1">
      <c r="A622" s="61"/>
      <c r="B622" s="61"/>
      <c r="C622" s="61"/>
      <c r="D622" s="61"/>
      <c r="E622" s="61"/>
      <c r="F622" s="61"/>
      <c r="G622" s="61"/>
      <c r="H622" s="61"/>
      <c r="I622" s="61"/>
      <c r="J622" s="63"/>
      <c r="K622" s="63"/>
      <c r="L622" s="63"/>
      <c r="M622" s="63"/>
      <c r="N622" s="61"/>
      <c r="O622" s="61"/>
      <c r="P622" s="61"/>
      <c r="Q622" s="61"/>
      <c r="R622" s="61"/>
      <c r="S622" s="61"/>
      <c r="T622" s="61"/>
      <c r="U622" s="61"/>
      <c r="V622" s="61"/>
      <c r="W622" s="61"/>
      <c r="X622" s="61"/>
      <c r="Y622" s="61"/>
      <c r="Z622" s="61"/>
    </row>
    <row r="623" spans="1:26" ht="14.25" customHeight="1">
      <c r="A623" s="61"/>
      <c r="B623" s="61"/>
      <c r="C623" s="61"/>
      <c r="D623" s="61"/>
      <c r="E623" s="61"/>
      <c r="F623" s="61"/>
      <c r="G623" s="61"/>
      <c r="H623" s="61"/>
      <c r="I623" s="61"/>
      <c r="J623" s="63"/>
      <c r="K623" s="63"/>
      <c r="L623" s="63"/>
      <c r="M623" s="63"/>
      <c r="N623" s="61"/>
      <c r="O623" s="61"/>
      <c r="P623" s="61"/>
      <c r="Q623" s="61"/>
      <c r="R623" s="61"/>
      <c r="S623" s="61"/>
      <c r="T623" s="61"/>
      <c r="U623" s="61"/>
      <c r="V623" s="61"/>
      <c r="W623" s="61"/>
      <c r="X623" s="61"/>
      <c r="Y623" s="61"/>
      <c r="Z623" s="61"/>
    </row>
    <row r="624" spans="1:26" ht="14.25" customHeight="1">
      <c r="A624" s="61"/>
      <c r="B624" s="61"/>
      <c r="C624" s="61"/>
      <c r="D624" s="61"/>
      <c r="E624" s="61"/>
      <c r="F624" s="61"/>
      <c r="G624" s="61"/>
      <c r="H624" s="61"/>
      <c r="I624" s="61"/>
      <c r="J624" s="63"/>
      <c r="K624" s="63"/>
      <c r="L624" s="63"/>
      <c r="M624" s="63"/>
      <c r="N624" s="61"/>
      <c r="O624" s="61"/>
      <c r="P624" s="61"/>
      <c r="Q624" s="61"/>
      <c r="R624" s="61"/>
      <c r="S624" s="61"/>
      <c r="T624" s="61"/>
      <c r="U624" s="61"/>
      <c r="V624" s="61"/>
      <c r="W624" s="61"/>
      <c r="X624" s="61"/>
      <c r="Y624" s="61"/>
      <c r="Z624" s="61"/>
    </row>
    <row r="625" spans="1:26" ht="14.25" customHeight="1">
      <c r="A625" s="61"/>
      <c r="B625" s="61"/>
      <c r="C625" s="61"/>
      <c r="D625" s="61"/>
      <c r="E625" s="61"/>
      <c r="F625" s="61"/>
      <c r="G625" s="61"/>
      <c r="H625" s="61"/>
      <c r="I625" s="61"/>
      <c r="J625" s="63"/>
      <c r="K625" s="63"/>
      <c r="L625" s="63"/>
      <c r="M625" s="63"/>
      <c r="N625" s="61"/>
      <c r="O625" s="61"/>
      <c r="P625" s="61"/>
      <c r="Q625" s="61"/>
      <c r="R625" s="61"/>
      <c r="S625" s="61"/>
      <c r="T625" s="61"/>
      <c r="U625" s="61"/>
      <c r="V625" s="61"/>
      <c r="W625" s="61"/>
      <c r="X625" s="61"/>
      <c r="Y625" s="61"/>
      <c r="Z625" s="61"/>
    </row>
    <row r="626" spans="1:26" ht="14.25" customHeight="1">
      <c r="A626" s="61"/>
      <c r="B626" s="61"/>
      <c r="C626" s="61"/>
      <c r="D626" s="61"/>
      <c r="E626" s="61"/>
      <c r="F626" s="61"/>
      <c r="G626" s="61"/>
      <c r="H626" s="61"/>
      <c r="I626" s="61"/>
      <c r="J626" s="63"/>
      <c r="K626" s="63"/>
      <c r="L626" s="63"/>
      <c r="M626" s="63"/>
      <c r="N626" s="61"/>
      <c r="O626" s="61"/>
      <c r="P626" s="61"/>
      <c r="Q626" s="61"/>
      <c r="R626" s="61"/>
      <c r="S626" s="61"/>
      <c r="T626" s="61"/>
      <c r="U626" s="61"/>
      <c r="V626" s="61"/>
      <c r="W626" s="61"/>
      <c r="X626" s="61"/>
      <c r="Y626" s="61"/>
      <c r="Z626" s="61"/>
    </row>
    <row r="627" spans="1:26" ht="14.25" customHeight="1">
      <c r="A627" s="61"/>
      <c r="B627" s="61"/>
      <c r="C627" s="61"/>
      <c r="D627" s="61"/>
      <c r="E627" s="61"/>
      <c r="F627" s="61"/>
      <c r="G627" s="61"/>
      <c r="H627" s="61"/>
      <c r="I627" s="61"/>
      <c r="J627" s="63"/>
      <c r="K627" s="63"/>
      <c r="L627" s="63"/>
      <c r="M627" s="63"/>
      <c r="N627" s="61"/>
      <c r="O627" s="61"/>
      <c r="P627" s="61"/>
      <c r="Q627" s="61"/>
      <c r="R627" s="61"/>
      <c r="S627" s="61"/>
      <c r="T627" s="61"/>
      <c r="U627" s="61"/>
      <c r="V627" s="61"/>
      <c r="W627" s="61"/>
      <c r="X627" s="61"/>
      <c r="Y627" s="61"/>
      <c r="Z627" s="61"/>
    </row>
    <row r="628" spans="1:26" ht="14.25" customHeight="1">
      <c r="A628" s="61"/>
      <c r="B628" s="61"/>
      <c r="C628" s="61"/>
      <c r="D628" s="61"/>
      <c r="E628" s="61"/>
      <c r="F628" s="61"/>
      <c r="G628" s="61"/>
      <c r="H628" s="61"/>
      <c r="I628" s="61"/>
      <c r="J628" s="63"/>
      <c r="K628" s="63"/>
      <c r="L628" s="63"/>
      <c r="M628" s="63"/>
      <c r="N628" s="61"/>
      <c r="O628" s="61"/>
      <c r="P628" s="61"/>
      <c r="Q628" s="61"/>
      <c r="R628" s="61"/>
      <c r="S628" s="61"/>
      <c r="T628" s="61"/>
      <c r="U628" s="61"/>
      <c r="V628" s="61"/>
      <c r="W628" s="61"/>
      <c r="X628" s="61"/>
      <c r="Y628" s="61"/>
      <c r="Z628" s="61"/>
    </row>
    <row r="629" spans="1:26" ht="14.25" customHeight="1">
      <c r="A629" s="61"/>
      <c r="B629" s="61"/>
      <c r="C629" s="61"/>
      <c r="D629" s="61"/>
      <c r="E629" s="61"/>
      <c r="F629" s="61"/>
      <c r="G629" s="61"/>
      <c r="H629" s="61"/>
      <c r="I629" s="61"/>
      <c r="J629" s="63"/>
      <c r="K629" s="63"/>
      <c r="L629" s="63"/>
      <c r="M629" s="63"/>
      <c r="N629" s="61"/>
      <c r="O629" s="61"/>
      <c r="P629" s="61"/>
      <c r="Q629" s="61"/>
      <c r="R629" s="61"/>
      <c r="S629" s="61"/>
      <c r="T629" s="61"/>
      <c r="U629" s="61"/>
      <c r="V629" s="61"/>
      <c r="W629" s="61"/>
      <c r="X629" s="61"/>
      <c r="Y629" s="61"/>
      <c r="Z629" s="61"/>
    </row>
    <row r="630" spans="1:26" ht="14.25" customHeight="1">
      <c r="A630" s="61"/>
      <c r="B630" s="61"/>
      <c r="C630" s="61"/>
      <c r="D630" s="61"/>
      <c r="E630" s="61"/>
      <c r="F630" s="61"/>
      <c r="G630" s="61"/>
      <c r="H630" s="61"/>
      <c r="I630" s="61"/>
      <c r="J630" s="63"/>
      <c r="K630" s="63"/>
      <c r="L630" s="63"/>
      <c r="M630" s="63"/>
      <c r="N630" s="61"/>
      <c r="O630" s="61"/>
      <c r="P630" s="61"/>
      <c r="Q630" s="61"/>
      <c r="R630" s="61"/>
      <c r="S630" s="61"/>
      <c r="T630" s="61"/>
      <c r="U630" s="61"/>
      <c r="V630" s="61"/>
      <c r="W630" s="61"/>
      <c r="X630" s="61"/>
      <c r="Y630" s="61"/>
      <c r="Z630" s="61"/>
    </row>
    <row r="631" spans="1:26" ht="14.25" customHeight="1">
      <c r="A631" s="61"/>
      <c r="B631" s="61"/>
      <c r="C631" s="61"/>
      <c r="D631" s="61"/>
      <c r="E631" s="61"/>
      <c r="F631" s="61"/>
      <c r="G631" s="61"/>
      <c r="H631" s="61"/>
      <c r="I631" s="61"/>
      <c r="J631" s="63"/>
      <c r="K631" s="63"/>
      <c r="L631" s="63"/>
      <c r="M631" s="63"/>
      <c r="N631" s="61"/>
      <c r="O631" s="61"/>
      <c r="P631" s="61"/>
      <c r="Q631" s="61"/>
      <c r="R631" s="61"/>
      <c r="S631" s="61"/>
      <c r="T631" s="61"/>
      <c r="U631" s="61"/>
      <c r="V631" s="61"/>
      <c r="W631" s="61"/>
      <c r="X631" s="61"/>
      <c r="Y631" s="61"/>
      <c r="Z631" s="61"/>
    </row>
    <row r="632" spans="1:26" ht="14.25" customHeight="1">
      <c r="A632" s="61"/>
      <c r="B632" s="61"/>
      <c r="C632" s="61"/>
      <c r="D632" s="61"/>
      <c r="E632" s="61"/>
      <c r="F632" s="61"/>
      <c r="G632" s="61"/>
      <c r="H632" s="61"/>
      <c r="I632" s="61"/>
      <c r="J632" s="63"/>
      <c r="K632" s="63"/>
      <c r="L632" s="63"/>
      <c r="M632" s="63"/>
      <c r="N632" s="61"/>
      <c r="O632" s="61"/>
      <c r="P632" s="61"/>
      <c r="Q632" s="61"/>
      <c r="R632" s="61"/>
      <c r="S632" s="61"/>
      <c r="T632" s="61"/>
      <c r="U632" s="61"/>
      <c r="V632" s="61"/>
      <c r="W632" s="61"/>
      <c r="X632" s="61"/>
      <c r="Y632" s="61"/>
      <c r="Z632" s="61"/>
    </row>
    <row r="633" spans="1:26" ht="14.25" customHeight="1">
      <c r="A633" s="61"/>
      <c r="B633" s="61"/>
      <c r="C633" s="61"/>
      <c r="D633" s="61"/>
      <c r="E633" s="61"/>
      <c r="F633" s="61"/>
      <c r="G633" s="61"/>
      <c r="H633" s="61"/>
      <c r="I633" s="61"/>
      <c r="J633" s="63"/>
      <c r="K633" s="63"/>
      <c r="L633" s="63"/>
      <c r="M633" s="63"/>
      <c r="N633" s="61"/>
      <c r="O633" s="61"/>
      <c r="P633" s="61"/>
      <c r="Q633" s="61"/>
      <c r="R633" s="61"/>
      <c r="S633" s="61"/>
      <c r="T633" s="61"/>
      <c r="U633" s="61"/>
      <c r="V633" s="61"/>
      <c r="W633" s="61"/>
      <c r="X633" s="61"/>
      <c r="Y633" s="61"/>
      <c r="Z633" s="61"/>
    </row>
    <row r="634" spans="1:26" ht="14.25" customHeight="1">
      <c r="A634" s="61"/>
      <c r="B634" s="61"/>
      <c r="C634" s="61"/>
      <c r="D634" s="61"/>
      <c r="E634" s="61"/>
      <c r="F634" s="61"/>
      <c r="G634" s="61"/>
      <c r="H634" s="61"/>
      <c r="I634" s="61"/>
      <c r="J634" s="63"/>
      <c r="K634" s="63"/>
      <c r="L634" s="63"/>
      <c r="M634" s="63"/>
      <c r="N634" s="61"/>
      <c r="O634" s="61"/>
      <c r="P634" s="61"/>
      <c r="Q634" s="61"/>
      <c r="R634" s="61"/>
      <c r="S634" s="61"/>
      <c r="T634" s="61"/>
      <c r="U634" s="61"/>
      <c r="V634" s="61"/>
      <c r="W634" s="61"/>
      <c r="X634" s="61"/>
      <c r="Y634" s="61"/>
      <c r="Z634" s="61"/>
    </row>
    <row r="635" spans="1:26" ht="14.25" customHeight="1">
      <c r="A635" s="61"/>
      <c r="B635" s="61"/>
      <c r="C635" s="61"/>
      <c r="D635" s="61"/>
      <c r="E635" s="61"/>
      <c r="F635" s="61"/>
      <c r="G635" s="61"/>
      <c r="H635" s="61"/>
      <c r="I635" s="61"/>
      <c r="J635" s="63"/>
      <c r="K635" s="63"/>
      <c r="L635" s="63"/>
      <c r="M635" s="63"/>
      <c r="N635" s="61"/>
      <c r="O635" s="61"/>
      <c r="P635" s="61"/>
      <c r="Q635" s="61"/>
      <c r="R635" s="61"/>
      <c r="S635" s="61"/>
      <c r="T635" s="61"/>
      <c r="U635" s="61"/>
      <c r="V635" s="61"/>
      <c r="W635" s="61"/>
      <c r="X635" s="61"/>
      <c r="Y635" s="61"/>
      <c r="Z635" s="61"/>
    </row>
    <row r="636" spans="1:26" ht="14.25" customHeight="1">
      <c r="A636" s="61"/>
      <c r="B636" s="61"/>
      <c r="C636" s="61"/>
      <c r="D636" s="61"/>
      <c r="E636" s="61"/>
      <c r="F636" s="61"/>
      <c r="G636" s="61"/>
      <c r="H636" s="61"/>
      <c r="I636" s="61"/>
      <c r="J636" s="63"/>
      <c r="K636" s="63"/>
      <c r="L636" s="63"/>
      <c r="M636" s="63"/>
      <c r="N636" s="61"/>
      <c r="O636" s="61"/>
      <c r="P636" s="61"/>
      <c r="Q636" s="61"/>
      <c r="R636" s="61"/>
      <c r="S636" s="61"/>
      <c r="T636" s="61"/>
      <c r="U636" s="61"/>
      <c r="V636" s="61"/>
      <c r="W636" s="61"/>
      <c r="X636" s="61"/>
      <c r="Y636" s="61"/>
      <c r="Z636" s="61"/>
    </row>
    <row r="637" spans="1:26" ht="14.25" customHeight="1">
      <c r="A637" s="61"/>
      <c r="B637" s="61"/>
      <c r="C637" s="61"/>
      <c r="D637" s="61"/>
      <c r="E637" s="61"/>
      <c r="F637" s="61"/>
      <c r="G637" s="61"/>
      <c r="H637" s="61"/>
      <c r="I637" s="61"/>
      <c r="J637" s="63"/>
      <c r="K637" s="63"/>
      <c r="L637" s="63"/>
      <c r="M637" s="63"/>
      <c r="N637" s="61"/>
      <c r="O637" s="61"/>
      <c r="P637" s="61"/>
      <c r="Q637" s="61"/>
      <c r="R637" s="61"/>
      <c r="S637" s="61"/>
      <c r="T637" s="61"/>
      <c r="U637" s="61"/>
      <c r="V637" s="61"/>
      <c r="W637" s="61"/>
      <c r="X637" s="61"/>
      <c r="Y637" s="61"/>
      <c r="Z637" s="61"/>
    </row>
    <row r="638" spans="1:26" ht="14.25" customHeight="1">
      <c r="A638" s="61"/>
      <c r="B638" s="61"/>
      <c r="C638" s="61"/>
      <c r="D638" s="61"/>
      <c r="E638" s="61"/>
      <c r="F638" s="61"/>
      <c r="G638" s="61"/>
      <c r="H638" s="61"/>
      <c r="I638" s="61"/>
      <c r="J638" s="63"/>
      <c r="K638" s="63"/>
      <c r="L638" s="63"/>
      <c r="M638" s="63"/>
      <c r="N638" s="61"/>
      <c r="O638" s="61"/>
      <c r="P638" s="61"/>
      <c r="Q638" s="61"/>
      <c r="R638" s="61"/>
      <c r="S638" s="61"/>
      <c r="T638" s="61"/>
      <c r="U638" s="61"/>
      <c r="V638" s="61"/>
      <c r="W638" s="61"/>
      <c r="X638" s="61"/>
      <c r="Y638" s="61"/>
      <c r="Z638" s="61"/>
    </row>
    <row r="639" spans="1:26" ht="14.25" customHeight="1">
      <c r="A639" s="61"/>
      <c r="B639" s="61"/>
      <c r="C639" s="61"/>
      <c r="D639" s="61"/>
      <c r="E639" s="61"/>
      <c r="F639" s="61"/>
      <c r="G639" s="61"/>
      <c r="H639" s="61"/>
      <c r="I639" s="61"/>
      <c r="J639" s="63"/>
      <c r="K639" s="63"/>
      <c r="L639" s="63"/>
      <c r="M639" s="63"/>
      <c r="N639" s="61"/>
      <c r="O639" s="61"/>
      <c r="P639" s="61"/>
      <c r="Q639" s="61"/>
      <c r="R639" s="61"/>
      <c r="S639" s="61"/>
      <c r="T639" s="61"/>
      <c r="U639" s="61"/>
      <c r="V639" s="61"/>
      <c r="W639" s="61"/>
      <c r="X639" s="61"/>
      <c r="Y639" s="61"/>
      <c r="Z639" s="61"/>
    </row>
    <row r="640" spans="1:26" ht="14.25" customHeight="1">
      <c r="A640" s="61"/>
      <c r="B640" s="61"/>
      <c r="C640" s="61"/>
      <c r="D640" s="61"/>
      <c r="E640" s="61"/>
      <c r="F640" s="61"/>
      <c r="G640" s="61"/>
      <c r="H640" s="61"/>
      <c r="I640" s="61"/>
      <c r="J640" s="63"/>
      <c r="K640" s="63"/>
      <c r="L640" s="63"/>
      <c r="M640" s="63"/>
      <c r="N640" s="61"/>
      <c r="O640" s="61"/>
      <c r="P640" s="61"/>
      <c r="Q640" s="61"/>
      <c r="R640" s="61"/>
      <c r="S640" s="61"/>
      <c r="T640" s="61"/>
      <c r="U640" s="61"/>
      <c r="V640" s="61"/>
      <c r="W640" s="61"/>
      <c r="X640" s="61"/>
      <c r="Y640" s="61"/>
      <c r="Z640" s="61"/>
    </row>
    <row r="641" spans="1:26" ht="14.25" customHeight="1">
      <c r="A641" s="61"/>
      <c r="B641" s="61"/>
      <c r="C641" s="61"/>
      <c r="D641" s="61"/>
      <c r="E641" s="61"/>
      <c r="F641" s="61"/>
      <c r="G641" s="61"/>
      <c r="H641" s="61"/>
      <c r="I641" s="61"/>
      <c r="J641" s="63"/>
      <c r="K641" s="63"/>
      <c r="L641" s="63"/>
      <c r="M641" s="63"/>
      <c r="N641" s="61"/>
      <c r="O641" s="61"/>
      <c r="P641" s="61"/>
      <c r="Q641" s="61"/>
      <c r="R641" s="61"/>
      <c r="S641" s="61"/>
      <c r="T641" s="61"/>
      <c r="U641" s="61"/>
      <c r="V641" s="61"/>
      <c r="W641" s="61"/>
      <c r="X641" s="61"/>
      <c r="Y641" s="61"/>
      <c r="Z641" s="61"/>
    </row>
    <row r="642" spans="1:26" ht="14.25" customHeight="1">
      <c r="A642" s="61"/>
      <c r="B642" s="61"/>
      <c r="C642" s="61"/>
      <c r="D642" s="61"/>
      <c r="E642" s="61"/>
      <c r="F642" s="61"/>
      <c r="G642" s="61"/>
      <c r="H642" s="61"/>
      <c r="I642" s="61"/>
      <c r="J642" s="63"/>
      <c r="K642" s="63"/>
      <c r="L642" s="63"/>
      <c r="M642" s="63"/>
      <c r="N642" s="61"/>
      <c r="O642" s="61"/>
      <c r="P642" s="61"/>
      <c r="Q642" s="61"/>
      <c r="R642" s="61"/>
      <c r="S642" s="61"/>
      <c r="T642" s="61"/>
      <c r="U642" s="61"/>
      <c r="V642" s="61"/>
      <c r="W642" s="61"/>
      <c r="X642" s="61"/>
      <c r="Y642" s="61"/>
      <c r="Z642" s="61"/>
    </row>
    <row r="643" spans="1:26" ht="14.25" customHeight="1">
      <c r="A643" s="61"/>
      <c r="B643" s="61"/>
      <c r="C643" s="61"/>
      <c r="D643" s="61"/>
      <c r="E643" s="61"/>
      <c r="F643" s="61"/>
      <c r="G643" s="61"/>
      <c r="H643" s="61"/>
      <c r="I643" s="61"/>
      <c r="J643" s="63"/>
      <c r="K643" s="63"/>
      <c r="L643" s="63"/>
      <c r="M643" s="63"/>
      <c r="N643" s="61"/>
      <c r="O643" s="61"/>
      <c r="P643" s="61"/>
      <c r="Q643" s="61"/>
      <c r="R643" s="61"/>
      <c r="S643" s="61"/>
      <c r="T643" s="61"/>
      <c r="U643" s="61"/>
      <c r="V643" s="61"/>
      <c r="W643" s="61"/>
      <c r="X643" s="61"/>
      <c r="Y643" s="61"/>
      <c r="Z643" s="61"/>
    </row>
    <row r="644" spans="1:26" ht="14.25" customHeight="1">
      <c r="A644" s="61"/>
      <c r="B644" s="61"/>
      <c r="C644" s="61"/>
      <c r="D644" s="61"/>
      <c r="E644" s="61"/>
      <c r="F644" s="61"/>
      <c r="G644" s="61"/>
      <c r="H644" s="61"/>
      <c r="I644" s="61"/>
      <c r="J644" s="63"/>
      <c r="K644" s="63"/>
      <c r="L644" s="63"/>
      <c r="M644" s="63"/>
      <c r="N644" s="61"/>
      <c r="O644" s="61"/>
      <c r="P644" s="61"/>
      <c r="Q644" s="61"/>
      <c r="R644" s="61"/>
      <c r="S644" s="61"/>
      <c r="T644" s="61"/>
      <c r="U644" s="61"/>
      <c r="V644" s="61"/>
      <c r="W644" s="61"/>
      <c r="X644" s="61"/>
      <c r="Y644" s="61"/>
      <c r="Z644" s="61"/>
    </row>
    <row r="645" spans="1:26" ht="14.25" customHeight="1">
      <c r="A645" s="61"/>
      <c r="B645" s="61"/>
      <c r="C645" s="61"/>
      <c r="D645" s="61"/>
      <c r="E645" s="61"/>
      <c r="F645" s="61"/>
      <c r="G645" s="61"/>
      <c r="H645" s="61"/>
      <c r="I645" s="61"/>
      <c r="J645" s="63"/>
      <c r="K645" s="63"/>
      <c r="L645" s="63"/>
      <c r="M645" s="63"/>
      <c r="N645" s="61"/>
      <c r="O645" s="61"/>
      <c r="P645" s="61"/>
      <c r="Q645" s="61"/>
      <c r="R645" s="61"/>
      <c r="S645" s="61"/>
      <c r="T645" s="61"/>
      <c r="U645" s="61"/>
      <c r="V645" s="61"/>
      <c r="W645" s="61"/>
      <c r="X645" s="61"/>
      <c r="Y645" s="61"/>
      <c r="Z645" s="61"/>
    </row>
    <row r="646" spans="1:26" ht="14.25" customHeight="1">
      <c r="A646" s="61"/>
      <c r="B646" s="61"/>
      <c r="C646" s="61"/>
      <c r="D646" s="61"/>
      <c r="E646" s="61"/>
      <c r="F646" s="61"/>
      <c r="G646" s="61"/>
      <c r="H646" s="61"/>
      <c r="I646" s="61"/>
      <c r="J646" s="63"/>
      <c r="K646" s="63"/>
      <c r="L646" s="63"/>
      <c r="M646" s="63"/>
      <c r="N646" s="61"/>
      <c r="O646" s="61"/>
      <c r="P646" s="61"/>
      <c r="Q646" s="61"/>
      <c r="R646" s="61"/>
      <c r="S646" s="61"/>
      <c r="T646" s="61"/>
      <c r="U646" s="61"/>
      <c r="V646" s="61"/>
      <c r="W646" s="61"/>
      <c r="X646" s="61"/>
      <c r="Y646" s="61"/>
      <c r="Z646" s="61"/>
    </row>
    <row r="647" spans="1:26" ht="14.25" customHeight="1">
      <c r="A647" s="61"/>
      <c r="B647" s="61"/>
      <c r="C647" s="61"/>
      <c r="D647" s="61"/>
      <c r="E647" s="61"/>
      <c r="F647" s="61"/>
      <c r="G647" s="61"/>
      <c r="H647" s="61"/>
      <c r="I647" s="61"/>
      <c r="J647" s="63"/>
      <c r="K647" s="63"/>
      <c r="L647" s="63"/>
      <c r="M647" s="63"/>
      <c r="N647" s="61"/>
      <c r="O647" s="61"/>
      <c r="P647" s="61"/>
      <c r="Q647" s="61"/>
      <c r="R647" s="61"/>
      <c r="S647" s="61"/>
      <c r="T647" s="61"/>
      <c r="U647" s="61"/>
      <c r="V647" s="61"/>
      <c r="W647" s="61"/>
      <c r="X647" s="61"/>
      <c r="Y647" s="61"/>
      <c r="Z647" s="61"/>
    </row>
    <row r="648" spans="1:26" ht="14.25" customHeight="1">
      <c r="A648" s="61"/>
      <c r="B648" s="61"/>
      <c r="C648" s="61"/>
      <c r="D648" s="61"/>
      <c r="E648" s="61"/>
      <c r="F648" s="61"/>
      <c r="G648" s="61"/>
      <c r="H648" s="61"/>
      <c r="I648" s="61"/>
      <c r="J648" s="63"/>
      <c r="K648" s="63"/>
      <c r="L648" s="63"/>
      <c r="M648" s="63"/>
      <c r="N648" s="61"/>
      <c r="O648" s="61"/>
      <c r="P648" s="61"/>
      <c r="Q648" s="61"/>
      <c r="R648" s="61"/>
      <c r="S648" s="61"/>
      <c r="T648" s="61"/>
      <c r="U648" s="61"/>
      <c r="V648" s="61"/>
      <c r="W648" s="61"/>
      <c r="X648" s="61"/>
      <c r="Y648" s="61"/>
      <c r="Z648" s="61"/>
    </row>
    <row r="649" spans="1:26" ht="14.25" customHeight="1">
      <c r="A649" s="61"/>
      <c r="B649" s="61"/>
      <c r="C649" s="61"/>
      <c r="D649" s="61"/>
      <c r="E649" s="61"/>
      <c r="F649" s="61"/>
      <c r="G649" s="61"/>
      <c r="H649" s="61"/>
      <c r="I649" s="61"/>
      <c r="J649" s="63"/>
      <c r="K649" s="63"/>
      <c r="L649" s="63"/>
      <c r="M649" s="63"/>
      <c r="N649" s="61"/>
      <c r="O649" s="61"/>
      <c r="P649" s="61"/>
      <c r="Q649" s="61"/>
      <c r="R649" s="61"/>
      <c r="S649" s="61"/>
      <c r="T649" s="61"/>
      <c r="U649" s="61"/>
      <c r="V649" s="61"/>
      <c r="W649" s="61"/>
      <c r="X649" s="61"/>
      <c r="Y649" s="61"/>
      <c r="Z649" s="61"/>
    </row>
    <row r="650" spans="1:26" ht="14.25" customHeight="1">
      <c r="A650" s="61"/>
      <c r="B650" s="61"/>
      <c r="C650" s="61"/>
      <c r="D650" s="61"/>
      <c r="E650" s="61"/>
      <c r="F650" s="61"/>
      <c r="G650" s="61"/>
      <c r="H650" s="61"/>
      <c r="I650" s="61"/>
      <c r="J650" s="63"/>
      <c r="K650" s="63"/>
      <c r="L650" s="63"/>
      <c r="M650" s="63"/>
      <c r="N650" s="61"/>
      <c r="O650" s="61"/>
      <c r="P650" s="61"/>
      <c r="Q650" s="61"/>
      <c r="R650" s="61"/>
      <c r="S650" s="61"/>
      <c r="T650" s="61"/>
      <c r="U650" s="61"/>
      <c r="V650" s="61"/>
      <c r="W650" s="61"/>
      <c r="X650" s="61"/>
      <c r="Y650" s="61"/>
      <c r="Z650" s="61"/>
    </row>
    <row r="651" spans="1:26" ht="14.25" customHeight="1">
      <c r="A651" s="61"/>
      <c r="B651" s="61"/>
      <c r="C651" s="61"/>
      <c r="D651" s="61"/>
      <c r="E651" s="61"/>
      <c r="F651" s="61"/>
      <c r="G651" s="61"/>
      <c r="H651" s="61"/>
      <c r="I651" s="61"/>
      <c r="J651" s="63"/>
      <c r="K651" s="63"/>
      <c r="L651" s="63"/>
      <c r="M651" s="63"/>
      <c r="N651" s="61"/>
      <c r="O651" s="61"/>
      <c r="P651" s="61"/>
      <c r="Q651" s="61"/>
      <c r="R651" s="61"/>
      <c r="S651" s="61"/>
      <c r="T651" s="61"/>
      <c r="U651" s="61"/>
      <c r="V651" s="61"/>
      <c r="W651" s="61"/>
      <c r="X651" s="61"/>
      <c r="Y651" s="61"/>
      <c r="Z651" s="61"/>
    </row>
    <row r="652" spans="1:26" ht="14.25" customHeight="1">
      <c r="A652" s="61"/>
      <c r="B652" s="61"/>
      <c r="C652" s="61"/>
      <c r="D652" s="61"/>
      <c r="E652" s="61"/>
      <c r="F652" s="61"/>
      <c r="G652" s="61"/>
      <c r="H652" s="61"/>
      <c r="I652" s="61"/>
      <c r="J652" s="63"/>
      <c r="K652" s="63"/>
      <c r="L652" s="63"/>
      <c r="M652" s="63"/>
      <c r="N652" s="61"/>
      <c r="O652" s="61"/>
      <c r="P652" s="61"/>
      <c r="Q652" s="61"/>
      <c r="R652" s="61"/>
      <c r="S652" s="61"/>
      <c r="T652" s="61"/>
      <c r="U652" s="61"/>
      <c r="V652" s="61"/>
      <c r="W652" s="61"/>
      <c r="X652" s="61"/>
      <c r="Y652" s="61"/>
      <c r="Z652" s="61"/>
    </row>
    <row r="653" spans="1:26" ht="14.25" customHeight="1">
      <c r="A653" s="61"/>
      <c r="B653" s="61"/>
      <c r="C653" s="61"/>
      <c r="D653" s="61"/>
      <c r="E653" s="61"/>
      <c r="F653" s="61"/>
      <c r="G653" s="61"/>
      <c r="H653" s="61"/>
      <c r="I653" s="61"/>
      <c r="J653" s="63"/>
      <c r="K653" s="63"/>
      <c r="L653" s="63"/>
      <c r="M653" s="63"/>
      <c r="N653" s="61"/>
      <c r="O653" s="61"/>
      <c r="P653" s="61"/>
      <c r="Q653" s="61"/>
      <c r="R653" s="61"/>
      <c r="S653" s="61"/>
      <c r="T653" s="61"/>
      <c r="U653" s="61"/>
      <c r="V653" s="61"/>
      <c r="W653" s="61"/>
      <c r="X653" s="61"/>
      <c r="Y653" s="61"/>
      <c r="Z653" s="61"/>
    </row>
    <row r="654" spans="1:26" ht="14.25" customHeight="1">
      <c r="A654" s="61"/>
      <c r="B654" s="61"/>
      <c r="C654" s="61"/>
      <c r="D654" s="61"/>
      <c r="E654" s="61"/>
      <c r="F654" s="61"/>
      <c r="G654" s="61"/>
      <c r="H654" s="61"/>
      <c r="I654" s="61"/>
      <c r="J654" s="63"/>
      <c r="K654" s="63"/>
      <c r="L654" s="63"/>
      <c r="M654" s="63"/>
      <c r="N654" s="61"/>
      <c r="O654" s="61"/>
      <c r="P654" s="61"/>
      <c r="Q654" s="61"/>
      <c r="R654" s="61"/>
      <c r="S654" s="61"/>
      <c r="T654" s="61"/>
      <c r="U654" s="61"/>
      <c r="V654" s="61"/>
      <c r="W654" s="61"/>
      <c r="X654" s="61"/>
      <c r="Y654" s="61"/>
      <c r="Z654" s="61"/>
    </row>
    <row r="655" spans="1:26" ht="14.25" customHeight="1">
      <c r="A655" s="61"/>
      <c r="B655" s="61"/>
      <c r="C655" s="61"/>
      <c r="D655" s="61"/>
      <c r="E655" s="61"/>
      <c r="F655" s="61"/>
      <c r="G655" s="61"/>
      <c r="H655" s="61"/>
      <c r="I655" s="61"/>
      <c r="J655" s="63"/>
      <c r="K655" s="63"/>
      <c r="L655" s="63"/>
      <c r="M655" s="63"/>
      <c r="N655" s="61"/>
      <c r="O655" s="61"/>
      <c r="P655" s="61"/>
      <c r="Q655" s="61"/>
      <c r="R655" s="61"/>
      <c r="S655" s="61"/>
      <c r="T655" s="61"/>
      <c r="U655" s="61"/>
      <c r="V655" s="61"/>
      <c r="W655" s="61"/>
      <c r="X655" s="61"/>
      <c r="Y655" s="61"/>
      <c r="Z655" s="61"/>
    </row>
    <row r="656" spans="1:26" ht="14.25" customHeight="1">
      <c r="A656" s="61"/>
      <c r="B656" s="61"/>
      <c r="C656" s="61"/>
      <c r="D656" s="61"/>
      <c r="E656" s="61"/>
      <c r="F656" s="61"/>
      <c r="G656" s="61"/>
      <c r="H656" s="61"/>
      <c r="I656" s="61"/>
      <c r="J656" s="63"/>
      <c r="K656" s="63"/>
      <c r="L656" s="63"/>
      <c r="M656" s="63"/>
      <c r="N656" s="61"/>
      <c r="O656" s="61"/>
      <c r="P656" s="61"/>
      <c r="Q656" s="61"/>
      <c r="R656" s="61"/>
      <c r="S656" s="61"/>
      <c r="T656" s="61"/>
      <c r="U656" s="61"/>
      <c r="V656" s="61"/>
      <c r="W656" s="61"/>
      <c r="X656" s="61"/>
      <c r="Y656" s="61"/>
      <c r="Z656" s="61"/>
    </row>
    <row r="657" spans="1:26" ht="14.25" customHeight="1">
      <c r="A657" s="61"/>
      <c r="B657" s="61"/>
      <c r="C657" s="61"/>
      <c r="D657" s="61"/>
      <c r="E657" s="61"/>
      <c r="F657" s="61"/>
      <c r="G657" s="61"/>
      <c r="H657" s="61"/>
      <c r="I657" s="61"/>
      <c r="J657" s="63"/>
      <c r="K657" s="63"/>
      <c r="L657" s="63"/>
      <c r="M657" s="63"/>
      <c r="N657" s="61"/>
      <c r="O657" s="61"/>
      <c r="P657" s="61"/>
      <c r="Q657" s="61"/>
      <c r="R657" s="61"/>
      <c r="S657" s="61"/>
      <c r="T657" s="61"/>
      <c r="U657" s="61"/>
      <c r="V657" s="61"/>
      <c r="W657" s="61"/>
      <c r="X657" s="61"/>
      <c r="Y657" s="61"/>
      <c r="Z657" s="61"/>
    </row>
    <row r="658" spans="1:26" ht="14.25" customHeight="1">
      <c r="A658" s="61"/>
      <c r="B658" s="61"/>
      <c r="C658" s="61"/>
      <c r="D658" s="61"/>
      <c r="E658" s="61"/>
      <c r="F658" s="61"/>
      <c r="G658" s="61"/>
      <c r="H658" s="61"/>
      <c r="I658" s="61"/>
      <c r="J658" s="63"/>
      <c r="K658" s="63"/>
      <c r="L658" s="63"/>
      <c r="M658" s="63"/>
      <c r="N658" s="61"/>
      <c r="O658" s="61"/>
      <c r="P658" s="61"/>
      <c r="Q658" s="61"/>
      <c r="R658" s="61"/>
      <c r="S658" s="61"/>
      <c r="T658" s="61"/>
      <c r="U658" s="61"/>
      <c r="V658" s="61"/>
      <c r="W658" s="61"/>
      <c r="X658" s="61"/>
      <c r="Y658" s="61"/>
      <c r="Z658" s="61"/>
    </row>
    <row r="659" spans="1:26" ht="14.25" customHeight="1">
      <c r="A659" s="61"/>
      <c r="B659" s="61"/>
      <c r="C659" s="61"/>
      <c r="D659" s="61"/>
      <c r="E659" s="61"/>
      <c r="F659" s="61"/>
      <c r="G659" s="61"/>
      <c r="H659" s="61"/>
      <c r="I659" s="61"/>
      <c r="J659" s="63"/>
      <c r="K659" s="63"/>
      <c r="L659" s="63"/>
      <c r="M659" s="63"/>
      <c r="N659" s="61"/>
      <c r="O659" s="61"/>
      <c r="P659" s="61"/>
      <c r="Q659" s="61"/>
      <c r="R659" s="61"/>
      <c r="S659" s="61"/>
      <c r="T659" s="61"/>
      <c r="U659" s="61"/>
      <c r="V659" s="61"/>
      <c r="W659" s="61"/>
      <c r="X659" s="61"/>
      <c r="Y659" s="61"/>
      <c r="Z659" s="61"/>
    </row>
    <row r="660" spans="1:26" ht="14.25" customHeight="1">
      <c r="A660" s="61"/>
      <c r="B660" s="61"/>
      <c r="C660" s="61"/>
      <c r="D660" s="61"/>
      <c r="E660" s="61"/>
      <c r="F660" s="61"/>
      <c r="G660" s="61"/>
      <c r="H660" s="61"/>
      <c r="I660" s="61"/>
      <c r="J660" s="63"/>
      <c r="K660" s="63"/>
      <c r="L660" s="63"/>
      <c r="M660" s="63"/>
      <c r="N660" s="61"/>
      <c r="O660" s="61"/>
      <c r="P660" s="61"/>
      <c r="Q660" s="61"/>
      <c r="R660" s="61"/>
      <c r="S660" s="61"/>
      <c r="T660" s="61"/>
      <c r="U660" s="61"/>
      <c r="V660" s="61"/>
      <c r="W660" s="61"/>
      <c r="X660" s="61"/>
      <c r="Y660" s="61"/>
      <c r="Z660" s="61"/>
    </row>
    <row r="661" spans="1:26" ht="14.25" customHeight="1">
      <c r="A661" s="61"/>
      <c r="B661" s="61"/>
      <c r="C661" s="61"/>
      <c r="D661" s="61"/>
      <c r="E661" s="61"/>
      <c r="F661" s="61"/>
      <c r="G661" s="61"/>
      <c r="H661" s="61"/>
      <c r="I661" s="61"/>
      <c r="J661" s="63"/>
      <c r="K661" s="63"/>
      <c r="L661" s="63"/>
      <c r="M661" s="63"/>
      <c r="N661" s="61"/>
      <c r="O661" s="61"/>
      <c r="P661" s="61"/>
      <c r="Q661" s="61"/>
      <c r="R661" s="61"/>
      <c r="S661" s="61"/>
      <c r="T661" s="61"/>
      <c r="U661" s="61"/>
      <c r="V661" s="61"/>
      <c r="W661" s="61"/>
      <c r="X661" s="61"/>
      <c r="Y661" s="61"/>
      <c r="Z661" s="61"/>
    </row>
    <row r="662" spans="1:26" ht="14.25" customHeight="1">
      <c r="A662" s="61"/>
      <c r="B662" s="61"/>
      <c r="C662" s="61"/>
      <c r="D662" s="61"/>
      <c r="E662" s="61"/>
      <c r="F662" s="61"/>
      <c r="G662" s="61"/>
      <c r="H662" s="61"/>
      <c r="I662" s="61"/>
      <c r="J662" s="63"/>
      <c r="K662" s="63"/>
      <c r="L662" s="63"/>
      <c r="M662" s="63"/>
      <c r="N662" s="61"/>
      <c r="O662" s="61"/>
      <c r="P662" s="61"/>
      <c r="Q662" s="61"/>
      <c r="R662" s="61"/>
      <c r="S662" s="61"/>
      <c r="T662" s="61"/>
      <c r="U662" s="61"/>
      <c r="V662" s="61"/>
      <c r="W662" s="61"/>
      <c r="X662" s="61"/>
      <c r="Y662" s="61"/>
      <c r="Z662" s="61"/>
    </row>
    <row r="663" spans="1:26" ht="14.25" customHeight="1">
      <c r="A663" s="61"/>
      <c r="B663" s="61"/>
      <c r="C663" s="61"/>
      <c r="D663" s="61"/>
      <c r="E663" s="61"/>
      <c r="F663" s="61"/>
      <c r="G663" s="61"/>
      <c r="H663" s="61"/>
      <c r="I663" s="61"/>
      <c r="J663" s="63"/>
      <c r="K663" s="63"/>
      <c r="L663" s="63"/>
      <c r="M663" s="63"/>
      <c r="N663" s="61"/>
      <c r="O663" s="61"/>
      <c r="P663" s="61"/>
      <c r="Q663" s="61"/>
      <c r="R663" s="61"/>
      <c r="S663" s="61"/>
      <c r="T663" s="61"/>
      <c r="U663" s="61"/>
      <c r="V663" s="61"/>
      <c r="W663" s="61"/>
      <c r="X663" s="61"/>
      <c r="Y663" s="61"/>
      <c r="Z663" s="61"/>
    </row>
    <row r="664" spans="1:26" ht="14.25" customHeight="1">
      <c r="A664" s="61"/>
      <c r="B664" s="61"/>
      <c r="C664" s="61"/>
      <c r="D664" s="61"/>
      <c r="E664" s="61"/>
      <c r="F664" s="61"/>
      <c r="G664" s="61"/>
      <c r="H664" s="61"/>
      <c r="I664" s="61"/>
      <c r="J664" s="63"/>
      <c r="K664" s="63"/>
      <c r="L664" s="63"/>
      <c r="M664" s="63"/>
      <c r="N664" s="61"/>
      <c r="O664" s="61"/>
      <c r="P664" s="61"/>
      <c r="Q664" s="61"/>
      <c r="R664" s="61"/>
      <c r="S664" s="61"/>
      <c r="T664" s="61"/>
      <c r="U664" s="61"/>
      <c r="V664" s="61"/>
      <c r="W664" s="61"/>
      <c r="X664" s="61"/>
      <c r="Y664" s="61"/>
      <c r="Z664" s="61"/>
    </row>
    <row r="665" spans="1:26" ht="14.25" customHeight="1">
      <c r="A665" s="61"/>
      <c r="B665" s="61"/>
      <c r="C665" s="61"/>
      <c r="D665" s="61"/>
      <c r="E665" s="61"/>
      <c r="F665" s="61"/>
      <c r="G665" s="61"/>
      <c r="H665" s="61"/>
      <c r="I665" s="61"/>
      <c r="J665" s="63"/>
      <c r="K665" s="63"/>
      <c r="L665" s="63"/>
      <c r="M665" s="63"/>
      <c r="N665" s="61"/>
      <c r="O665" s="61"/>
      <c r="P665" s="61"/>
      <c r="Q665" s="61"/>
      <c r="R665" s="61"/>
      <c r="S665" s="61"/>
      <c r="T665" s="61"/>
      <c r="U665" s="61"/>
      <c r="V665" s="61"/>
      <c r="W665" s="61"/>
      <c r="X665" s="61"/>
      <c r="Y665" s="61"/>
      <c r="Z665" s="61"/>
    </row>
    <row r="666" spans="1:26" ht="14.25" customHeight="1">
      <c r="A666" s="61"/>
      <c r="B666" s="61"/>
      <c r="C666" s="61"/>
      <c r="D666" s="61"/>
      <c r="E666" s="61"/>
      <c r="F666" s="61"/>
      <c r="G666" s="61"/>
      <c r="H666" s="61"/>
      <c r="I666" s="61"/>
      <c r="J666" s="63"/>
      <c r="K666" s="63"/>
      <c r="L666" s="63"/>
      <c r="M666" s="63"/>
      <c r="N666" s="61"/>
      <c r="O666" s="61"/>
      <c r="P666" s="61"/>
      <c r="Q666" s="61"/>
      <c r="R666" s="61"/>
      <c r="S666" s="61"/>
      <c r="T666" s="61"/>
      <c r="U666" s="61"/>
      <c r="V666" s="61"/>
      <c r="W666" s="61"/>
      <c r="X666" s="61"/>
      <c r="Y666" s="61"/>
      <c r="Z666" s="61"/>
    </row>
    <row r="667" spans="1:26" ht="14.25" customHeight="1">
      <c r="A667" s="61"/>
      <c r="B667" s="61"/>
      <c r="C667" s="61"/>
      <c r="D667" s="61"/>
      <c r="E667" s="61"/>
      <c r="F667" s="61"/>
      <c r="G667" s="61"/>
      <c r="H667" s="61"/>
      <c r="I667" s="61"/>
      <c r="J667" s="63"/>
      <c r="K667" s="63"/>
      <c r="L667" s="63"/>
      <c r="M667" s="63"/>
      <c r="N667" s="61"/>
      <c r="O667" s="61"/>
      <c r="P667" s="61"/>
      <c r="Q667" s="61"/>
      <c r="R667" s="61"/>
      <c r="S667" s="61"/>
      <c r="T667" s="61"/>
      <c r="U667" s="61"/>
      <c r="V667" s="61"/>
      <c r="W667" s="61"/>
      <c r="X667" s="61"/>
      <c r="Y667" s="61"/>
      <c r="Z667" s="61"/>
    </row>
    <row r="668" spans="1:26" ht="14.25" customHeight="1">
      <c r="A668" s="61"/>
      <c r="B668" s="61"/>
      <c r="C668" s="61"/>
      <c r="D668" s="61"/>
      <c r="E668" s="61"/>
      <c r="F668" s="61"/>
      <c r="G668" s="61"/>
      <c r="H668" s="61"/>
      <c r="I668" s="61"/>
      <c r="J668" s="63"/>
      <c r="K668" s="63"/>
      <c r="L668" s="63"/>
      <c r="M668" s="63"/>
      <c r="N668" s="61"/>
      <c r="O668" s="61"/>
      <c r="P668" s="61"/>
      <c r="Q668" s="61"/>
      <c r="R668" s="61"/>
      <c r="S668" s="61"/>
      <c r="T668" s="61"/>
      <c r="U668" s="61"/>
      <c r="V668" s="61"/>
      <c r="W668" s="61"/>
      <c r="X668" s="61"/>
      <c r="Y668" s="61"/>
      <c r="Z668" s="61"/>
    </row>
    <row r="669" spans="1:26" ht="14.25" customHeight="1">
      <c r="A669" s="61"/>
      <c r="B669" s="61"/>
      <c r="C669" s="61"/>
      <c r="D669" s="61"/>
      <c r="E669" s="61"/>
      <c r="F669" s="61"/>
      <c r="G669" s="61"/>
      <c r="H669" s="61"/>
      <c r="I669" s="61"/>
      <c r="J669" s="63"/>
      <c r="K669" s="63"/>
      <c r="L669" s="63"/>
      <c r="M669" s="63"/>
      <c r="N669" s="61"/>
      <c r="O669" s="61"/>
      <c r="P669" s="61"/>
      <c r="Q669" s="61"/>
      <c r="R669" s="61"/>
      <c r="S669" s="61"/>
      <c r="T669" s="61"/>
      <c r="U669" s="61"/>
      <c r="V669" s="61"/>
      <c r="W669" s="61"/>
      <c r="X669" s="61"/>
      <c r="Y669" s="61"/>
      <c r="Z669" s="61"/>
    </row>
    <row r="670" spans="1:26" ht="14.25" customHeight="1">
      <c r="A670" s="61"/>
      <c r="B670" s="61"/>
      <c r="C670" s="61"/>
      <c r="D670" s="61"/>
      <c r="E670" s="61"/>
      <c r="F670" s="61"/>
      <c r="G670" s="61"/>
      <c r="H670" s="61"/>
      <c r="I670" s="61"/>
      <c r="J670" s="63"/>
      <c r="K670" s="63"/>
      <c r="L670" s="63"/>
      <c r="M670" s="63"/>
      <c r="N670" s="61"/>
      <c r="O670" s="61"/>
      <c r="P670" s="61"/>
      <c r="Q670" s="61"/>
      <c r="R670" s="61"/>
      <c r="S670" s="61"/>
      <c r="T670" s="61"/>
      <c r="U670" s="61"/>
      <c r="V670" s="61"/>
      <c r="W670" s="61"/>
      <c r="X670" s="61"/>
      <c r="Y670" s="61"/>
      <c r="Z670" s="61"/>
    </row>
    <row r="671" spans="1:26" ht="14.25" customHeight="1">
      <c r="A671" s="61"/>
      <c r="B671" s="61"/>
      <c r="C671" s="61"/>
      <c r="D671" s="61"/>
      <c r="E671" s="61"/>
      <c r="F671" s="61"/>
      <c r="G671" s="61"/>
      <c r="H671" s="61"/>
      <c r="I671" s="61"/>
      <c r="J671" s="63"/>
      <c r="K671" s="63"/>
      <c r="L671" s="63"/>
      <c r="M671" s="63"/>
      <c r="N671" s="61"/>
      <c r="O671" s="61"/>
      <c r="P671" s="61"/>
      <c r="Q671" s="61"/>
      <c r="R671" s="61"/>
      <c r="S671" s="61"/>
      <c r="T671" s="61"/>
      <c r="U671" s="61"/>
      <c r="V671" s="61"/>
      <c r="W671" s="61"/>
      <c r="X671" s="61"/>
      <c r="Y671" s="61"/>
      <c r="Z671" s="61"/>
    </row>
    <row r="672" spans="1:26" ht="14.25" customHeight="1">
      <c r="A672" s="61"/>
      <c r="B672" s="61"/>
      <c r="C672" s="61"/>
      <c r="D672" s="61"/>
      <c r="E672" s="61"/>
      <c r="F672" s="61"/>
      <c r="G672" s="61"/>
      <c r="H672" s="61"/>
      <c r="I672" s="61"/>
      <c r="J672" s="63"/>
      <c r="K672" s="63"/>
      <c r="L672" s="63"/>
      <c r="M672" s="63"/>
      <c r="N672" s="61"/>
      <c r="O672" s="61"/>
      <c r="P672" s="61"/>
      <c r="Q672" s="61"/>
      <c r="R672" s="61"/>
      <c r="S672" s="61"/>
      <c r="T672" s="61"/>
      <c r="U672" s="61"/>
      <c r="V672" s="61"/>
      <c r="W672" s="61"/>
      <c r="X672" s="61"/>
      <c r="Y672" s="61"/>
      <c r="Z672" s="61"/>
    </row>
    <row r="673" spans="1:26" ht="14.25" customHeight="1">
      <c r="A673" s="61"/>
      <c r="B673" s="61"/>
      <c r="C673" s="61"/>
      <c r="D673" s="61"/>
      <c r="E673" s="61"/>
      <c r="F673" s="61"/>
      <c r="G673" s="61"/>
      <c r="H673" s="61"/>
      <c r="I673" s="61"/>
      <c r="J673" s="63"/>
      <c r="K673" s="63"/>
      <c r="L673" s="63"/>
      <c r="M673" s="63"/>
      <c r="N673" s="61"/>
      <c r="O673" s="61"/>
      <c r="P673" s="61"/>
      <c r="Q673" s="61"/>
      <c r="R673" s="61"/>
      <c r="S673" s="61"/>
      <c r="T673" s="61"/>
      <c r="U673" s="61"/>
      <c r="V673" s="61"/>
      <c r="W673" s="61"/>
      <c r="X673" s="61"/>
      <c r="Y673" s="61"/>
      <c r="Z673" s="61"/>
    </row>
    <row r="674" spans="1:26" ht="14.25" customHeight="1">
      <c r="A674" s="61"/>
      <c r="B674" s="61"/>
      <c r="C674" s="61"/>
      <c r="D674" s="61"/>
      <c r="E674" s="61"/>
      <c r="F674" s="61"/>
      <c r="G674" s="61"/>
      <c r="H674" s="61"/>
      <c r="I674" s="61"/>
      <c r="J674" s="63"/>
      <c r="K674" s="63"/>
      <c r="L674" s="63"/>
      <c r="M674" s="63"/>
      <c r="N674" s="61"/>
      <c r="O674" s="61"/>
      <c r="P674" s="61"/>
      <c r="Q674" s="61"/>
      <c r="R674" s="61"/>
      <c r="S674" s="61"/>
      <c r="T674" s="61"/>
      <c r="U674" s="61"/>
      <c r="V674" s="61"/>
      <c r="W674" s="61"/>
      <c r="X674" s="61"/>
      <c r="Y674" s="61"/>
      <c r="Z674" s="61"/>
    </row>
    <row r="675" spans="1:26" ht="14.25" customHeight="1">
      <c r="A675" s="61"/>
      <c r="B675" s="61"/>
      <c r="C675" s="61"/>
      <c r="D675" s="61"/>
      <c r="E675" s="61"/>
      <c r="F675" s="61"/>
      <c r="G675" s="61"/>
      <c r="H675" s="61"/>
      <c r="I675" s="61"/>
      <c r="J675" s="63"/>
      <c r="K675" s="63"/>
      <c r="L675" s="63"/>
      <c r="M675" s="63"/>
      <c r="N675" s="61"/>
      <c r="O675" s="61"/>
      <c r="P675" s="61"/>
      <c r="Q675" s="61"/>
      <c r="R675" s="61"/>
      <c r="S675" s="61"/>
      <c r="T675" s="61"/>
      <c r="U675" s="61"/>
      <c r="V675" s="61"/>
      <c r="W675" s="61"/>
      <c r="X675" s="61"/>
      <c r="Y675" s="61"/>
      <c r="Z675" s="61"/>
    </row>
    <row r="676" spans="1:26" ht="14.25" customHeight="1">
      <c r="A676" s="61"/>
      <c r="B676" s="61"/>
      <c r="C676" s="61"/>
      <c r="D676" s="61"/>
      <c r="E676" s="61"/>
      <c r="F676" s="61"/>
      <c r="G676" s="61"/>
      <c r="H676" s="61"/>
      <c r="I676" s="61"/>
      <c r="J676" s="63"/>
      <c r="K676" s="63"/>
      <c r="L676" s="63"/>
      <c r="M676" s="63"/>
      <c r="N676" s="61"/>
      <c r="O676" s="61"/>
      <c r="P676" s="61"/>
      <c r="Q676" s="61"/>
      <c r="R676" s="61"/>
      <c r="S676" s="61"/>
      <c r="T676" s="61"/>
      <c r="U676" s="61"/>
      <c r="V676" s="61"/>
      <c r="W676" s="61"/>
      <c r="X676" s="61"/>
      <c r="Y676" s="61"/>
      <c r="Z676" s="61"/>
    </row>
    <row r="677" spans="1:26" ht="14.25" customHeight="1">
      <c r="A677" s="61"/>
      <c r="B677" s="61"/>
      <c r="C677" s="61"/>
      <c r="D677" s="61"/>
      <c r="E677" s="61"/>
      <c r="F677" s="61"/>
      <c r="G677" s="61"/>
      <c r="H677" s="61"/>
      <c r="I677" s="61"/>
      <c r="J677" s="63"/>
      <c r="K677" s="63"/>
      <c r="L677" s="63"/>
      <c r="M677" s="63"/>
      <c r="N677" s="61"/>
      <c r="O677" s="61"/>
      <c r="P677" s="61"/>
      <c r="Q677" s="61"/>
      <c r="R677" s="61"/>
      <c r="S677" s="61"/>
      <c r="T677" s="61"/>
      <c r="U677" s="61"/>
      <c r="V677" s="61"/>
      <c r="W677" s="61"/>
      <c r="X677" s="61"/>
      <c r="Y677" s="61"/>
      <c r="Z677" s="61"/>
    </row>
    <row r="678" spans="1:26" ht="14.25" customHeight="1">
      <c r="A678" s="61"/>
      <c r="B678" s="61"/>
      <c r="C678" s="61"/>
      <c r="D678" s="61"/>
      <c r="E678" s="61"/>
      <c r="F678" s="61"/>
      <c r="G678" s="61"/>
      <c r="H678" s="61"/>
      <c r="I678" s="61"/>
      <c r="J678" s="63"/>
      <c r="K678" s="63"/>
      <c r="L678" s="63"/>
      <c r="M678" s="63"/>
      <c r="N678" s="61"/>
      <c r="O678" s="61"/>
      <c r="P678" s="61"/>
      <c r="Q678" s="61"/>
      <c r="R678" s="61"/>
      <c r="S678" s="61"/>
      <c r="T678" s="61"/>
      <c r="U678" s="61"/>
      <c r="V678" s="61"/>
      <c r="W678" s="61"/>
      <c r="X678" s="61"/>
      <c r="Y678" s="61"/>
      <c r="Z678" s="61"/>
    </row>
    <row r="679" spans="1:26" ht="14.25" customHeight="1">
      <c r="A679" s="61"/>
      <c r="B679" s="61"/>
      <c r="C679" s="61"/>
      <c r="D679" s="61"/>
      <c r="E679" s="61"/>
      <c r="F679" s="61"/>
      <c r="G679" s="61"/>
      <c r="H679" s="61"/>
      <c r="I679" s="61"/>
      <c r="J679" s="63"/>
      <c r="K679" s="63"/>
      <c r="L679" s="63"/>
      <c r="M679" s="63"/>
      <c r="N679" s="61"/>
      <c r="O679" s="61"/>
      <c r="P679" s="61"/>
      <c r="Q679" s="61"/>
      <c r="R679" s="61"/>
      <c r="S679" s="61"/>
      <c r="T679" s="61"/>
      <c r="U679" s="61"/>
      <c r="V679" s="61"/>
      <c r="W679" s="61"/>
      <c r="X679" s="61"/>
      <c r="Y679" s="61"/>
      <c r="Z679" s="61"/>
    </row>
    <row r="680" spans="1:26" ht="14.25" customHeight="1">
      <c r="A680" s="61"/>
      <c r="B680" s="61"/>
      <c r="C680" s="61"/>
      <c r="D680" s="61"/>
      <c r="E680" s="61"/>
      <c r="F680" s="61"/>
      <c r="G680" s="61"/>
      <c r="H680" s="61"/>
      <c r="I680" s="61"/>
      <c r="J680" s="63"/>
      <c r="K680" s="63"/>
      <c r="L680" s="63"/>
      <c r="M680" s="63"/>
      <c r="N680" s="61"/>
      <c r="O680" s="61"/>
      <c r="P680" s="61"/>
      <c r="Q680" s="61"/>
      <c r="R680" s="61"/>
      <c r="S680" s="61"/>
      <c r="T680" s="61"/>
      <c r="U680" s="61"/>
      <c r="V680" s="61"/>
      <c r="W680" s="61"/>
      <c r="X680" s="61"/>
      <c r="Y680" s="61"/>
      <c r="Z680" s="61"/>
    </row>
    <row r="681" spans="1:26" ht="14.25" customHeight="1">
      <c r="A681" s="61"/>
      <c r="B681" s="61"/>
      <c r="C681" s="61"/>
      <c r="D681" s="61"/>
      <c r="E681" s="61"/>
      <c r="F681" s="61"/>
      <c r="G681" s="61"/>
      <c r="H681" s="61"/>
      <c r="I681" s="61"/>
      <c r="J681" s="63"/>
      <c r="K681" s="63"/>
      <c r="L681" s="63"/>
      <c r="M681" s="63"/>
      <c r="N681" s="61"/>
      <c r="O681" s="61"/>
      <c r="P681" s="61"/>
      <c r="Q681" s="61"/>
      <c r="R681" s="61"/>
      <c r="S681" s="61"/>
      <c r="T681" s="61"/>
      <c r="U681" s="61"/>
      <c r="V681" s="61"/>
      <c r="W681" s="61"/>
      <c r="X681" s="61"/>
      <c r="Y681" s="61"/>
      <c r="Z681" s="61"/>
    </row>
    <row r="682" spans="1:26" ht="14.25" customHeight="1">
      <c r="A682" s="61"/>
      <c r="B682" s="61"/>
      <c r="C682" s="61"/>
      <c r="D682" s="61"/>
      <c r="E682" s="61"/>
      <c r="F682" s="61"/>
      <c r="G682" s="61"/>
      <c r="H682" s="61"/>
      <c r="I682" s="61"/>
      <c r="J682" s="63"/>
      <c r="K682" s="63"/>
      <c r="L682" s="63"/>
      <c r="M682" s="63"/>
      <c r="N682" s="61"/>
      <c r="O682" s="61"/>
      <c r="P682" s="61"/>
      <c r="Q682" s="61"/>
      <c r="R682" s="61"/>
      <c r="S682" s="61"/>
      <c r="T682" s="61"/>
      <c r="U682" s="61"/>
      <c r="V682" s="61"/>
      <c r="W682" s="61"/>
      <c r="X682" s="61"/>
      <c r="Y682" s="61"/>
      <c r="Z682" s="61"/>
    </row>
    <row r="683" spans="1:26" ht="14.25" customHeight="1">
      <c r="A683" s="61"/>
      <c r="B683" s="61"/>
      <c r="C683" s="61"/>
      <c r="D683" s="61"/>
      <c r="E683" s="61"/>
      <c r="F683" s="61"/>
      <c r="G683" s="61"/>
      <c r="H683" s="61"/>
      <c r="I683" s="61"/>
      <c r="J683" s="63"/>
      <c r="K683" s="63"/>
      <c r="L683" s="63"/>
      <c r="M683" s="63"/>
      <c r="N683" s="61"/>
      <c r="O683" s="61"/>
      <c r="P683" s="61"/>
      <c r="Q683" s="61"/>
      <c r="R683" s="61"/>
      <c r="S683" s="61"/>
      <c r="T683" s="61"/>
      <c r="U683" s="61"/>
      <c r="V683" s="61"/>
      <c r="W683" s="61"/>
      <c r="X683" s="61"/>
      <c r="Y683" s="61"/>
      <c r="Z683" s="61"/>
    </row>
    <row r="684" spans="1:26" ht="14.25" customHeight="1">
      <c r="A684" s="61"/>
      <c r="B684" s="61"/>
      <c r="C684" s="61"/>
      <c r="D684" s="61"/>
      <c r="E684" s="61"/>
      <c r="F684" s="61"/>
      <c r="G684" s="61"/>
      <c r="H684" s="61"/>
      <c r="I684" s="61"/>
      <c r="J684" s="63"/>
      <c r="K684" s="63"/>
      <c r="L684" s="63"/>
      <c r="M684" s="63"/>
      <c r="N684" s="61"/>
      <c r="O684" s="61"/>
      <c r="P684" s="61"/>
      <c r="Q684" s="61"/>
      <c r="R684" s="61"/>
      <c r="S684" s="61"/>
      <c r="T684" s="61"/>
      <c r="U684" s="61"/>
      <c r="V684" s="61"/>
      <c r="W684" s="61"/>
      <c r="X684" s="61"/>
      <c r="Y684" s="61"/>
      <c r="Z684" s="61"/>
    </row>
    <row r="685" spans="1:26" ht="14.25" customHeight="1">
      <c r="A685" s="61"/>
      <c r="B685" s="61"/>
      <c r="C685" s="61"/>
      <c r="D685" s="61"/>
      <c r="E685" s="61"/>
      <c r="F685" s="61"/>
      <c r="G685" s="61"/>
      <c r="H685" s="61"/>
      <c r="I685" s="61"/>
      <c r="J685" s="63"/>
      <c r="K685" s="63"/>
      <c r="L685" s="63"/>
      <c r="M685" s="63"/>
      <c r="N685" s="61"/>
      <c r="O685" s="61"/>
      <c r="P685" s="61"/>
      <c r="Q685" s="61"/>
      <c r="R685" s="61"/>
      <c r="S685" s="61"/>
      <c r="T685" s="61"/>
      <c r="U685" s="61"/>
      <c r="V685" s="61"/>
      <c r="W685" s="61"/>
      <c r="X685" s="61"/>
      <c r="Y685" s="61"/>
      <c r="Z685" s="61"/>
    </row>
    <row r="686" spans="1:26" ht="14.25" customHeight="1">
      <c r="A686" s="61"/>
      <c r="B686" s="61"/>
      <c r="C686" s="61"/>
      <c r="D686" s="61"/>
      <c r="E686" s="61"/>
      <c r="F686" s="61"/>
      <c r="G686" s="61"/>
      <c r="H686" s="61"/>
      <c r="I686" s="61"/>
      <c r="J686" s="63"/>
      <c r="K686" s="63"/>
      <c r="L686" s="63"/>
      <c r="M686" s="63"/>
      <c r="N686" s="61"/>
      <c r="O686" s="61"/>
      <c r="P686" s="61"/>
      <c r="Q686" s="61"/>
      <c r="R686" s="61"/>
      <c r="S686" s="61"/>
      <c r="T686" s="61"/>
      <c r="U686" s="61"/>
      <c r="V686" s="61"/>
      <c r="W686" s="61"/>
      <c r="X686" s="61"/>
      <c r="Y686" s="61"/>
      <c r="Z686" s="61"/>
    </row>
    <row r="687" spans="1:26" ht="14.25" customHeight="1">
      <c r="A687" s="61"/>
      <c r="B687" s="61"/>
      <c r="C687" s="61"/>
      <c r="D687" s="61"/>
      <c r="E687" s="61"/>
      <c r="F687" s="61"/>
      <c r="G687" s="61"/>
      <c r="H687" s="61"/>
      <c r="I687" s="61"/>
      <c r="J687" s="63"/>
      <c r="K687" s="63"/>
      <c r="L687" s="63"/>
      <c r="M687" s="63"/>
      <c r="N687" s="61"/>
      <c r="O687" s="61"/>
      <c r="P687" s="61"/>
      <c r="Q687" s="61"/>
      <c r="R687" s="61"/>
      <c r="S687" s="61"/>
      <c r="T687" s="61"/>
      <c r="U687" s="61"/>
      <c r="V687" s="61"/>
      <c r="W687" s="61"/>
      <c r="X687" s="61"/>
      <c r="Y687" s="61"/>
      <c r="Z687" s="61"/>
    </row>
    <row r="688" spans="1:26" ht="14.25" customHeight="1">
      <c r="A688" s="61"/>
      <c r="B688" s="61"/>
      <c r="C688" s="61"/>
      <c r="D688" s="61"/>
      <c r="E688" s="61"/>
      <c r="F688" s="61"/>
      <c r="G688" s="61"/>
      <c r="H688" s="61"/>
      <c r="I688" s="61"/>
      <c r="J688" s="63"/>
      <c r="K688" s="63"/>
      <c r="L688" s="63"/>
      <c r="M688" s="63"/>
      <c r="N688" s="61"/>
      <c r="O688" s="61"/>
      <c r="P688" s="61"/>
      <c r="Q688" s="61"/>
      <c r="R688" s="61"/>
      <c r="S688" s="61"/>
      <c r="T688" s="61"/>
      <c r="U688" s="61"/>
      <c r="V688" s="61"/>
      <c r="W688" s="61"/>
      <c r="X688" s="61"/>
      <c r="Y688" s="61"/>
      <c r="Z688" s="61"/>
    </row>
    <row r="689" spans="1:26" ht="14.25" customHeight="1">
      <c r="A689" s="61"/>
      <c r="B689" s="61"/>
      <c r="C689" s="61"/>
      <c r="D689" s="61"/>
      <c r="E689" s="61"/>
      <c r="F689" s="61"/>
      <c r="G689" s="61"/>
      <c r="H689" s="61"/>
      <c r="I689" s="61"/>
      <c r="J689" s="63"/>
      <c r="K689" s="63"/>
      <c r="L689" s="63"/>
      <c r="M689" s="63"/>
      <c r="N689" s="61"/>
      <c r="O689" s="61"/>
      <c r="P689" s="61"/>
      <c r="Q689" s="61"/>
      <c r="R689" s="61"/>
      <c r="S689" s="61"/>
      <c r="T689" s="61"/>
      <c r="U689" s="61"/>
      <c r="V689" s="61"/>
      <c r="W689" s="61"/>
      <c r="X689" s="61"/>
      <c r="Y689" s="61"/>
      <c r="Z689" s="61"/>
    </row>
    <row r="690" spans="1:26" ht="14.25" customHeight="1">
      <c r="A690" s="61"/>
      <c r="B690" s="61"/>
      <c r="C690" s="61"/>
      <c r="D690" s="61"/>
      <c r="E690" s="61"/>
      <c r="F690" s="61"/>
      <c r="G690" s="61"/>
      <c r="H690" s="61"/>
      <c r="I690" s="61"/>
      <c r="J690" s="63"/>
      <c r="K690" s="63"/>
      <c r="L690" s="63"/>
      <c r="M690" s="63"/>
      <c r="N690" s="61"/>
      <c r="O690" s="61"/>
      <c r="P690" s="61"/>
      <c r="Q690" s="61"/>
      <c r="R690" s="61"/>
      <c r="S690" s="61"/>
      <c r="T690" s="61"/>
      <c r="U690" s="61"/>
      <c r="V690" s="61"/>
      <c r="W690" s="61"/>
      <c r="X690" s="61"/>
      <c r="Y690" s="61"/>
      <c r="Z690" s="61"/>
    </row>
    <row r="691" spans="1:26" ht="14.25" customHeight="1">
      <c r="A691" s="61"/>
      <c r="B691" s="61"/>
      <c r="C691" s="61"/>
      <c r="D691" s="61"/>
      <c r="E691" s="61"/>
      <c r="F691" s="61"/>
      <c r="G691" s="61"/>
      <c r="H691" s="61"/>
      <c r="I691" s="61"/>
      <c r="J691" s="63"/>
      <c r="K691" s="63"/>
      <c r="L691" s="63"/>
      <c r="M691" s="63"/>
      <c r="N691" s="61"/>
      <c r="O691" s="61"/>
      <c r="P691" s="61"/>
      <c r="Q691" s="61"/>
      <c r="R691" s="61"/>
      <c r="S691" s="61"/>
      <c r="T691" s="61"/>
      <c r="U691" s="61"/>
      <c r="V691" s="61"/>
      <c r="W691" s="61"/>
      <c r="X691" s="61"/>
      <c r="Y691" s="61"/>
      <c r="Z691" s="61"/>
    </row>
    <row r="692" spans="1:26" ht="14.25" customHeight="1">
      <c r="A692" s="61"/>
      <c r="B692" s="61"/>
      <c r="C692" s="61"/>
      <c r="D692" s="61"/>
      <c r="E692" s="61"/>
      <c r="F692" s="61"/>
      <c r="G692" s="61"/>
      <c r="H692" s="61"/>
      <c r="I692" s="61"/>
      <c r="J692" s="63"/>
      <c r="K692" s="63"/>
      <c r="L692" s="63"/>
      <c r="M692" s="63"/>
      <c r="N692" s="61"/>
      <c r="O692" s="61"/>
      <c r="P692" s="61"/>
      <c r="Q692" s="61"/>
      <c r="R692" s="61"/>
      <c r="S692" s="61"/>
      <c r="T692" s="61"/>
      <c r="U692" s="61"/>
      <c r="V692" s="61"/>
      <c r="W692" s="61"/>
      <c r="X692" s="61"/>
      <c r="Y692" s="61"/>
      <c r="Z692" s="61"/>
    </row>
    <row r="693" spans="1:26" ht="14.25" customHeight="1">
      <c r="A693" s="61"/>
      <c r="B693" s="61"/>
      <c r="C693" s="61"/>
      <c r="D693" s="61"/>
      <c r="E693" s="61"/>
      <c r="F693" s="61"/>
      <c r="G693" s="61"/>
      <c r="H693" s="61"/>
      <c r="I693" s="61"/>
      <c r="J693" s="63"/>
      <c r="K693" s="63"/>
      <c r="L693" s="63"/>
      <c r="M693" s="63"/>
      <c r="N693" s="61"/>
      <c r="O693" s="61"/>
      <c r="P693" s="61"/>
      <c r="Q693" s="61"/>
      <c r="R693" s="61"/>
      <c r="S693" s="61"/>
      <c r="T693" s="61"/>
      <c r="U693" s="61"/>
      <c r="V693" s="61"/>
      <c r="W693" s="61"/>
      <c r="X693" s="61"/>
      <c r="Y693" s="61"/>
      <c r="Z693" s="61"/>
    </row>
    <row r="694" spans="1:26" ht="14.25" customHeight="1">
      <c r="A694" s="61"/>
      <c r="B694" s="61"/>
      <c r="C694" s="61"/>
      <c r="D694" s="61"/>
      <c r="E694" s="61"/>
      <c r="F694" s="61"/>
      <c r="G694" s="61"/>
      <c r="H694" s="61"/>
      <c r="I694" s="61"/>
      <c r="J694" s="63"/>
      <c r="K694" s="63"/>
      <c r="L694" s="63"/>
      <c r="M694" s="63"/>
      <c r="N694" s="61"/>
      <c r="O694" s="61"/>
      <c r="P694" s="61"/>
      <c r="Q694" s="61"/>
      <c r="R694" s="61"/>
      <c r="S694" s="61"/>
      <c r="T694" s="61"/>
      <c r="U694" s="61"/>
      <c r="V694" s="61"/>
      <c r="W694" s="61"/>
      <c r="X694" s="61"/>
      <c r="Y694" s="61"/>
      <c r="Z694" s="61"/>
    </row>
    <row r="695" spans="1:26" ht="14.25" customHeight="1">
      <c r="A695" s="61"/>
      <c r="B695" s="61"/>
      <c r="C695" s="61"/>
      <c r="D695" s="61"/>
      <c r="E695" s="61"/>
      <c r="F695" s="61"/>
      <c r="G695" s="61"/>
      <c r="H695" s="61"/>
      <c r="I695" s="61"/>
      <c r="J695" s="63"/>
      <c r="K695" s="63"/>
      <c r="L695" s="63"/>
      <c r="M695" s="63"/>
      <c r="N695" s="61"/>
      <c r="O695" s="61"/>
      <c r="P695" s="61"/>
      <c r="Q695" s="61"/>
      <c r="R695" s="61"/>
      <c r="S695" s="61"/>
      <c r="T695" s="61"/>
      <c r="U695" s="61"/>
      <c r="V695" s="61"/>
      <c r="W695" s="61"/>
      <c r="X695" s="61"/>
      <c r="Y695" s="61"/>
      <c r="Z695" s="61"/>
    </row>
    <row r="696" spans="1:26" ht="14.25" customHeight="1">
      <c r="A696" s="61"/>
      <c r="B696" s="61"/>
      <c r="C696" s="61"/>
      <c r="D696" s="61"/>
      <c r="E696" s="61"/>
      <c r="F696" s="61"/>
      <c r="G696" s="61"/>
      <c r="H696" s="61"/>
      <c r="I696" s="61"/>
      <c r="J696" s="63"/>
      <c r="K696" s="63"/>
      <c r="L696" s="63"/>
      <c r="M696" s="63"/>
      <c r="N696" s="61"/>
      <c r="O696" s="61"/>
      <c r="P696" s="61"/>
      <c r="Q696" s="61"/>
      <c r="R696" s="61"/>
      <c r="S696" s="61"/>
      <c r="T696" s="61"/>
      <c r="U696" s="61"/>
      <c r="V696" s="61"/>
      <c r="W696" s="61"/>
      <c r="X696" s="61"/>
      <c r="Y696" s="61"/>
      <c r="Z696" s="61"/>
    </row>
    <row r="697" spans="1:26" ht="14.25" customHeight="1">
      <c r="A697" s="61"/>
      <c r="B697" s="61"/>
      <c r="C697" s="61"/>
      <c r="D697" s="61"/>
      <c r="E697" s="61"/>
      <c r="F697" s="61"/>
      <c r="G697" s="61"/>
      <c r="H697" s="61"/>
      <c r="I697" s="61"/>
      <c r="J697" s="63"/>
      <c r="K697" s="63"/>
      <c r="L697" s="63"/>
      <c r="M697" s="63"/>
      <c r="N697" s="61"/>
      <c r="O697" s="61"/>
      <c r="P697" s="61"/>
      <c r="Q697" s="61"/>
      <c r="R697" s="61"/>
      <c r="S697" s="61"/>
      <c r="T697" s="61"/>
      <c r="U697" s="61"/>
      <c r="V697" s="61"/>
      <c r="W697" s="61"/>
      <c r="X697" s="61"/>
      <c r="Y697" s="61"/>
      <c r="Z697" s="61"/>
    </row>
    <row r="698" spans="1:26" ht="14.25" customHeight="1">
      <c r="A698" s="61"/>
      <c r="B698" s="61"/>
      <c r="C698" s="61"/>
      <c r="D698" s="61"/>
      <c r="E698" s="61"/>
      <c r="F698" s="61"/>
      <c r="G698" s="61"/>
      <c r="H698" s="61"/>
      <c r="I698" s="61"/>
      <c r="J698" s="63"/>
      <c r="K698" s="63"/>
      <c r="L698" s="63"/>
      <c r="M698" s="63"/>
      <c r="N698" s="61"/>
      <c r="O698" s="61"/>
      <c r="P698" s="61"/>
      <c r="Q698" s="61"/>
      <c r="R698" s="61"/>
      <c r="S698" s="61"/>
      <c r="T698" s="61"/>
      <c r="U698" s="61"/>
      <c r="V698" s="61"/>
      <c r="W698" s="61"/>
      <c r="X698" s="61"/>
      <c r="Y698" s="61"/>
      <c r="Z698" s="61"/>
    </row>
    <row r="699" spans="1:26" ht="14.25" customHeight="1">
      <c r="A699" s="61"/>
      <c r="B699" s="61"/>
      <c r="C699" s="61"/>
      <c r="D699" s="61"/>
      <c r="E699" s="61"/>
      <c r="F699" s="61"/>
      <c r="G699" s="61"/>
      <c r="H699" s="61"/>
      <c r="I699" s="61"/>
      <c r="J699" s="63"/>
      <c r="K699" s="63"/>
      <c r="L699" s="63"/>
      <c r="M699" s="63"/>
      <c r="N699" s="61"/>
      <c r="O699" s="61"/>
      <c r="P699" s="61"/>
      <c r="Q699" s="61"/>
      <c r="R699" s="61"/>
      <c r="S699" s="61"/>
      <c r="T699" s="61"/>
      <c r="U699" s="61"/>
      <c r="V699" s="61"/>
      <c r="W699" s="61"/>
      <c r="X699" s="61"/>
      <c r="Y699" s="61"/>
      <c r="Z699" s="61"/>
    </row>
    <row r="700" spans="1:26" ht="14.25" customHeight="1">
      <c r="A700" s="61"/>
      <c r="B700" s="61"/>
      <c r="C700" s="61"/>
      <c r="D700" s="61"/>
      <c r="E700" s="61"/>
      <c r="F700" s="61"/>
      <c r="G700" s="61"/>
      <c r="H700" s="61"/>
      <c r="I700" s="61"/>
      <c r="J700" s="63"/>
      <c r="K700" s="63"/>
      <c r="L700" s="63"/>
      <c r="M700" s="63"/>
      <c r="N700" s="61"/>
      <c r="O700" s="61"/>
      <c r="P700" s="61"/>
      <c r="Q700" s="61"/>
      <c r="R700" s="61"/>
      <c r="S700" s="61"/>
      <c r="T700" s="61"/>
      <c r="U700" s="61"/>
      <c r="V700" s="61"/>
      <c r="W700" s="61"/>
      <c r="X700" s="61"/>
      <c r="Y700" s="61"/>
      <c r="Z700" s="61"/>
    </row>
    <row r="701" spans="1:26" ht="14.25" customHeight="1">
      <c r="A701" s="61"/>
      <c r="B701" s="61"/>
      <c r="C701" s="61"/>
      <c r="D701" s="61"/>
      <c r="E701" s="61"/>
      <c r="F701" s="61"/>
      <c r="G701" s="61"/>
      <c r="H701" s="61"/>
      <c r="I701" s="61"/>
      <c r="J701" s="63"/>
      <c r="K701" s="63"/>
      <c r="L701" s="63"/>
      <c r="M701" s="63"/>
      <c r="N701" s="61"/>
      <c r="O701" s="61"/>
      <c r="P701" s="61"/>
      <c r="Q701" s="61"/>
      <c r="R701" s="61"/>
      <c r="S701" s="61"/>
      <c r="T701" s="61"/>
      <c r="U701" s="61"/>
      <c r="V701" s="61"/>
      <c r="W701" s="61"/>
      <c r="X701" s="61"/>
      <c r="Y701" s="61"/>
      <c r="Z701" s="61"/>
    </row>
    <row r="702" spans="1:26" ht="14.25" customHeight="1">
      <c r="A702" s="61"/>
      <c r="B702" s="61"/>
      <c r="C702" s="61"/>
      <c r="D702" s="61"/>
      <c r="E702" s="61"/>
      <c r="F702" s="61"/>
      <c r="G702" s="61"/>
      <c r="H702" s="61"/>
      <c r="I702" s="61"/>
      <c r="J702" s="63"/>
      <c r="K702" s="63"/>
      <c r="L702" s="63"/>
      <c r="M702" s="63"/>
      <c r="N702" s="61"/>
      <c r="O702" s="61"/>
      <c r="P702" s="61"/>
      <c r="Q702" s="61"/>
      <c r="R702" s="61"/>
      <c r="S702" s="61"/>
      <c r="T702" s="61"/>
      <c r="U702" s="61"/>
      <c r="V702" s="61"/>
      <c r="W702" s="61"/>
      <c r="X702" s="61"/>
      <c r="Y702" s="61"/>
      <c r="Z702" s="61"/>
    </row>
    <row r="703" spans="1:26" ht="14.25" customHeight="1">
      <c r="A703" s="61"/>
      <c r="B703" s="61"/>
      <c r="C703" s="61"/>
      <c r="D703" s="61"/>
      <c r="E703" s="61"/>
      <c r="F703" s="61"/>
      <c r="G703" s="61"/>
      <c r="H703" s="61"/>
      <c r="I703" s="61"/>
      <c r="J703" s="63"/>
      <c r="K703" s="63"/>
      <c r="L703" s="63"/>
      <c r="M703" s="63"/>
      <c r="N703" s="61"/>
      <c r="O703" s="61"/>
      <c r="P703" s="61"/>
      <c r="Q703" s="61"/>
      <c r="R703" s="61"/>
      <c r="S703" s="61"/>
      <c r="T703" s="61"/>
      <c r="U703" s="61"/>
      <c r="V703" s="61"/>
      <c r="W703" s="61"/>
      <c r="X703" s="61"/>
      <c r="Y703" s="61"/>
      <c r="Z703" s="61"/>
    </row>
    <row r="704" spans="1:26" ht="14.25" customHeight="1">
      <c r="A704" s="61"/>
      <c r="B704" s="61"/>
      <c r="C704" s="61"/>
      <c r="D704" s="61"/>
      <c r="E704" s="61"/>
      <c r="F704" s="61"/>
      <c r="G704" s="61"/>
      <c r="H704" s="61"/>
      <c r="I704" s="61"/>
      <c r="J704" s="63"/>
      <c r="K704" s="63"/>
      <c r="L704" s="63"/>
      <c r="M704" s="63"/>
      <c r="N704" s="61"/>
      <c r="O704" s="61"/>
      <c r="P704" s="61"/>
      <c r="Q704" s="61"/>
      <c r="R704" s="61"/>
      <c r="S704" s="61"/>
      <c r="T704" s="61"/>
      <c r="U704" s="61"/>
      <c r="V704" s="61"/>
      <c r="W704" s="61"/>
      <c r="X704" s="61"/>
      <c r="Y704" s="61"/>
      <c r="Z704" s="61"/>
    </row>
    <row r="705" spans="1:26" ht="14.25" customHeight="1">
      <c r="A705" s="61"/>
      <c r="B705" s="61"/>
      <c r="C705" s="61"/>
      <c r="D705" s="61"/>
      <c r="E705" s="61"/>
      <c r="F705" s="61"/>
      <c r="G705" s="61"/>
      <c r="H705" s="61"/>
      <c r="I705" s="61"/>
      <c r="J705" s="63"/>
      <c r="K705" s="63"/>
      <c r="L705" s="63"/>
      <c r="M705" s="63"/>
      <c r="N705" s="61"/>
      <c r="O705" s="61"/>
      <c r="P705" s="61"/>
      <c r="Q705" s="61"/>
      <c r="R705" s="61"/>
      <c r="S705" s="61"/>
      <c r="T705" s="61"/>
      <c r="U705" s="61"/>
      <c r="V705" s="61"/>
      <c r="W705" s="61"/>
      <c r="X705" s="61"/>
      <c r="Y705" s="61"/>
      <c r="Z705" s="61"/>
    </row>
    <row r="706" spans="1:26" ht="14.25" customHeight="1">
      <c r="A706" s="61"/>
      <c r="B706" s="61"/>
      <c r="C706" s="61"/>
      <c r="D706" s="61"/>
      <c r="E706" s="61"/>
      <c r="F706" s="61"/>
      <c r="G706" s="61"/>
      <c r="H706" s="61"/>
      <c r="I706" s="61"/>
      <c r="J706" s="63"/>
      <c r="K706" s="63"/>
      <c r="L706" s="63"/>
      <c r="M706" s="63"/>
      <c r="N706" s="61"/>
      <c r="O706" s="61"/>
      <c r="P706" s="61"/>
      <c r="Q706" s="61"/>
      <c r="R706" s="61"/>
      <c r="S706" s="61"/>
      <c r="T706" s="61"/>
      <c r="U706" s="61"/>
      <c r="V706" s="61"/>
      <c r="W706" s="61"/>
      <c r="X706" s="61"/>
      <c r="Y706" s="61"/>
      <c r="Z706" s="61"/>
    </row>
    <row r="707" spans="1:26" ht="14.25" customHeight="1">
      <c r="A707" s="61"/>
      <c r="B707" s="61"/>
      <c r="C707" s="61"/>
      <c r="D707" s="61"/>
      <c r="E707" s="61"/>
      <c r="F707" s="61"/>
      <c r="G707" s="61"/>
      <c r="H707" s="61"/>
      <c r="I707" s="61"/>
      <c r="J707" s="63"/>
      <c r="K707" s="63"/>
      <c r="L707" s="63"/>
      <c r="M707" s="63"/>
      <c r="N707" s="61"/>
      <c r="O707" s="61"/>
      <c r="P707" s="61"/>
      <c r="Q707" s="61"/>
      <c r="R707" s="61"/>
      <c r="S707" s="61"/>
      <c r="T707" s="61"/>
      <c r="U707" s="61"/>
      <c r="V707" s="61"/>
      <c r="W707" s="61"/>
      <c r="X707" s="61"/>
      <c r="Y707" s="61"/>
      <c r="Z707" s="61"/>
    </row>
    <row r="708" spans="1:26" ht="14.25" customHeight="1">
      <c r="A708" s="61"/>
      <c r="B708" s="61"/>
      <c r="C708" s="61"/>
      <c r="D708" s="61"/>
      <c r="E708" s="61"/>
      <c r="F708" s="61"/>
      <c r="G708" s="61"/>
      <c r="H708" s="61"/>
      <c r="I708" s="61"/>
      <c r="J708" s="63"/>
      <c r="K708" s="63"/>
      <c r="L708" s="63"/>
      <c r="M708" s="63"/>
      <c r="N708" s="61"/>
      <c r="O708" s="61"/>
      <c r="P708" s="61"/>
      <c r="Q708" s="61"/>
      <c r="R708" s="61"/>
      <c r="S708" s="61"/>
      <c r="T708" s="61"/>
      <c r="U708" s="61"/>
      <c r="V708" s="61"/>
      <c r="W708" s="61"/>
      <c r="X708" s="61"/>
      <c r="Y708" s="61"/>
      <c r="Z708" s="61"/>
    </row>
    <row r="709" spans="1:26" ht="14.25" customHeight="1">
      <c r="A709" s="61"/>
      <c r="B709" s="61"/>
      <c r="C709" s="61"/>
      <c r="D709" s="61"/>
      <c r="E709" s="61"/>
      <c r="F709" s="61"/>
      <c r="G709" s="61"/>
      <c r="H709" s="61"/>
      <c r="I709" s="61"/>
      <c r="J709" s="63"/>
      <c r="K709" s="63"/>
      <c r="L709" s="63"/>
      <c r="M709" s="63"/>
      <c r="N709" s="61"/>
      <c r="O709" s="61"/>
      <c r="P709" s="61"/>
      <c r="Q709" s="61"/>
      <c r="R709" s="61"/>
      <c r="S709" s="61"/>
      <c r="T709" s="61"/>
      <c r="U709" s="61"/>
      <c r="V709" s="61"/>
      <c r="W709" s="61"/>
      <c r="X709" s="61"/>
      <c r="Y709" s="61"/>
      <c r="Z709" s="61"/>
    </row>
    <row r="710" spans="1:26" ht="14.25" customHeight="1">
      <c r="A710" s="61"/>
      <c r="B710" s="61"/>
      <c r="C710" s="61"/>
      <c r="D710" s="61"/>
      <c r="E710" s="61"/>
      <c r="F710" s="61"/>
      <c r="G710" s="61"/>
      <c r="H710" s="61"/>
      <c r="I710" s="61"/>
      <c r="J710" s="63"/>
      <c r="K710" s="63"/>
      <c r="L710" s="63"/>
      <c r="M710" s="63"/>
      <c r="N710" s="61"/>
      <c r="O710" s="61"/>
      <c r="P710" s="61"/>
      <c r="Q710" s="61"/>
      <c r="R710" s="61"/>
      <c r="S710" s="61"/>
      <c r="T710" s="61"/>
      <c r="U710" s="61"/>
      <c r="V710" s="61"/>
      <c r="W710" s="61"/>
      <c r="X710" s="61"/>
      <c r="Y710" s="61"/>
      <c r="Z710" s="61"/>
    </row>
    <row r="711" spans="1:26" ht="14.25" customHeight="1">
      <c r="A711" s="61"/>
      <c r="B711" s="61"/>
      <c r="C711" s="61"/>
      <c r="D711" s="61"/>
      <c r="E711" s="61"/>
      <c r="F711" s="61"/>
      <c r="G711" s="61"/>
      <c r="H711" s="61"/>
      <c r="I711" s="61"/>
      <c r="J711" s="63"/>
      <c r="K711" s="63"/>
      <c r="L711" s="63"/>
      <c r="M711" s="63"/>
      <c r="N711" s="61"/>
      <c r="O711" s="61"/>
      <c r="P711" s="61"/>
      <c r="Q711" s="61"/>
      <c r="R711" s="61"/>
      <c r="S711" s="61"/>
      <c r="T711" s="61"/>
      <c r="U711" s="61"/>
      <c r="V711" s="61"/>
      <c r="W711" s="61"/>
      <c r="X711" s="61"/>
      <c r="Y711" s="61"/>
      <c r="Z711" s="61"/>
    </row>
    <row r="712" spans="1:26" ht="14.25" customHeight="1">
      <c r="A712" s="61"/>
      <c r="B712" s="61"/>
      <c r="C712" s="61"/>
      <c r="D712" s="61"/>
      <c r="E712" s="61"/>
      <c r="F712" s="61"/>
      <c r="G712" s="61"/>
      <c r="H712" s="61"/>
      <c r="I712" s="61"/>
      <c r="J712" s="63"/>
      <c r="K712" s="63"/>
      <c r="L712" s="63"/>
      <c r="M712" s="63"/>
      <c r="N712" s="61"/>
      <c r="O712" s="61"/>
      <c r="P712" s="61"/>
      <c r="Q712" s="61"/>
      <c r="R712" s="61"/>
      <c r="S712" s="61"/>
      <c r="T712" s="61"/>
      <c r="U712" s="61"/>
      <c r="V712" s="61"/>
      <c r="W712" s="61"/>
      <c r="X712" s="61"/>
      <c r="Y712" s="61"/>
      <c r="Z712" s="61"/>
    </row>
    <row r="713" spans="1:26" ht="14.25" customHeight="1">
      <c r="A713" s="61"/>
      <c r="B713" s="61"/>
      <c r="C713" s="61"/>
      <c r="D713" s="61"/>
      <c r="E713" s="61"/>
      <c r="F713" s="61"/>
      <c r="G713" s="61"/>
      <c r="H713" s="61"/>
      <c r="I713" s="61"/>
      <c r="J713" s="63"/>
      <c r="K713" s="63"/>
      <c r="L713" s="63"/>
      <c r="M713" s="63"/>
      <c r="N713" s="61"/>
      <c r="O713" s="61"/>
      <c r="P713" s="61"/>
      <c r="Q713" s="61"/>
      <c r="R713" s="61"/>
      <c r="S713" s="61"/>
      <c r="T713" s="61"/>
      <c r="U713" s="61"/>
      <c r="V713" s="61"/>
      <c r="W713" s="61"/>
      <c r="X713" s="61"/>
      <c r="Y713" s="61"/>
      <c r="Z713" s="61"/>
    </row>
    <row r="714" spans="1:26" ht="14.25" customHeight="1">
      <c r="A714" s="61"/>
      <c r="B714" s="61"/>
      <c r="C714" s="61"/>
      <c r="D714" s="61"/>
      <c r="E714" s="61"/>
      <c r="F714" s="61"/>
      <c r="G714" s="61"/>
      <c r="H714" s="61"/>
      <c r="I714" s="61"/>
      <c r="J714" s="63"/>
      <c r="K714" s="63"/>
      <c r="L714" s="63"/>
      <c r="M714" s="63"/>
      <c r="N714" s="61"/>
      <c r="O714" s="61"/>
      <c r="P714" s="61"/>
      <c r="Q714" s="61"/>
      <c r="R714" s="61"/>
      <c r="S714" s="61"/>
      <c r="T714" s="61"/>
      <c r="U714" s="61"/>
      <c r="V714" s="61"/>
      <c r="W714" s="61"/>
      <c r="X714" s="61"/>
      <c r="Y714" s="61"/>
      <c r="Z714" s="61"/>
    </row>
    <row r="715" spans="1:26" ht="14.25" customHeight="1">
      <c r="A715" s="61"/>
      <c r="B715" s="61"/>
      <c r="C715" s="61"/>
      <c r="D715" s="61"/>
      <c r="E715" s="61"/>
      <c r="F715" s="61"/>
      <c r="G715" s="61"/>
      <c r="H715" s="61"/>
      <c r="I715" s="61"/>
      <c r="J715" s="63"/>
      <c r="K715" s="63"/>
      <c r="L715" s="63"/>
      <c r="M715" s="63"/>
      <c r="N715" s="61"/>
      <c r="O715" s="61"/>
      <c r="P715" s="61"/>
      <c r="Q715" s="61"/>
      <c r="R715" s="61"/>
      <c r="S715" s="61"/>
      <c r="T715" s="61"/>
      <c r="U715" s="61"/>
      <c r="V715" s="61"/>
      <c r="W715" s="61"/>
      <c r="X715" s="61"/>
      <c r="Y715" s="61"/>
      <c r="Z715" s="61"/>
    </row>
    <row r="716" spans="1:26" ht="14.25" customHeight="1">
      <c r="A716" s="61"/>
      <c r="B716" s="61"/>
      <c r="C716" s="61"/>
      <c r="D716" s="61"/>
      <c r="E716" s="61"/>
      <c r="F716" s="61"/>
      <c r="G716" s="61"/>
      <c r="H716" s="61"/>
      <c r="I716" s="61"/>
      <c r="J716" s="63"/>
      <c r="K716" s="63"/>
      <c r="L716" s="63"/>
      <c r="M716" s="63"/>
      <c r="N716" s="61"/>
      <c r="O716" s="61"/>
      <c r="P716" s="61"/>
      <c r="Q716" s="61"/>
      <c r="R716" s="61"/>
      <c r="S716" s="61"/>
      <c r="T716" s="61"/>
      <c r="U716" s="61"/>
      <c r="V716" s="61"/>
      <c r="W716" s="61"/>
      <c r="X716" s="61"/>
      <c r="Y716" s="61"/>
      <c r="Z716" s="61"/>
    </row>
    <row r="717" spans="1:26" ht="14.25" customHeight="1">
      <c r="A717" s="61"/>
      <c r="B717" s="61"/>
      <c r="C717" s="61"/>
      <c r="D717" s="61"/>
      <c r="E717" s="61"/>
      <c r="F717" s="61"/>
      <c r="G717" s="61"/>
      <c r="H717" s="61"/>
      <c r="I717" s="61"/>
      <c r="J717" s="63"/>
      <c r="K717" s="63"/>
      <c r="L717" s="63"/>
      <c r="M717" s="63"/>
      <c r="N717" s="61"/>
      <c r="O717" s="61"/>
      <c r="P717" s="61"/>
      <c r="Q717" s="61"/>
      <c r="R717" s="61"/>
      <c r="S717" s="61"/>
      <c r="T717" s="61"/>
      <c r="U717" s="61"/>
      <c r="V717" s="61"/>
      <c r="W717" s="61"/>
      <c r="X717" s="61"/>
      <c r="Y717" s="61"/>
      <c r="Z717" s="61"/>
    </row>
    <row r="718" spans="1:26" ht="14.25" customHeight="1">
      <c r="A718" s="61"/>
      <c r="B718" s="61"/>
      <c r="C718" s="61"/>
      <c r="D718" s="61"/>
      <c r="E718" s="61"/>
      <c r="F718" s="61"/>
      <c r="G718" s="61"/>
      <c r="H718" s="61"/>
      <c r="I718" s="61"/>
      <c r="J718" s="63"/>
      <c r="K718" s="63"/>
      <c r="L718" s="63"/>
      <c r="M718" s="63"/>
      <c r="N718" s="61"/>
      <c r="O718" s="61"/>
      <c r="P718" s="61"/>
      <c r="Q718" s="61"/>
      <c r="R718" s="61"/>
      <c r="S718" s="61"/>
      <c r="T718" s="61"/>
      <c r="U718" s="61"/>
      <c r="V718" s="61"/>
      <c r="W718" s="61"/>
      <c r="X718" s="61"/>
      <c r="Y718" s="61"/>
      <c r="Z718" s="61"/>
    </row>
    <row r="719" spans="1:26" ht="14.25" customHeight="1">
      <c r="A719" s="61"/>
      <c r="B719" s="61"/>
      <c r="C719" s="61"/>
      <c r="D719" s="61"/>
      <c r="E719" s="61"/>
      <c r="F719" s="61"/>
      <c r="G719" s="61"/>
      <c r="H719" s="61"/>
      <c r="I719" s="61"/>
      <c r="J719" s="63"/>
      <c r="K719" s="63"/>
      <c r="L719" s="63"/>
      <c r="M719" s="63"/>
      <c r="N719" s="61"/>
      <c r="O719" s="61"/>
      <c r="P719" s="61"/>
      <c r="Q719" s="61"/>
      <c r="R719" s="61"/>
      <c r="S719" s="61"/>
      <c r="T719" s="61"/>
      <c r="U719" s="61"/>
      <c r="V719" s="61"/>
      <c r="W719" s="61"/>
      <c r="X719" s="61"/>
      <c r="Y719" s="61"/>
      <c r="Z719" s="61"/>
    </row>
    <row r="720" spans="1:26" ht="14.25" customHeight="1">
      <c r="A720" s="61"/>
      <c r="B720" s="61"/>
      <c r="C720" s="61"/>
      <c r="D720" s="61"/>
      <c r="E720" s="61"/>
      <c r="F720" s="61"/>
      <c r="G720" s="61"/>
      <c r="H720" s="61"/>
      <c r="I720" s="61"/>
      <c r="J720" s="63"/>
      <c r="K720" s="63"/>
      <c r="L720" s="63"/>
      <c r="M720" s="63"/>
      <c r="N720" s="61"/>
      <c r="O720" s="61"/>
      <c r="P720" s="61"/>
      <c r="Q720" s="61"/>
      <c r="R720" s="61"/>
      <c r="S720" s="61"/>
      <c r="T720" s="61"/>
      <c r="U720" s="61"/>
      <c r="V720" s="61"/>
      <c r="W720" s="61"/>
      <c r="X720" s="61"/>
      <c r="Y720" s="61"/>
      <c r="Z720" s="61"/>
    </row>
    <row r="721" spans="1:26" ht="14.25" customHeight="1">
      <c r="A721" s="61"/>
      <c r="B721" s="61"/>
      <c r="C721" s="61"/>
      <c r="D721" s="61"/>
      <c r="E721" s="61"/>
      <c r="F721" s="61"/>
      <c r="G721" s="61"/>
      <c r="H721" s="61"/>
      <c r="I721" s="61"/>
      <c r="J721" s="63"/>
      <c r="K721" s="63"/>
      <c r="L721" s="63"/>
      <c r="M721" s="63"/>
      <c r="N721" s="61"/>
      <c r="O721" s="61"/>
      <c r="P721" s="61"/>
      <c r="Q721" s="61"/>
      <c r="R721" s="61"/>
      <c r="S721" s="61"/>
      <c r="T721" s="61"/>
      <c r="U721" s="61"/>
      <c r="V721" s="61"/>
      <c r="W721" s="61"/>
      <c r="X721" s="61"/>
      <c r="Y721" s="61"/>
      <c r="Z721" s="61"/>
    </row>
    <row r="722" spans="1:26" ht="14.25" customHeight="1">
      <c r="A722" s="61"/>
      <c r="B722" s="61"/>
      <c r="C722" s="61"/>
      <c r="D722" s="61"/>
      <c r="E722" s="61"/>
      <c r="F722" s="61"/>
      <c r="G722" s="61"/>
      <c r="H722" s="61"/>
      <c r="I722" s="61"/>
      <c r="J722" s="63"/>
      <c r="K722" s="63"/>
      <c r="L722" s="63"/>
      <c r="M722" s="63"/>
      <c r="N722" s="61"/>
      <c r="O722" s="61"/>
      <c r="P722" s="61"/>
      <c r="Q722" s="61"/>
      <c r="R722" s="61"/>
      <c r="S722" s="61"/>
      <c r="T722" s="61"/>
      <c r="U722" s="61"/>
      <c r="V722" s="61"/>
      <c r="W722" s="61"/>
      <c r="X722" s="61"/>
      <c r="Y722" s="61"/>
      <c r="Z722" s="61"/>
    </row>
    <row r="723" spans="1:26" ht="14.25" customHeight="1">
      <c r="A723" s="61"/>
      <c r="B723" s="61"/>
      <c r="C723" s="61"/>
      <c r="D723" s="61"/>
      <c r="E723" s="61"/>
      <c r="F723" s="61"/>
      <c r="G723" s="61"/>
      <c r="H723" s="61"/>
      <c r="I723" s="61"/>
      <c r="J723" s="63"/>
      <c r="K723" s="63"/>
      <c r="L723" s="63"/>
      <c r="M723" s="63"/>
      <c r="N723" s="61"/>
      <c r="O723" s="61"/>
      <c r="P723" s="61"/>
      <c r="Q723" s="61"/>
      <c r="R723" s="61"/>
      <c r="S723" s="61"/>
      <c r="T723" s="61"/>
      <c r="U723" s="61"/>
      <c r="V723" s="61"/>
      <c r="W723" s="61"/>
      <c r="X723" s="61"/>
      <c r="Y723" s="61"/>
      <c r="Z723" s="61"/>
    </row>
    <row r="724" spans="1:26" ht="14.25" customHeight="1">
      <c r="A724" s="61"/>
      <c r="B724" s="61"/>
      <c r="C724" s="61"/>
      <c r="D724" s="61"/>
      <c r="E724" s="61"/>
      <c r="F724" s="61"/>
      <c r="G724" s="61"/>
      <c r="H724" s="61"/>
      <c r="I724" s="61"/>
      <c r="J724" s="63"/>
      <c r="K724" s="63"/>
      <c r="L724" s="63"/>
      <c r="M724" s="63"/>
      <c r="N724" s="61"/>
      <c r="O724" s="61"/>
      <c r="P724" s="61"/>
      <c r="Q724" s="61"/>
      <c r="R724" s="61"/>
      <c r="S724" s="61"/>
      <c r="T724" s="61"/>
      <c r="U724" s="61"/>
      <c r="V724" s="61"/>
      <c r="W724" s="61"/>
      <c r="X724" s="61"/>
      <c r="Y724" s="61"/>
      <c r="Z724" s="61"/>
    </row>
    <row r="725" spans="1:26" ht="14.25" customHeight="1">
      <c r="A725" s="61"/>
      <c r="B725" s="61"/>
      <c r="C725" s="61"/>
      <c r="D725" s="61"/>
      <c r="E725" s="61"/>
      <c r="F725" s="61"/>
      <c r="G725" s="61"/>
      <c r="H725" s="61"/>
      <c r="I725" s="61"/>
      <c r="J725" s="63"/>
      <c r="K725" s="63"/>
      <c r="L725" s="63"/>
      <c r="M725" s="63"/>
      <c r="N725" s="61"/>
      <c r="O725" s="61"/>
      <c r="P725" s="61"/>
      <c r="Q725" s="61"/>
      <c r="R725" s="61"/>
      <c r="S725" s="61"/>
      <c r="T725" s="61"/>
      <c r="U725" s="61"/>
      <c r="V725" s="61"/>
      <c r="W725" s="61"/>
      <c r="X725" s="61"/>
      <c r="Y725" s="61"/>
      <c r="Z725" s="61"/>
    </row>
    <row r="726" spans="1:26" ht="14.25" customHeight="1">
      <c r="A726" s="61"/>
      <c r="B726" s="61"/>
      <c r="C726" s="61"/>
      <c r="D726" s="61"/>
      <c r="E726" s="61"/>
      <c r="F726" s="61"/>
      <c r="G726" s="61"/>
      <c r="H726" s="61"/>
      <c r="I726" s="61"/>
      <c r="J726" s="63"/>
      <c r="K726" s="63"/>
      <c r="L726" s="63"/>
      <c r="M726" s="63"/>
      <c r="N726" s="61"/>
      <c r="O726" s="61"/>
      <c r="P726" s="61"/>
      <c r="Q726" s="61"/>
      <c r="R726" s="61"/>
      <c r="S726" s="61"/>
      <c r="T726" s="61"/>
      <c r="U726" s="61"/>
      <c r="V726" s="61"/>
      <c r="W726" s="61"/>
      <c r="X726" s="61"/>
      <c r="Y726" s="61"/>
      <c r="Z726" s="61"/>
    </row>
    <row r="727" spans="1:26" ht="14.25" customHeight="1">
      <c r="A727" s="61"/>
      <c r="B727" s="61"/>
      <c r="C727" s="61"/>
      <c r="D727" s="61"/>
      <c r="E727" s="61"/>
      <c r="F727" s="61"/>
      <c r="G727" s="61"/>
      <c r="H727" s="61"/>
      <c r="I727" s="61"/>
      <c r="J727" s="63"/>
      <c r="K727" s="63"/>
      <c r="L727" s="63"/>
      <c r="M727" s="63"/>
      <c r="N727" s="61"/>
      <c r="O727" s="61"/>
      <c r="P727" s="61"/>
      <c r="Q727" s="61"/>
      <c r="R727" s="61"/>
      <c r="S727" s="61"/>
      <c r="T727" s="61"/>
      <c r="U727" s="61"/>
      <c r="V727" s="61"/>
      <c r="W727" s="61"/>
      <c r="X727" s="61"/>
      <c r="Y727" s="61"/>
      <c r="Z727" s="61"/>
    </row>
    <row r="728" spans="1:26" ht="14.25" customHeight="1">
      <c r="A728" s="61"/>
      <c r="B728" s="61"/>
      <c r="C728" s="61"/>
      <c r="D728" s="61"/>
      <c r="E728" s="61"/>
      <c r="F728" s="61"/>
      <c r="G728" s="61"/>
      <c r="H728" s="61"/>
      <c r="I728" s="61"/>
      <c r="J728" s="63"/>
      <c r="K728" s="63"/>
      <c r="L728" s="63"/>
      <c r="M728" s="63"/>
      <c r="N728" s="61"/>
      <c r="O728" s="61"/>
      <c r="P728" s="61"/>
      <c r="Q728" s="61"/>
      <c r="R728" s="61"/>
      <c r="S728" s="61"/>
      <c r="T728" s="61"/>
      <c r="U728" s="61"/>
      <c r="V728" s="61"/>
      <c r="W728" s="61"/>
      <c r="X728" s="61"/>
      <c r="Y728" s="61"/>
      <c r="Z728" s="61"/>
    </row>
    <row r="729" spans="1:26" ht="14.25" customHeight="1">
      <c r="A729" s="61"/>
      <c r="B729" s="61"/>
      <c r="C729" s="61"/>
      <c r="D729" s="61"/>
      <c r="E729" s="61"/>
      <c r="F729" s="61"/>
      <c r="G729" s="61"/>
      <c r="H729" s="61"/>
      <c r="I729" s="61"/>
      <c r="J729" s="63"/>
      <c r="K729" s="63"/>
      <c r="L729" s="63"/>
      <c r="M729" s="63"/>
      <c r="N729" s="61"/>
      <c r="O729" s="61"/>
      <c r="P729" s="61"/>
      <c r="Q729" s="61"/>
      <c r="R729" s="61"/>
      <c r="S729" s="61"/>
      <c r="T729" s="61"/>
      <c r="U729" s="61"/>
      <c r="V729" s="61"/>
      <c r="W729" s="61"/>
      <c r="X729" s="61"/>
      <c r="Y729" s="61"/>
      <c r="Z729" s="61"/>
    </row>
    <row r="730" spans="1:26" ht="14.25" customHeight="1">
      <c r="A730" s="61"/>
      <c r="B730" s="61"/>
      <c r="C730" s="61"/>
      <c r="D730" s="61"/>
      <c r="E730" s="61"/>
      <c r="F730" s="61"/>
      <c r="G730" s="61"/>
      <c r="H730" s="61"/>
      <c r="I730" s="61"/>
      <c r="J730" s="63"/>
      <c r="K730" s="63"/>
      <c r="L730" s="63"/>
      <c r="M730" s="63"/>
      <c r="N730" s="61"/>
      <c r="O730" s="61"/>
      <c r="P730" s="61"/>
      <c r="Q730" s="61"/>
      <c r="R730" s="61"/>
      <c r="S730" s="61"/>
      <c r="T730" s="61"/>
      <c r="U730" s="61"/>
      <c r="V730" s="61"/>
      <c r="W730" s="61"/>
      <c r="X730" s="61"/>
      <c r="Y730" s="61"/>
      <c r="Z730" s="61"/>
    </row>
    <row r="731" spans="1:26" ht="14.25" customHeight="1">
      <c r="A731" s="61"/>
      <c r="B731" s="61"/>
      <c r="C731" s="61"/>
      <c r="D731" s="61"/>
      <c r="E731" s="61"/>
      <c r="F731" s="61"/>
      <c r="G731" s="61"/>
      <c r="H731" s="61"/>
      <c r="I731" s="61"/>
      <c r="J731" s="63"/>
      <c r="K731" s="63"/>
      <c r="L731" s="63"/>
      <c r="M731" s="63"/>
      <c r="N731" s="61"/>
      <c r="O731" s="61"/>
      <c r="P731" s="61"/>
      <c r="Q731" s="61"/>
      <c r="R731" s="61"/>
      <c r="S731" s="61"/>
      <c r="T731" s="61"/>
      <c r="U731" s="61"/>
      <c r="V731" s="61"/>
      <c r="W731" s="61"/>
      <c r="X731" s="61"/>
      <c r="Y731" s="61"/>
      <c r="Z731" s="61"/>
    </row>
    <row r="732" spans="1:26" ht="14.25" customHeight="1">
      <c r="A732" s="61"/>
      <c r="B732" s="61"/>
      <c r="C732" s="61"/>
      <c r="D732" s="61"/>
      <c r="E732" s="61"/>
      <c r="F732" s="61"/>
      <c r="G732" s="61"/>
      <c r="H732" s="61"/>
      <c r="I732" s="61"/>
      <c r="J732" s="63"/>
      <c r="K732" s="63"/>
      <c r="L732" s="63"/>
      <c r="M732" s="63"/>
      <c r="N732" s="61"/>
      <c r="O732" s="61"/>
      <c r="P732" s="61"/>
      <c r="Q732" s="61"/>
      <c r="R732" s="61"/>
      <c r="S732" s="61"/>
      <c r="T732" s="61"/>
      <c r="U732" s="61"/>
      <c r="V732" s="61"/>
      <c r="W732" s="61"/>
      <c r="X732" s="61"/>
      <c r="Y732" s="61"/>
      <c r="Z732" s="61"/>
    </row>
    <row r="733" spans="1:26" ht="14.25" customHeight="1">
      <c r="A733" s="61"/>
      <c r="B733" s="61"/>
      <c r="C733" s="61"/>
      <c r="D733" s="61"/>
      <c r="E733" s="61"/>
      <c r="F733" s="61"/>
      <c r="G733" s="61"/>
      <c r="H733" s="61"/>
      <c r="I733" s="61"/>
      <c r="J733" s="63"/>
      <c r="K733" s="63"/>
      <c r="L733" s="63"/>
      <c r="M733" s="63"/>
      <c r="N733" s="61"/>
      <c r="O733" s="61"/>
      <c r="P733" s="61"/>
      <c r="Q733" s="61"/>
      <c r="R733" s="61"/>
      <c r="S733" s="61"/>
      <c r="T733" s="61"/>
      <c r="U733" s="61"/>
      <c r="V733" s="61"/>
      <c r="W733" s="61"/>
      <c r="X733" s="61"/>
      <c r="Y733" s="61"/>
      <c r="Z733" s="61"/>
    </row>
    <row r="734" spans="1:26" ht="14.25" customHeight="1">
      <c r="A734" s="61"/>
      <c r="B734" s="61"/>
      <c r="C734" s="61"/>
      <c r="D734" s="61"/>
      <c r="E734" s="61"/>
      <c r="F734" s="61"/>
      <c r="G734" s="61"/>
      <c r="H734" s="61"/>
      <c r="I734" s="61"/>
      <c r="J734" s="63"/>
      <c r="K734" s="63"/>
      <c r="L734" s="63"/>
      <c r="M734" s="63"/>
      <c r="N734" s="61"/>
      <c r="O734" s="61"/>
      <c r="P734" s="61"/>
      <c r="Q734" s="61"/>
      <c r="R734" s="61"/>
      <c r="S734" s="61"/>
      <c r="T734" s="61"/>
      <c r="U734" s="61"/>
      <c r="V734" s="61"/>
      <c r="W734" s="61"/>
      <c r="X734" s="61"/>
      <c r="Y734" s="61"/>
      <c r="Z734" s="61"/>
    </row>
    <row r="735" spans="1:26" ht="14.25" customHeight="1">
      <c r="A735" s="61"/>
      <c r="B735" s="61"/>
      <c r="C735" s="61"/>
      <c r="D735" s="61"/>
      <c r="E735" s="61"/>
      <c r="F735" s="61"/>
      <c r="G735" s="61"/>
      <c r="H735" s="61"/>
      <c r="I735" s="61"/>
      <c r="J735" s="63"/>
      <c r="K735" s="63"/>
      <c r="L735" s="63"/>
      <c r="M735" s="63"/>
      <c r="N735" s="61"/>
      <c r="O735" s="61"/>
      <c r="P735" s="61"/>
      <c r="Q735" s="61"/>
      <c r="R735" s="61"/>
      <c r="S735" s="61"/>
      <c r="T735" s="61"/>
      <c r="U735" s="61"/>
      <c r="V735" s="61"/>
      <c r="W735" s="61"/>
      <c r="X735" s="61"/>
      <c r="Y735" s="61"/>
      <c r="Z735" s="61"/>
    </row>
    <row r="736" spans="1:26" ht="14.25" customHeight="1">
      <c r="A736" s="61"/>
      <c r="B736" s="61"/>
      <c r="C736" s="61"/>
      <c r="D736" s="61"/>
      <c r="E736" s="61"/>
      <c r="F736" s="61"/>
      <c r="G736" s="61"/>
      <c r="H736" s="61"/>
      <c r="I736" s="61"/>
      <c r="J736" s="63"/>
      <c r="K736" s="63"/>
      <c r="L736" s="63"/>
      <c r="M736" s="63"/>
      <c r="N736" s="61"/>
      <c r="O736" s="61"/>
      <c r="P736" s="61"/>
      <c r="Q736" s="61"/>
      <c r="R736" s="61"/>
      <c r="S736" s="61"/>
      <c r="T736" s="61"/>
      <c r="U736" s="61"/>
      <c r="V736" s="61"/>
      <c r="W736" s="61"/>
      <c r="X736" s="61"/>
      <c r="Y736" s="61"/>
      <c r="Z736" s="61"/>
    </row>
    <row r="737" spans="1:26" ht="14.25" customHeight="1">
      <c r="A737" s="61"/>
      <c r="B737" s="61"/>
      <c r="C737" s="61"/>
      <c r="D737" s="61"/>
      <c r="E737" s="61"/>
      <c r="F737" s="61"/>
      <c r="G737" s="61"/>
      <c r="H737" s="61"/>
      <c r="I737" s="61"/>
      <c r="J737" s="63"/>
      <c r="K737" s="63"/>
      <c r="L737" s="63"/>
      <c r="M737" s="63"/>
      <c r="N737" s="61"/>
      <c r="O737" s="61"/>
      <c r="P737" s="61"/>
      <c r="Q737" s="61"/>
      <c r="R737" s="61"/>
      <c r="S737" s="61"/>
      <c r="T737" s="61"/>
      <c r="U737" s="61"/>
      <c r="V737" s="61"/>
      <c r="W737" s="61"/>
      <c r="X737" s="61"/>
      <c r="Y737" s="61"/>
      <c r="Z737" s="61"/>
    </row>
    <row r="738" spans="1:26" ht="14.25" customHeight="1">
      <c r="A738" s="61"/>
      <c r="B738" s="61"/>
      <c r="C738" s="61"/>
      <c r="D738" s="61"/>
      <c r="E738" s="61"/>
      <c r="F738" s="61"/>
      <c r="G738" s="61"/>
      <c r="H738" s="61"/>
      <c r="I738" s="61"/>
      <c r="J738" s="63"/>
      <c r="K738" s="63"/>
      <c r="L738" s="63"/>
      <c r="M738" s="63"/>
      <c r="N738" s="61"/>
      <c r="O738" s="61"/>
      <c r="P738" s="61"/>
      <c r="Q738" s="61"/>
      <c r="R738" s="61"/>
      <c r="S738" s="61"/>
      <c r="T738" s="61"/>
      <c r="U738" s="61"/>
      <c r="V738" s="61"/>
      <c r="W738" s="61"/>
      <c r="X738" s="61"/>
      <c r="Y738" s="61"/>
      <c r="Z738" s="61"/>
    </row>
    <row r="739" spans="1:26" ht="14.25" customHeight="1">
      <c r="A739" s="61"/>
      <c r="B739" s="61"/>
      <c r="C739" s="61"/>
      <c r="D739" s="61"/>
      <c r="E739" s="61"/>
      <c r="F739" s="61"/>
      <c r="G739" s="61"/>
      <c r="H739" s="61"/>
      <c r="I739" s="61"/>
      <c r="J739" s="63"/>
      <c r="K739" s="63"/>
      <c r="L739" s="63"/>
      <c r="M739" s="63"/>
      <c r="N739" s="61"/>
      <c r="O739" s="61"/>
      <c r="P739" s="61"/>
      <c r="Q739" s="61"/>
      <c r="R739" s="61"/>
      <c r="S739" s="61"/>
      <c r="T739" s="61"/>
      <c r="U739" s="61"/>
      <c r="V739" s="61"/>
      <c r="W739" s="61"/>
      <c r="X739" s="61"/>
      <c r="Y739" s="61"/>
      <c r="Z739" s="61"/>
    </row>
    <row r="740" spans="1:26" ht="14.25" customHeight="1">
      <c r="A740" s="61"/>
      <c r="B740" s="61"/>
      <c r="C740" s="61"/>
      <c r="D740" s="61"/>
      <c r="E740" s="61"/>
      <c r="F740" s="61"/>
      <c r="G740" s="61"/>
      <c r="H740" s="61"/>
      <c r="I740" s="61"/>
      <c r="J740" s="63"/>
      <c r="K740" s="63"/>
      <c r="L740" s="63"/>
      <c r="M740" s="63"/>
      <c r="N740" s="61"/>
      <c r="O740" s="61"/>
      <c r="P740" s="61"/>
      <c r="Q740" s="61"/>
      <c r="R740" s="61"/>
      <c r="S740" s="61"/>
      <c r="T740" s="61"/>
      <c r="U740" s="61"/>
      <c r="V740" s="61"/>
      <c r="W740" s="61"/>
      <c r="X740" s="61"/>
      <c r="Y740" s="61"/>
      <c r="Z740" s="61"/>
    </row>
    <row r="741" spans="1:26" ht="14.25" customHeight="1">
      <c r="A741" s="61"/>
      <c r="B741" s="61"/>
      <c r="C741" s="61"/>
      <c r="D741" s="61"/>
      <c r="E741" s="61"/>
      <c r="F741" s="61"/>
      <c r="G741" s="61"/>
      <c r="H741" s="61"/>
      <c r="I741" s="61"/>
      <c r="J741" s="63"/>
      <c r="K741" s="63"/>
      <c r="L741" s="63"/>
      <c r="M741" s="63"/>
      <c r="N741" s="61"/>
      <c r="O741" s="61"/>
      <c r="P741" s="61"/>
      <c r="Q741" s="61"/>
      <c r="R741" s="61"/>
      <c r="S741" s="61"/>
      <c r="T741" s="61"/>
      <c r="U741" s="61"/>
      <c r="V741" s="61"/>
      <c r="W741" s="61"/>
      <c r="X741" s="61"/>
      <c r="Y741" s="61"/>
      <c r="Z741" s="61"/>
    </row>
    <row r="742" spans="1:26" ht="14.25" customHeight="1">
      <c r="A742" s="61"/>
      <c r="B742" s="61"/>
      <c r="C742" s="61"/>
      <c r="D742" s="61"/>
      <c r="E742" s="61"/>
      <c r="F742" s="61"/>
      <c r="G742" s="61"/>
      <c r="H742" s="61"/>
      <c r="I742" s="61"/>
      <c r="J742" s="63"/>
      <c r="K742" s="63"/>
      <c r="L742" s="63"/>
      <c r="M742" s="63"/>
      <c r="N742" s="61"/>
      <c r="O742" s="61"/>
      <c r="P742" s="61"/>
      <c r="Q742" s="61"/>
      <c r="R742" s="61"/>
      <c r="S742" s="61"/>
      <c r="T742" s="61"/>
      <c r="U742" s="61"/>
      <c r="V742" s="61"/>
      <c r="W742" s="61"/>
      <c r="X742" s="61"/>
      <c r="Y742" s="61"/>
      <c r="Z742" s="61"/>
    </row>
    <row r="743" spans="1:26" ht="14.25" customHeight="1">
      <c r="A743" s="61"/>
      <c r="B743" s="61"/>
      <c r="C743" s="61"/>
      <c r="D743" s="61"/>
      <c r="E743" s="61"/>
      <c r="F743" s="61"/>
      <c r="G743" s="61"/>
      <c r="H743" s="61"/>
      <c r="I743" s="61"/>
      <c r="J743" s="63"/>
      <c r="K743" s="63"/>
      <c r="L743" s="63"/>
      <c r="M743" s="63"/>
      <c r="N743" s="61"/>
      <c r="O743" s="61"/>
      <c r="P743" s="61"/>
      <c r="Q743" s="61"/>
      <c r="R743" s="61"/>
      <c r="S743" s="61"/>
      <c r="T743" s="61"/>
      <c r="U743" s="61"/>
      <c r="V743" s="61"/>
      <c r="W743" s="61"/>
      <c r="X743" s="61"/>
      <c r="Y743" s="61"/>
      <c r="Z743" s="61"/>
    </row>
    <row r="744" spans="1:26" ht="14.25" customHeight="1">
      <c r="A744" s="61"/>
      <c r="B744" s="61"/>
      <c r="C744" s="61"/>
      <c r="D744" s="61"/>
      <c r="E744" s="61"/>
      <c r="F744" s="61"/>
      <c r="G744" s="61"/>
      <c r="H744" s="61"/>
      <c r="I744" s="61"/>
      <c r="J744" s="63"/>
      <c r="K744" s="63"/>
      <c r="L744" s="63"/>
      <c r="M744" s="63"/>
      <c r="N744" s="61"/>
      <c r="O744" s="61"/>
      <c r="P744" s="61"/>
      <c r="Q744" s="61"/>
      <c r="R744" s="61"/>
      <c r="S744" s="61"/>
      <c r="T744" s="61"/>
      <c r="U744" s="61"/>
      <c r="V744" s="61"/>
      <c r="W744" s="61"/>
      <c r="X744" s="61"/>
      <c r="Y744" s="61"/>
      <c r="Z744" s="61"/>
    </row>
    <row r="745" spans="1:26" ht="14.25" customHeight="1">
      <c r="A745" s="61"/>
      <c r="B745" s="61"/>
      <c r="C745" s="61"/>
      <c r="D745" s="61"/>
      <c r="E745" s="61"/>
      <c r="F745" s="61"/>
      <c r="G745" s="61"/>
      <c r="H745" s="61"/>
      <c r="I745" s="61"/>
      <c r="J745" s="63"/>
      <c r="K745" s="63"/>
      <c r="L745" s="63"/>
      <c r="M745" s="63"/>
      <c r="N745" s="61"/>
      <c r="O745" s="61"/>
      <c r="P745" s="61"/>
      <c r="Q745" s="61"/>
      <c r="R745" s="61"/>
      <c r="S745" s="61"/>
      <c r="T745" s="61"/>
      <c r="U745" s="61"/>
      <c r="V745" s="61"/>
      <c r="W745" s="61"/>
      <c r="X745" s="61"/>
      <c r="Y745" s="61"/>
      <c r="Z745" s="61"/>
    </row>
    <row r="746" spans="1:26" ht="14.25" customHeight="1">
      <c r="A746" s="61"/>
      <c r="B746" s="61"/>
      <c r="C746" s="61"/>
      <c r="D746" s="61"/>
      <c r="E746" s="61"/>
      <c r="F746" s="61"/>
      <c r="G746" s="61"/>
      <c r="H746" s="61"/>
      <c r="I746" s="61"/>
      <c r="J746" s="63"/>
      <c r="K746" s="63"/>
      <c r="L746" s="63"/>
      <c r="M746" s="63"/>
      <c r="N746" s="61"/>
      <c r="O746" s="61"/>
      <c r="P746" s="61"/>
      <c r="Q746" s="61"/>
      <c r="R746" s="61"/>
      <c r="S746" s="61"/>
      <c r="T746" s="61"/>
      <c r="U746" s="61"/>
      <c r="V746" s="61"/>
      <c r="W746" s="61"/>
      <c r="X746" s="61"/>
      <c r="Y746" s="61"/>
      <c r="Z746" s="61"/>
    </row>
    <row r="747" spans="1:26" ht="14.25" customHeight="1">
      <c r="A747" s="61"/>
      <c r="B747" s="61"/>
      <c r="C747" s="61"/>
      <c r="D747" s="61"/>
      <c r="E747" s="61"/>
      <c r="F747" s="61"/>
      <c r="G747" s="61"/>
      <c r="H747" s="61"/>
      <c r="I747" s="61"/>
      <c r="J747" s="63"/>
      <c r="K747" s="63"/>
      <c r="L747" s="63"/>
      <c r="M747" s="63"/>
      <c r="N747" s="61"/>
      <c r="O747" s="61"/>
      <c r="P747" s="61"/>
      <c r="Q747" s="61"/>
      <c r="R747" s="61"/>
      <c r="S747" s="61"/>
      <c r="T747" s="61"/>
      <c r="U747" s="61"/>
      <c r="V747" s="61"/>
      <c r="W747" s="61"/>
      <c r="X747" s="61"/>
      <c r="Y747" s="61"/>
      <c r="Z747" s="61"/>
    </row>
    <row r="748" spans="1:26" ht="14.25" customHeight="1">
      <c r="A748" s="61"/>
      <c r="B748" s="61"/>
      <c r="C748" s="61"/>
      <c r="D748" s="61"/>
      <c r="E748" s="61"/>
      <c r="F748" s="61"/>
      <c r="G748" s="61"/>
      <c r="H748" s="61"/>
      <c r="I748" s="61"/>
      <c r="J748" s="63"/>
      <c r="K748" s="63"/>
      <c r="L748" s="63"/>
      <c r="M748" s="63"/>
      <c r="N748" s="61"/>
      <c r="O748" s="61"/>
      <c r="P748" s="61"/>
      <c r="Q748" s="61"/>
      <c r="R748" s="61"/>
      <c r="S748" s="61"/>
      <c r="T748" s="61"/>
      <c r="U748" s="61"/>
      <c r="V748" s="61"/>
      <c r="W748" s="61"/>
      <c r="X748" s="61"/>
      <c r="Y748" s="61"/>
      <c r="Z748" s="61"/>
    </row>
    <row r="749" spans="1:26" ht="14.25" customHeight="1">
      <c r="A749" s="61"/>
      <c r="B749" s="61"/>
      <c r="C749" s="61"/>
      <c r="D749" s="61"/>
      <c r="E749" s="61"/>
      <c r="F749" s="61"/>
      <c r="G749" s="61"/>
      <c r="H749" s="61"/>
      <c r="I749" s="61"/>
      <c r="J749" s="63"/>
      <c r="K749" s="63"/>
      <c r="L749" s="63"/>
      <c r="M749" s="63"/>
      <c r="N749" s="61"/>
      <c r="O749" s="61"/>
      <c r="P749" s="61"/>
      <c r="Q749" s="61"/>
      <c r="R749" s="61"/>
      <c r="S749" s="61"/>
      <c r="T749" s="61"/>
      <c r="U749" s="61"/>
      <c r="V749" s="61"/>
      <c r="W749" s="61"/>
      <c r="X749" s="61"/>
      <c r="Y749" s="61"/>
      <c r="Z749" s="61"/>
    </row>
    <row r="750" spans="1:26" ht="14.25" customHeight="1">
      <c r="A750" s="61"/>
      <c r="B750" s="61"/>
      <c r="C750" s="61"/>
      <c r="D750" s="61"/>
      <c r="E750" s="61"/>
      <c r="F750" s="61"/>
      <c r="G750" s="61"/>
      <c r="H750" s="61"/>
      <c r="I750" s="61"/>
      <c r="J750" s="63"/>
      <c r="K750" s="63"/>
      <c r="L750" s="63"/>
      <c r="M750" s="63"/>
      <c r="N750" s="61"/>
      <c r="O750" s="61"/>
      <c r="P750" s="61"/>
      <c r="Q750" s="61"/>
      <c r="R750" s="61"/>
      <c r="S750" s="61"/>
      <c r="T750" s="61"/>
      <c r="U750" s="61"/>
      <c r="V750" s="61"/>
      <c r="W750" s="61"/>
      <c r="X750" s="61"/>
      <c r="Y750" s="61"/>
      <c r="Z750" s="61"/>
    </row>
    <row r="751" spans="1:26" ht="14.25" customHeight="1">
      <c r="A751" s="61"/>
      <c r="B751" s="61"/>
      <c r="C751" s="61"/>
      <c r="D751" s="61"/>
      <c r="E751" s="61"/>
      <c r="F751" s="61"/>
      <c r="G751" s="61"/>
      <c r="H751" s="61"/>
      <c r="I751" s="61"/>
      <c r="J751" s="63"/>
      <c r="K751" s="63"/>
      <c r="L751" s="63"/>
      <c r="M751" s="63"/>
      <c r="N751" s="61"/>
      <c r="O751" s="61"/>
      <c r="P751" s="61"/>
      <c r="Q751" s="61"/>
      <c r="R751" s="61"/>
      <c r="S751" s="61"/>
      <c r="T751" s="61"/>
      <c r="U751" s="61"/>
      <c r="V751" s="61"/>
      <c r="W751" s="61"/>
      <c r="X751" s="61"/>
      <c r="Y751" s="61"/>
      <c r="Z751" s="61"/>
    </row>
    <row r="752" spans="1:26" ht="14.25" customHeight="1">
      <c r="A752" s="61"/>
      <c r="B752" s="61"/>
      <c r="C752" s="61"/>
      <c r="D752" s="61"/>
      <c r="E752" s="61"/>
      <c r="F752" s="61"/>
      <c r="G752" s="61"/>
      <c r="H752" s="61"/>
      <c r="I752" s="61"/>
      <c r="J752" s="63"/>
      <c r="K752" s="63"/>
      <c r="L752" s="63"/>
      <c r="M752" s="63"/>
      <c r="N752" s="61"/>
      <c r="O752" s="61"/>
      <c r="P752" s="61"/>
      <c r="Q752" s="61"/>
      <c r="R752" s="61"/>
      <c r="S752" s="61"/>
      <c r="T752" s="61"/>
      <c r="U752" s="61"/>
      <c r="V752" s="61"/>
      <c r="W752" s="61"/>
      <c r="X752" s="61"/>
      <c r="Y752" s="61"/>
      <c r="Z752" s="61"/>
    </row>
    <row r="753" spans="1:26" ht="14.25" customHeight="1">
      <c r="A753" s="61"/>
      <c r="B753" s="61"/>
      <c r="C753" s="61"/>
      <c r="D753" s="61"/>
      <c r="E753" s="61"/>
      <c r="F753" s="61"/>
      <c r="G753" s="61"/>
      <c r="H753" s="61"/>
      <c r="I753" s="61"/>
      <c r="J753" s="63"/>
      <c r="K753" s="63"/>
      <c r="L753" s="63"/>
      <c r="M753" s="63"/>
      <c r="N753" s="61"/>
      <c r="O753" s="61"/>
      <c r="P753" s="61"/>
      <c r="Q753" s="61"/>
      <c r="R753" s="61"/>
      <c r="S753" s="61"/>
      <c r="T753" s="61"/>
      <c r="U753" s="61"/>
      <c r="V753" s="61"/>
      <c r="W753" s="61"/>
      <c r="X753" s="61"/>
      <c r="Y753" s="61"/>
      <c r="Z753" s="61"/>
    </row>
    <row r="754" spans="1:26" ht="14.25" customHeight="1">
      <c r="A754" s="61"/>
      <c r="B754" s="61"/>
      <c r="C754" s="61"/>
      <c r="D754" s="61"/>
      <c r="E754" s="61"/>
      <c r="F754" s="61"/>
      <c r="G754" s="61"/>
      <c r="H754" s="61"/>
      <c r="I754" s="61"/>
      <c r="J754" s="63"/>
      <c r="K754" s="63"/>
      <c r="L754" s="63"/>
      <c r="M754" s="63"/>
      <c r="N754" s="61"/>
      <c r="O754" s="61"/>
      <c r="P754" s="61"/>
      <c r="Q754" s="61"/>
      <c r="R754" s="61"/>
      <c r="S754" s="61"/>
      <c r="T754" s="61"/>
      <c r="U754" s="61"/>
      <c r="V754" s="61"/>
      <c r="W754" s="61"/>
      <c r="X754" s="61"/>
      <c r="Y754" s="61"/>
      <c r="Z754" s="61"/>
    </row>
    <row r="755" spans="1:26" ht="14.25" customHeight="1">
      <c r="A755" s="61"/>
      <c r="B755" s="61"/>
      <c r="C755" s="61"/>
      <c r="D755" s="61"/>
      <c r="E755" s="61"/>
      <c r="F755" s="61"/>
      <c r="G755" s="61"/>
      <c r="H755" s="61"/>
      <c r="I755" s="61"/>
      <c r="J755" s="63"/>
      <c r="K755" s="63"/>
      <c r="L755" s="63"/>
      <c r="M755" s="63"/>
      <c r="N755" s="61"/>
      <c r="O755" s="61"/>
      <c r="P755" s="61"/>
      <c r="Q755" s="61"/>
      <c r="R755" s="61"/>
      <c r="S755" s="61"/>
      <c r="T755" s="61"/>
      <c r="U755" s="61"/>
      <c r="V755" s="61"/>
      <c r="W755" s="61"/>
      <c r="X755" s="61"/>
      <c r="Y755" s="61"/>
      <c r="Z755" s="61"/>
    </row>
    <row r="756" spans="1:26" ht="14.25" customHeight="1">
      <c r="A756" s="61"/>
      <c r="B756" s="61"/>
      <c r="C756" s="61"/>
      <c r="D756" s="61"/>
      <c r="E756" s="61"/>
      <c r="F756" s="61"/>
      <c r="G756" s="61"/>
      <c r="H756" s="61"/>
      <c r="I756" s="61"/>
      <c r="J756" s="63"/>
      <c r="K756" s="63"/>
      <c r="L756" s="63"/>
      <c r="M756" s="63"/>
      <c r="N756" s="61"/>
      <c r="O756" s="61"/>
      <c r="P756" s="61"/>
      <c r="Q756" s="61"/>
      <c r="R756" s="61"/>
      <c r="S756" s="61"/>
      <c r="T756" s="61"/>
      <c r="U756" s="61"/>
      <c r="V756" s="61"/>
      <c r="W756" s="61"/>
      <c r="X756" s="61"/>
      <c r="Y756" s="61"/>
      <c r="Z756" s="61"/>
    </row>
    <row r="757" spans="1:26" ht="14.25" customHeight="1">
      <c r="A757" s="61"/>
      <c r="B757" s="61"/>
      <c r="C757" s="61"/>
      <c r="D757" s="61"/>
      <c r="E757" s="61"/>
      <c r="F757" s="61"/>
      <c r="G757" s="61"/>
      <c r="H757" s="61"/>
      <c r="I757" s="61"/>
      <c r="J757" s="63"/>
      <c r="K757" s="63"/>
      <c r="L757" s="63"/>
      <c r="M757" s="63"/>
      <c r="N757" s="61"/>
      <c r="O757" s="61"/>
      <c r="P757" s="61"/>
      <c r="Q757" s="61"/>
      <c r="R757" s="61"/>
      <c r="S757" s="61"/>
      <c r="T757" s="61"/>
      <c r="U757" s="61"/>
      <c r="V757" s="61"/>
      <c r="W757" s="61"/>
      <c r="X757" s="61"/>
      <c r="Y757" s="61"/>
      <c r="Z757" s="61"/>
    </row>
    <row r="758" spans="1:26" ht="14.25" customHeight="1">
      <c r="A758" s="61"/>
      <c r="B758" s="61"/>
      <c r="C758" s="61"/>
      <c r="D758" s="61"/>
      <c r="E758" s="61"/>
      <c r="F758" s="61"/>
      <c r="G758" s="61"/>
      <c r="H758" s="61"/>
      <c r="I758" s="61"/>
      <c r="J758" s="63"/>
      <c r="K758" s="63"/>
      <c r="L758" s="63"/>
      <c r="M758" s="63"/>
      <c r="N758" s="61"/>
      <c r="O758" s="61"/>
      <c r="P758" s="61"/>
      <c r="Q758" s="61"/>
      <c r="R758" s="61"/>
      <c r="S758" s="61"/>
      <c r="T758" s="61"/>
      <c r="U758" s="61"/>
      <c r="V758" s="61"/>
      <c r="W758" s="61"/>
      <c r="X758" s="61"/>
      <c r="Y758" s="61"/>
      <c r="Z758" s="61"/>
    </row>
    <row r="759" spans="1:26" ht="14.25" customHeight="1">
      <c r="A759" s="61"/>
      <c r="B759" s="61"/>
      <c r="C759" s="61"/>
      <c r="D759" s="61"/>
      <c r="E759" s="61"/>
      <c r="F759" s="61"/>
      <c r="G759" s="61"/>
      <c r="H759" s="61"/>
      <c r="I759" s="61"/>
      <c r="J759" s="63"/>
      <c r="K759" s="63"/>
      <c r="L759" s="63"/>
      <c r="M759" s="63"/>
      <c r="N759" s="61"/>
      <c r="O759" s="61"/>
      <c r="P759" s="61"/>
      <c r="Q759" s="61"/>
      <c r="R759" s="61"/>
      <c r="S759" s="61"/>
      <c r="T759" s="61"/>
      <c r="U759" s="61"/>
      <c r="V759" s="61"/>
      <c r="W759" s="61"/>
      <c r="X759" s="61"/>
      <c r="Y759" s="61"/>
      <c r="Z759" s="61"/>
    </row>
    <row r="760" spans="1:26" ht="14.25" customHeight="1">
      <c r="A760" s="61"/>
      <c r="B760" s="61"/>
      <c r="C760" s="61"/>
      <c r="D760" s="61"/>
      <c r="E760" s="61"/>
      <c r="F760" s="61"/>
      <c r="G760" s="61"/>
      <c r="H760" s="61"/>
      <c r="I760" s="61"/>
      <c r="J760" s="63"/>
      <c r="K760" s="63"/>
      <c r="L760" s="63"/>
      <c r="M760" s="63"/>
      <c r="N760" s="61"/>
      <c r="O760" s="61"/>
      <c r="P760" s="61"/>
      <c r="Q760" s="61"/>
      <c r="R760" s="61"/>
      <c r="S760" s="61"/>
      <c r="T760" s="61"/>
      <c r="U760" s="61"/>
      <c r="V760" s="61"/>
      <c r="W760" s="61"/>
      <c r="X760" s="61"/>
      <c r="Y760" s="61"/>
      <c r="Z760" s="61"/>
    </row>
    <row r="761" spans="1:26" ht="14.25" customHeight="1">
      <c r="A761" s="61"/>
      <c r="B761" s="61"/>
      <c r="C761" s="61"/>
      <c r="D761" s="61"/>
      <c r="E761" s="61"/>
      <c r="F761" s="61"/>
      <c r="G761" s="61"/>
      <c r="H761" s="61"/>
      <c r="I761" s="61"/>
      <c r="J761" s="63"/>
      <c r="K761" s="63"/>
      <c r="L761" s="63"/>
      <c r="M761" s="63"/>
      <c r="N761" s="61"/>
      <c r="O761" s="61"/>
      <c r="P761" s="61"/>
      <c r="Q761" s="61"/>
      <c r="R761" s="61"/>
      <c r="S761" s="61"/>
      <c r="T761" s="61"/>
      <c r="U761" s="61"/>
      <c r="V761" s="61"/>
      <c r="W761" s="61"/>
      <c r="X761" s="61"/>
      <c r="Y761" s="61"/>
      <c r="Z761" s="61"/>
    </row>
    <row r="762" spans="1:26" ht="14.25" customHeight="1">
      <c r="A762" s="61"/>
      <c r="B762" s="61"/>
      <c r="C762" s="61"/>
      <c r="D762" s="61"/>
      <c r="E762" s="61"/>
      <c r="F762" s="61"/>
      <c r="G762" s="61"/>
      <c r="H762" s="61"/>
      <c r="I762" s="61"/>
      <c r="J762" s="63"/>
      <c r="K762" s="63"/>
      <c r="L762" s="63"/>
      <c r="M762" s="63"/>
      <c r="N762" s="61"/>
      <c r="O762" s="61"/>
      <c r="P762" s="61"/>
      <c r="Q762" s="61"/>
      <c r="R762" s="61"/>
      <c r="S762" s="61"/>
      <c r="T762" s="61"/>
      <c r="U762" s="61"/>
      <c r="V762" s="61"/>
      <c r="W762" s="61"/>
      <c r="X762" s="61"/>
      <c r="Y762" s="61"/>
      <c r="Z762" s="61"/>
    </row>
    <row r="763" spans="1:26" ht="14.25" customHeight="1">
      <c r="A763" s="61"/>
      <c r="B763" s="61"/>
      <c r="C763" s="61"/>
      <c r="D763" s="61"/>
      <c r="E763" s="61"/>
      <c r="F763" s="61"/>
      <c r="G763" s="61"/>
      <c r="H763" s="61"/>
      <c r="I763" s="61"/>
      <c r="J763" s="63"/>
      <c r="K763" s="63"/>
      <c r="L763" s="63"/>
      <c r="M763" s="63"/>
      <c r="N763" s="61"/>
      <c r="O763" s="61"/>
      <c r="P763" s="61"/>
      <c r="Q763" s="61"/>
      <c r="R763" s="61"/>
      <c r="S763" s="61"/>
      <c r="T763" s="61"/>
      <c r="U763" s="61"/>
      <c r="V763" s="61"/>
      <c r="W763" s="61"/>
      <c r="X763" s="61"/>
      <c r="Y763" s="61"/>
      <c r="Z763" s="61"/>
    </row>
    <row r="764" spans="1:26" ht="14.25" customHeight="1">
      <c r="A764" s="61"/>
      <c r="B764" s="61"/>
      <c r="C764" s="61"/>
      <c r="D764" s="61"/>
      <c r="E764" s="61"/>
      <c r="F764" s="61"/>
      <c r="G764" s="61"/>
      <c r="H764" s="61"/>
      <c r="I764" s="61"/>
      <c r="J764" s="63"/>
      <c r="K764" s="63"/>
      <c r="L764" s="63"/>
      <c r="M764" s="63"/>
      <c r="N764" s="61"/>
      <c r="O764" s="61"/>
      <c r="P764" s="61"/>
      <c r="Q764" s="61"/>
      <c r="R764" s="61"/>
      <c r="S764" s="61"/>
      <c r="T764" s="61"/>
      <c r="U764" s="61"/>
      <c r="V764" s="61"/>
      <c r="W764" s="61"/>
      <c r="X764" s="61"/>
      <c r="Y764" s="61"/>
      <c r="Z764" s="61"/>
    </row>
    <row r="765" spans="1:26" ht="14.25" customHeight="1">
      <c r="A765" s="61"/>
      <c r="B765" s="61"/>
      <c r="C765" s="61"/>
      <c r="D765" s="61"/>
      <c r="E765" s="61"/>
      <c r="F765" s="61"/>
      <c r="G765" s="61"/>
      <c r="H765" s="61"/>
      <c r="I765" s="61"/>
      <c r="J765" s="63"/>
      <c r="K765" s="63"/>
      <c r="L765" s="63"/>
      <c r="M765" s="63"/>
      <c r="N765" s="61"/>
      <c r="O765" s="61"/>
      <c r="P765" s="61"/>
      <c r="Q765" s="61"/>
      <c r="R765" s="61"/>
      <c r="S765" s="61"/>
      <c r="T765" s="61"/>
      <c r="U765" s="61"/>
      <c r="V765" s="61"/>
      <c r="W765" s="61"/>
      <c r="X765" s="61"/>
      <c r="Y765" s="61"/>
      <c r="Z765" s="61"/>
    </row>
    <row r="766" spans="1:26" ht="14.25" customHeight="1">
      <c r="A766" s="61"/>
      <c r="B766" s="61"/>
      <c r="C766" s="61"/>
      <c r="D766" s="61"/>
      <c r="E766" s="61"/>
      <c r="F766" s="61"/>
      <c r="G766" s="61"/>
      <c r="H766" s="61"/>
      <c r="I766" s="61"/>
      <c r="J766" s="63"/>
      <c r="K766" s="63"/>
      <c r="L766" s="63"/>
      <c r="M766" s="63"/>
      <c r="N766" s="61"/>
      <c r="O766" s="61"/>
      <c r="P766" s="61"/>
      <c r="Q766" s="61"/>
      <c r="R766" s="61"/>
      <c r="S766" s="61"/>
      <c r="T766" s="61"/>
      <c r="U766" s="61"/>
      <c r="V766" s="61"/>
      <c r="W766" s="61"/>
      <c r="X766" s="61"/>
      <c r="Y766" s="61"/>
      <c r="Z766" s="61"/>
    </row>
    <row r="767" spans="1:26" ht="14.25" customHeight="1">
      <c r="A767" s="61"/>
      <c r="B767" s="61"/>
      <c r="C767" s="61"/>
      <c r="D767" s="61"/>
      <c r="E767" s="61"/>
      <c r="F767" s="61"/>
      <c r="G767" s="61"/>
      <c r="H767" s="61"/>
      <c r="I767" s="61"/>
      <c r="J767" s="63"/>
      <c r="K767" s="63"/>
      <c r="L767" s="63"/>
      <c r="M767" s="63"/>
      <c r="N767" s="61"/>
      <c r="O767" s="61"/>
      <c r="P767" s="61"/>
      <c r="Q767" s="61"/>
      <c r="R767" s="61"/>
      <c r="S767" s="61"/>
      <c r="T767" s="61"/>
      <c r="U767" s="61"/>
      <c r="V767" s="61"/>
      <c r="W767" s="61"/>
      <c r="X767" s="61"/>
      <c r="Y767" s="61"/>
      <c r="Z767" s="61"/>
    </row>
    <row r="768" spans="1:26" ht="14.25" customHeight="1">
      <c r="A768" s="61"/>
      <c r="B768" s="61"/>
      <c r="C768" s="61"/>
      <c r="D768" s="61"/>
      <c r="E768" s="61"/>
      <c r="F768" s="61"/>
      <c r="G768" s="61"/>
      <c r="H768" s="61"/>
      <c r="I768" s="61"/>
      <c r="J768" s="63"/>
      <c r="K768" s="63"/>
      <c r="L768" s="63"/>
      <c r="M768" s="63"/>
      <c r="N768" s="61"/>
      <c r="O768" s="61"/>
      <c r="P768" s="61"/>
      <c r="Q768" s="61"/>
      <c r="R768" s="61"/>
      <c r="S768" s="61"/>
      <c r="T768" s="61"/>
      <c r="U768" s="61"/>
      <c r="V768" s="61"/>
      <c r="W768" s="61"/>
      <c r="X768" s="61"/>
      <c r="Y768" s="61"/>
      <c r="Z768" s="61"/>
    </row>
    <row r="769" spans="1:26" ht="14.25" customHeight="1">
      <c r="A769" s="61"/>
      <c r="B769" s="61"/>
      <c r="C769" s="61"/>
      <c r="D769" s="61"/>
      <c r="E769" s="61"/>
      <c r="F769" s="61"/>
      <c r="G769" s="61"/>
      <c r="H769" s="61"/>
      <c r="I769" s="61"/>
      <c r="J769" s="63"/>
      <c r="K769" s="63"/>
      <c r="L769" s="63"/>
      <c r="M769" s="63"/>
      <c r="N769" s="61"/>
      <c r="O769" s="61"/>
      <c r="P769" s="61"/>
      <c r="Q769" s="61"/>
      <c r="R769" s="61"/>
      <c r="S769" s="61"/>
      <c r="T769" s="61"/>
      <c r="U769" s="61"/>
      <c r="V769" s="61"/>
      <c r="W769" s="61"/>
      <c r="X769" s="61"/>
      <c r="Y769" s="61"/>
      <c r="Z769" s="61"/>
    </row>
    <row r="770" spans="1:26" ht="14.25" customHeight="1">
      <c r="A770" s="61"/>
      <c r="B770" s="61"/>
      <c r="C770" s="61"/>
      <c r="D770" s="61"/>
      <c r="E770" s="61"/>
      <c r="F770" s="61"/>
      <c r="G770" s="61"/>
      <c r="H770" s="61"/>
      <c r="I770" s="61"/>
      <c r="J770" s="63"/>
      <c r="K770" s="63"/>
      <c r="L770" s="63"/>
      <c r="M770" s="63"/>
      <c r="N770" s="61"/>
      <c r="O770" s="61"/>
      <c r="P770" s="61"/>
      <c r="Q770" s="61"/>
      <c r="R770" s="61"/>
      <c r="S770" s="61"/>
      <c r="T770" s="61"/>
      <c r="U770" s="61"/>
      <c r="V770" s="61"/>
      <c r="W770" s="61"/>
      <c r="X770" s="61"/>
      <c r="Y770" s="61"/>
      <c r="Z770" s="61"/>
    </row>
    <row r="771" spans="1:26" ht="14.25" customHeight="1">
      <c r="A771" s="61"/>
      <c r="B771" s="61"/>
      <c r="C771" s="61"/>
      <c r="D771" s="61"/>
      <c r="E771" s="61"/>
      <c r="F771" s="61"/>
      <c r="G771" s="61"/>
      <c r="H771" s="61"/>
      <c r="I771" s="61"/>
      <c r="J771" s="63"/>
      <c r="K771" s="63"/>
      <c r="L771" s="63"/>
      <c r="M771" s="63"/>
      <c r="N771" s="61"/>
      <c r="O771" s="61"/>
      <c r="P771" s="61"/>
      <c r="Q771" s="61"/>
      <c r="R771" s="61"/>
      <c r="S771" s="61"/>
      <c r="T771" s="61"/>
      <c r="U771" s="61"/>
      <c r="V771" s="61"/>
      <c r="W771" s="61"/>
      <c r="X771" s="61"/>
      <c r="Y771" s="61"/>
      <c r="Z771" s="61"/>
    </row>
    <row r="772" spans="1:26" ht="14.25" customHeight="1">
      <c r="A772" s="61"/>
      <c r="B772" s="61"/>
      <c r="C772" s="61"/>
      <c r="D772" s="61"/>
      <c r="E772" s="61"/>
      <c r="F772" s="61"/>
      <c r="G772" s="61"/>
      <c r="H772" s="61"/>
      <c r="I772" s="61"/>
      <c r="J772" s="63"/>
      <c r="K772" s="63"/>
      <c r="L772" s="63"/>
      <c r="M772" s="63"/>
      <c r="N772" s="61"/>
      <c r="O772" s="61"/>
      <c r="P772" s="61"/>
      <c r="Q772" s="61"/>
      <c r="R772" s="61"/>
      <c r="S772" s="61"/>
      <c r="T772" s="61"/>
      <c r="U772" s="61"/>
      <c r="V772" s="61"/>
      <c r="W772" s="61"/>
      <c r="X772" s="61"/>
      <c r="Y772" s="61"/>
      <c r="Z772" s="61"/>
    </row>
    <row r="773" spans="1:26" ht="14.25" customHeight="1">
      <c r="A773" s="61"/>
      <c r="B773" s="61"/>
      <c r="C773" s="61"/>
      <c r="D773" s="61"/>
      <c r="E773" s="61"/>
      <c r="F773" s="61"/>
      <c r="G773" s="61"/>
      <c r="H773" s="61"/>
      <c r="I773" s="61"/>
      <c r="J773" s="63"/>
      <c r="K773" s="63"/>
      <c r="L773" s="63"/>
      <c r="M773" s="63"/>
      <c r="N773" s="61"/>
      <c r="O773" s="61"/>
      <c r="P773" s="61"/>
      <c r="Q773" s="61"/>
      <c r="R773" s="61"/>
      <c r="S773" s="61"/>
      <c r="T773" s="61"/>
      <c r="U773" s="61"/>
      <c r="V773" s="61"/>
      <c r="W773" s="61"/>
      <c r="X773" s="61"/>
      <c r="Y773" s="61"/>
      <c r="Z773" s="61"/>
    </row>
    <row r="774" spans="1:26" ht="14.25" customHeight="1">
      <c r="A774" s="61"/>
      <c r="B774" s="61"/>
      <c r="C774" s="61"/>
      <c r="D774" s="61"/>
      <c r="E774" s="61"/>
      <c r="F774" s="61"/>
      <c r="G774" s="61"/>
      <c r="H774" s="61"/>
      <c r="I774" s="61"/>
      <c r="J774" s="63"/>
      <c r="K774" s="63"/>
      <c r="L774" s="63"/>
      <c r="M774" s="63"/>
      <c r="N774" s="61"/>
      <c r="O774" s="61"/>
      <c r="P774" s="61"/>
      <c r="Q774" s="61"/>
      <c r="R774" s="61"/>
      <c r="S774" s="61"/>
      <c r="T774" s="61"/>
      <c r="U774" s="61"/>
      <c r="V774" s="61"/>
      <c r="W774" s="61"/>
      <c r="X774" s="61"/>
      <c r="Y774" s="61"/>
      <c r="Z774" s="61"/>
    </row>
    <row r="775" spans="1:26" ht="14.25" customHeight="1">
      <c r="A775" s="61"/>
      <c r="B775" s="61"/>
      <c r="C775" s="61"/>
      <c r="D775" s="61"/>
      <c r="E775" s="61"/>
      <c r="F775" s="61"/>
      <c r="G775" s="61"/>
      <c r="H775" s="61"/>
      <c r="I775" s="61"/>
      <c r="J775" s="63"/>
      <c r="K775" s="63"/>
      <c r="L775" s="63"/>
      <c r="M775" s="63"/>
      <c r="N775" s="61"/>
      <c r="O775" s="61"/>
      <c r="P775" s="61"/>
      <c r="Q775" s="61"/>
      <c r="R775" s="61"/>
      <c r="S775" s="61"/>
      <c r="T775" s="61"/>
      <c r="U775" s="61"/>
      <c r="V775" s="61"/>
      <c r="W775" s="61"/>
      <c r="X775" s="61"/>
      <c r="Y775" s="61"/>
      <c r="Z775" s="61"/>
    </row>
    <row r="776" spans="1:26" ht="14.25" customHeight="1">
      <c r="A776" s="61"/>
      <c r="B776" s="61"/>
      <c r="C776" s="61"/>
      <c r="D776" s="61"/>
      <c r="E776" s="61"/>
      <c r="F776" s="61"/>
      <c r="G776" s="61"/>
      <c r="H776" s="61"/>
      <c r="I776" s="61"/>
      <c r="J776" s="63"/>
      <c r="K776" s="63"/>
      <c r="L776" s="63"/>
      <c r="M776" s="63"/>
      <c r="N776" s="61"/>
      <c r="O776" s="61"/>
      <c r="P776" s="61"/>
      <c r="Q776" s="61"/>
      <c r="R776" s="61"/>
      <c r="S776" s="61"/>
      <c r="T776" s="61"/>
      <c r="U776" s="61"/>
      <c r="V776" s="61"/>
      <c r="W776" s="61"/>
      <c r="X776" s="61"/>
      <c r="Y776" s="61"/>
      <c r="Z776" s="61"/>
    </row>
    <row r="777" spans="1:26" ht="14.25" customHeight="1">
      <c r="A777" s="61"/>
      <c r="B777" s="61"/>
      <c r="C777" s="61"/>
      <c r="D777" s="61"/>
      <c r="E777" s="61"/>
      <c r="F777" s="61"/>
      <c r="G777" s="61"/>
      <c r="H777" s="61"/>
      <c r="I777" s="61"/>
      <c r="J777" s="63"/>
      <c r="K777" s="63"/>
      <c r="L777" s="63"/>
      <c r="M777" s="63"/>
      <c r="N777" s="61"/>
      <c r="O777" s="61"/>
      <c r="P777" s="61"/>
      <c r="Q777" s="61"/>
      <c r="R777" s="61"/>
      <c r="S777" s="61"/>
      <c r="T777" s="61"/>
      <c r="U777" s="61"/>
      <c r="V777" s="61"/>
      <c r="W777" s="61"/>
      <c r="X777" s="61"/>
      <c r="Y777" s="61"/>
      <c r="Z777" s="61"/>
    </row>
    <row r="778" spans="1:26" ht="14.25" customHeight="1">
      <c r="A778" s="61"/>
      <c r="B778" s="61"/>
      <c r="C778" s="61"/>
      <c r="D778" s="61"/>
      <c r="E778" s="61"/>
      <c r="F778" s="61"/>
      <c r="G778" s="61"/>
      <c r="H778" s="61"/>
      <c r="I778" s="61"/>
      <c r="J778" s="63"/>
      <c r="K778" s="63"/>
      <c r="L778" s="63"/>
      <c r="M778" s="63"/>
      <c r="N778" s="61"/>
      <c r="O778" s="61"/>
      <c r="P778" s="61"/>
      <c r="Q778" s="61"/>
      <c r="R778" s="61"/>
      <c r="S778" s="61"/>
      <c r="T778" s="61"/>
      <c r="U778" s="61"/>
      <c r="V778" s="61"/>
      <c r="W778" s="61"/>
      <c r="X778" s="61"/>
      <c r="Y778" s="61"/>
      <c r="Z778" s="61"/>
    </row>
    <row r="779" spans="1:26" ht="14.25" customHeight="1">
      <c r="A779" s="61"/>
      <c r="B779" s="61"/>
      <c r="C779" s="61"/>
      <c r="D779" s="61"/>
      <c r="E779" s="61"/>
      <c r="F779" s="61"/>
      <c r="G779" s="61"/>
      <c r="H779" s="61"/>
      <c r="I779" s="61"/>
      <c r="J779" s="63"/>
      <c r="K779" s="63"/>
      <c r="L779" s="63"/>
      <c r="M779" s="63"/>
      <c r="N779" s="61"/>
      <c r="O779" s="61"/>
      <c r="P779" s="61"/>
      <c r="Q779" s="61"/>
      <c r="R779" s="61"/>
      <c r="S779" s="61"/>
      <c r="T779" s="61"/>
      <c r="U779" s="61"/>
      <c r="V779" s="61"/>
      <c r="W779" s="61"/>
      <c r="X779" s="61"/>
      <c r="Y779" s="61"/>
      <c r="Z779" s="61"/>
    </row>
    <row r="780" spans="1:26" ht="14.25" customHeight="1">
      <c r="A780" s="61"/>
      <c r="B780" s="61"/>
      <c r="C780" s="61"/>
      <c r="D780" s="61"/>
      <c r="E780" s="61"/>
      <c r="F780" s="61"/>
      <c r="G780" s="61"/>
      <c r="H780" s="61"/>
      <c r="I780" s="61"/>
      <c r="J780" s="63"/>
      <c r="K780" s="63"/>
      <c r="L780" s="63"/>
      <c r="M780" s="63"/>
      <c r="N780" s="61"/>
      <c r="O780" s="61"/>
      <c r="P780" s="61"/>
      <c r="Q780" s="61"/>
      <c r="R780" s="61"/>
      <c r="S780" s="61"/>
      <c r="T780" s="61"/>
      <c r="U780" s="61"/>
      <c r="V780" s="61"/>
      <c r="W780" s="61"/>
      <c r="X780" s="61"/>
      <c r="Y780" s="61"/>
      <c r="Z780" s="61"/>
    </row>
    <row r="781" spans="1:26" ht="14.25" customHeight="1">
      <c r="A781" s="61"/>
      <c r="B781" s="61"/>
      <c r="C781" s="61"/>
      <c r="D781" s="61"/>
      <c r="E781" s="61"/>
      <c r="F781" s="61"/>
      <c r="G781" s="61"/>
      <c r="H781" s="61"/>
      <c r="I781" s="61"/>
      <c r="J781" s="63"/>
      <c r="K781" s="63"/>
      <c r="L781" s="63"/>
      <c r="M781" s="63"/>
      <c r="N781" s="61"/>
      <c r="O781" s="61"/>
      <c r="P781" s="61"/>
      <c r="Q781" s="61"/>
      <c r="R781" s="61"/>
      <c r="S781" s="61"/>
      <c r="T781" s="61"/>
      <c r="U781" s="61"/>
      <c r="V781" s="61"/>
      <c r="W781" s="61"/>
      <c r="X781" s="61"/>
      <c r="Y781" s="61"/>
      <c r="Z781" s="61"/>
    </row>
    <row r="782" spans="1:26" ht="14.25" customHeight="1">
      <c r="A782" s="61"/>
      <c r="B782" s="61"/>
      <c r="C782" s="61"/>
      <c r="D782" s="61"/>
      <c r="E782" s="61"/>
      <c r="F782" s="61"/>
      <c r="G782" s="61"/>
      <c r="H782" s="61"/>
      <c r="I782" s="61"/>
      <c r="J782" s="63"/>
      <c r="K782" s="63"/>
      <c r="L782" s="63"/>
      <c r="M782" s="63"/>
      <c r="N782" s="61"/>
      <c r="O782" s="61"/>
      <c r="P782" s="61"/>
      <c r="Q782" s="61"/>
      <c r="R782" s="61"/>
      <c r="S782" s="61"/>
      <c r="T782" s="61"/>
      <c r="U782" s="61"/>
      <c r="V782" s="61"/>
      <c r="W782" s="61"/>
      <c r="X782" s="61"/>
      <c r="Y782" s="61"/>
      <c r="Z782" s="61"/>
    </row>
    <row r="783" spans="1:26" ht="14.25" customHeight="1">
      <c r="A783" s="61"/>
      <c r="B783" s="61"/>
      <c r="C783" s="61"/>
      <c r="D783" s="61"/>
      <c r="E783" s="61"/>
      <c r="F783" s="61"/>
      <c r="G783" s="61"/>
      <c r="H783" s="61"/>
      <c r="I783" s="61"/>
      <c r="J783" s="63"/>
      <c r="K783" s="63"/>
      <c r="L783" s="63"/>
      <c r="M783" s="63"/>
      <c r="N783" s="61"/>
      <c r="O783" s="61"/>
      <c r="P783" s="61"/>
      <c r="Q783" s="61"/>
      <c r="R783" s="61"/>
      <c r="S783" s="61"/>
      <c r="T783" s="61"/>
      <c r="U783" s="61"/>
      <c r="V783" s="61"/>
      <c r="W783" s="61"/>
      <c r="X783" s="61"/>
      <c r="Y783" s="61"/>
      <c r="Z783" s="61"/>
    </row>
    <row r="784" spans="1:26" ht="14.25" customHeight="1">
      <c r="A784" s="61"/>
      <c r="B784" s="61"/>
      <c r="C784" s="61"/>
      <c r="D784" s="61"/>
      <c r="E784" s="61"/>
      <c r="F784" s="61"/>
      <c r="G784" s="61"/>
      <c r="H784" s="61"/>
      <c r="I784" s="61"/>
      <c r="J784" s="63"/>
      <c r="K784" s="63"/>
      <c r="L784" s="63"/>
      <c r="M784" s="63"/>
      <c r="N784" s="61"/>
      <c r="O784" s="61"/>
      <c r="P784" s="61"/>
      <c r="Q784" s="61"/>
      <c r="R784" s="61"/>
      <c r="S784" s="61"/>
      <c r="T784" s="61"/>
      <c r="U784" s="61"/>
      <c r="V784" s="61"/>
      <c r="W784" s="61"/>
      <c r="X784" s="61"/>
      <c r="Y784" s="61"/>
      <c r="Z784" s="61"/>
    </row>
    <row r="785" spans="1:26" ht="14.25" customHeight="1">
      <c r="A785" s="61"/>
      <c r="B785" s="61"/>
      <c r="C785" s="61"/>
      <c r="D785" s="61"/>
      <c r="E785" s="61"/>
      <c r="F785" s="61"/>
      <c r="G785" s="61"/>
      <c r="H785" s="61"/>
      <c r="I785" s="61"/>
      <c r="J785" s="63"/>
      <c r="K785" s="63"/>
      <c r="L785" s="63"/>
      <c r="M785" s="63"/>
      <c r="N785" s="61"/>
      <c r="O785" s="61"/>
      <c r="P785" s="61"/>
      <c r="Q785" s="61"/>
      <c r="R785" s="61"/>
      <c r="S785" s="61"/>
      <c r="T785" s="61"/>
      <c r="U785" s="61"/>
      <c r="V785" s="61"/>
      <c r="W785" s="61"/>
      <c r="X785" s="61"/>
      <c r="Y785" s="61"/>
      <c r="Z785" s="61"/>
    </row>
    <row r="786" spans="1:26" ht="14.25" customHeight="1">
      <c r="A786" s="61"/>
      <c r="B786" s="61"/>
      <c r="C786" s="61"/>
      <c r="D786" s="61"/>
      <c r="E786" s="61"/>
      <c r="F786" s="61"/>
      <c r="G786" s="61"/>
      <c r="H786" s="61"/>
      <c r="I786" s="61"/>
      <c r="J786" s="63"/>
      <c r="K786" s="63"/>
      <c r="L786" s="63"/>
      <c r="M786" s="63"/>
      <c r="N786" s="61"/>
      <c r="O786" s="61"/>
      <c r="P786" s="61"/>
      <c r="Q786" s="61"/>
      <c r="R786" s="61"/>
      <c r="S786" s="61"/>
      <c r="T786" s="61"/>
      <c r="U786" s="61"/>
      <c r="V786" s="61"/>
      <c r="W786" s="61"/>
      <c r="X786" s="61"/>
      <c r="Y786" s="61"/>
      <c r="Z786" s="61"/>
    </row>
    <row r="787" spans="1:26" ht="14.25" customHeight="1">
      <c r="A787" s="61"/>
      <c r="B787" s="61"/>
      <c r="C787" s="61"/>
      <c r="D787" s="61"/>
      <c r="E787" s="61"/>
      <c r="F787" s="61"/>
      <c r="G787" s="61"/>
      <c r="H787" s="61"/>
      <c r="I787" s="61"/>
      <c r="J787" s="63"/>
      <c r="K787" s="63"/>
      <c r="L787" s="63"/>
      <c r="M787" s="63"/>
      <c r="N787" s="61"/>
      <c r="O787" s="61"/>
      <c r="P787" s="61"/>
      <c r="Q787" s="61"/>
      <c r="R787" s="61"/>
      <c r="S787" s="61"/>
      <c r="T787" s="61"/>
      <c r="U787" s="61"/>
      <c r="V787" s="61"/>
      <c r="W787" s="61"/>
      <c r="X787" s="61"/>
      <c r="Y787" s="61"/>
      <c r="Z787" s="61"/>
    </row>
    <row r="788" spans="1:26" ht="14.25" customHeight="1">
      <c r="A788" s="61"/>
      <c r="B788" s="61"/>
      <c r="C788" s="61"/>
      <c r="D788" s="61"/>
      <c r="E788" s="61"/>
      <c r="F788" s="61"/>
      <c r="G788" s="61"/>
      <c r="H788" s="61"/>
      <c r="I788" s="61"/>
      <c r="J788" s="63"/>
      <c r="K788" s="63"/>
      <c r="L788" s="63"/>
      <c r="M788" s="63"/>
      <c r="N788" s="61"/>
      <c r="O788" s="61"/>
      <c r="P788" s="61"/>
      <c r="Q788" s="61"/>
      <c r="R788" s="61"/>
      <c r="S788" s="61"/>
      <c r="T788" s="61"/>
      <c r="U788" s="61"/>
      <c r="V788" s="61"/>
      <c r="W788" s="61"/>
      <c r="X788" s="61"/>
      <c r="Y788" s="61"/>
      <c r="Z788" s="61"/>
    </row>
    <row r="789" spans="1:26" ht="14.25" customHeight="1">
      <c r="A789" s="61"/>
      <c r="B789" s="61"/>
      <c r="C789" s="61"/>
      <c r="D789" s="61"/>
      <c r="E789" s="61"/>
      <c r="F789" s="61"/>
      <c r="G789" s="61"/>
      <c r="H789" s="61"/>
      <c r="I789" s="61"/>
      <c r="J789" s="63"/>
      <c r="K789" s="63"/>
      <c r="L789" s="63"/>
      <c r="M789" s="63"/>
      <c r="N789" s="61"/>
      <c r="O789" s="61"/>
      <c r="P789" s="61"/>
      <c r="Q789" s="61"/>
      <c r="R789" s="61"/>
      <c r="S789" s="61"/>
      <c r="T789" s="61"/>
      <c r="U789" s="61"/>
      <c r="V789" s="61"/>
      <c r="W789" s="61"/>
      <c r="X789" s="61"/>
      <c r="Y789" s="61"/>
      <c r="Z789" s="61"/>
    </row>
    <row r="790" spans="1:26" ht="14.25" customHeight="1">
      <c r="A790" s="61"/>
      <c r="B790" s="61"/>
      <c r="C790" s="61"/>
      <c r="D790" s="61"/>
      <c r="E790" s="61"/>
      <c r="F790" s="61"/>
      <c r="G790" s="61"/>
      <c r="H790" s="61"/>
      <c r="I790" s="61"/>
      <c r="J790" s="63"/>
      <c r="K790" s="63"/>
      <c r="L790" s="63"/>
      <c r="M790" s="63"/>
      <c r="N790" s="61"/>
      <c r="O790" s="61"/>
      <c r="P790" s="61"/>
      <c r="Q790" s="61"/>
      <c r="R790" s="61"/>
      <c r="S790" s="61"/>
      <c r="T790" s="61"/>
      <c r="U790" s="61"/>
      <c r="V790" s="61"/>
      <c r="W790" s="61"/>
      <c r="X790" s="61"/>
      <c r="Y790" s="61"/>
      <c r="Z790" s="61"/>
    </row>
    <row r="791" spans="1:26" ht="14.25" customHeight="1">
      <c r="A791" s="61"/>
      <c r="B791" s="61"/>
      <c r="C791" s="61"/>
      <c r="D791" s="61"/>
      <c r="E791" s="61"/>
      <c r="F791" s="61"/>
      <c r="G791" s="61"/>
      <c r="H791" s="61"/>
      <c r="I791" s="61"/>
      <c r="J791" s="63"/>
      <c r="K791" s="63"/>
      <c r="L791" s="63"/>
      <c r="M791" s="63"/>
      <c r="N791" s="61"/>
      <c r="O791" s="61"/>
      <c r="P791" s="61"/>
      <c r="Q791" s="61"/>
      <c r="R791" s="61"/>
      <c r="S791" s="61"/>
      <c r="T791" s="61"/>
      <c r="U791" s="61"/>
      <c r="V791" s="61"/>
      <c r="W791" s="61"/>
      <c r="X791" s="61"/>
      <c r="Y791" s="61"/>
      <c r="Z791" s="61"/>
    </row>
    <row r="792" spans="1:26" ht="14.25" customHeight="1">
      <c r="A792" s="61"/>
      <c r="B792" s="61"/>
      <c r="C792" s="61"/>
      <c r="D792" s="61"/>
      <c r="E792" s="61"/>
      <c r="F792" s="61"/>
      <c r="G792" s="61"/>
      <c r="H792" s="61"/>
      <c r="I792" s="61"/>
      <c r="J792" s="63"/>
      <c r="K792" s="63"/>
      <c r="L792" s="63"/>
      <c r="M792" s="63"/>
      <c r="N792" s="61"/>
      <c r="O792" s="61"/>
      <c r="P792" s="61"/>
      <c r="Q792" s="61"/>
      <c r="R792" s="61"/>
      <c r="S792" s="61"/>
      <c r="T792" s="61"/>
      <c r="U792" s="61"/>
      <c r="V792" s="61"/>
      <c r="W792" s="61"/>
      <c r="X792" s="61"/>
      <c r="Y792" s="61"/>
      <c r="Z792" s="61"/>
    </row>
    <row r="793" spans="1:26" ht="14.25" customHeight="1">
      <c r="A793" s="61"/>
      <c r="B793" s="61"/>
      <c r="C793" s="61"/>
      <c r="D793" s="61"/>
      <c r="E793" s="61"/>
      <c r="F793" s="61"/>
      <c r="G793" s="61"/>
      <c r="H793" s="61"/>
      <c r="I793" s="61"/>
      <c r="J793" s="63"/>
      <c r="K793" s="63"/>
      <c r="L793" s="63"/>
      <c r="M793" s="63"/>
      <c r="N793" s="61"/>
      <c r="O793" s="61"/>
      <c r="P793" s="61"/>
      <c r="Q793" s="61"/>
      <c r="R793" s="61"/>
      <c r="S793" s="61"/>
      <c r="T793" s="61"/>
      <c r="U793" s="61"/>
      <c r="V793" s="61"/>
      <c r="W793" s="61"/>
      <c r="X793" s="61"/>
      <c r="Y793" s="61"/>
      <c r="Z793" s="61"/>
    </row>
    <row r="794" spans="1:26" ht="14.25" customHeight="1">
      <c r="A794" s="61"/>
      <c r="B794" s="61"/>
      <c r="C794" s="61"/>
      <c r="D794" s="61"/>
      <c r="E794" s="61"/>
      <c r="F794" s="61"/>
      <c r="G794" s="61"/>
      <c r="H794" s="61"/>
      <c r="I794" s="61"/>
      <c r="J794" s="63"/>
      <c r="K794" s="63"/>
      <c r="L794" s="63"/>
      <c r="M794" s="63"/>
      <c r="N794" s="61"/>
      <c r="O794" s="61"/>
      <c r="P794" s="61"/>
      <c r="Q794" s="61"/>
      <c r="R794" s="61"/>
      <c r="S794" s="61"/>
      <c r="T794" s="61"/>
      <c r="U794" s="61"/>
      <c r="V794" s="61"/>
      <c r="W794" s="61"/>
      <c r="X794" s="61"/>
      <c r="Y794" s="61"/>
      <c r="Z794" s="61"/>
    </row>
    <row r="795" spans="1:26" ht="14.25" customHeight="1">
      <c r="A795" s="61"/>
      <c r="B795" s="61"/>
      <c r="C795" s="61"/>
      <c r="D795" s="61"/>
      <c r="E795" s="61"/>
      <c r="F795" s="61"/>
      <c r="G795" s="61"/>
      <c r="H795" s="61"/>
      <c r="I795" s="61"/>
      <c r="J795" s="63"/>
      <c r="K795" s="63"/>
      <c r="L795" s="63"/>
      <c r="M795" s="63"/>
      <c r="N795" s="61"/>
      <c r="O795" s="61"/>
      <c r="P795" s="61"/>
      <c r="Q795" s="61"/>
      <c r="R795" s="61"/>
      <c r="S795" s="61"/>
      <c r="T795" s="61"/>
      <c r="U795" s="61"/>
      <c r="V795" s="61"/>
      <c r="W795" s="61"/>
      <c r="X795" s="61"/>
      <c r="Y795" s="61"/>
      <c r="Z795" s="61"/>
    </row>
    <row r="796" spans="1:26" ht="14.25" customHeight="1">
      <c r="A796" s="61"/>
      <c r="B796" s="61"/>
      <c r="C796" s="61"/>
      <c r="D796" s="61"/>
      <c r="E796" s="61"/>
      <c r="F796" s="61"/>
      <c r="G796" s="61"/>
      <c r="H796" s="61"/>
      <c r="I796" s="61"/>
      <c r="J796" s="63"/>
      <c r="K796" s="63"/>
      <c r="L796" s="63"/>
      <c r="M796" s="63"/>
      <c r="N796" s="61"/>
      <c r="O796" s="61"/>
      <c r="P796" s="61"/>
      <c r="Q796" s="61"/>
      <c r="R796" s="61"/>
      <c r="S796" s="61"/>
      <c r="T796" s="61"/>
      <c r="U796" s="61"/>
      <c r="V796" s="61"/>
      <c r="W796" s="61"/>
      <c r="X796" s="61"/>
      <c r="Y796" s="61"/>
      <c r="Z796" s="61"/>
    </row>
    <row r="797" spans="1:26" ht="14.25" customHeight="1">
      <c r="A797" s="61"/>
      <c r="B797" s="61"/>
      <c r="C797" s="61"/>
      <c r="D797" s="61"/>
      <c r="E797" s="61"/>
      <c r="F797" s="61"/>
      <c r="G797" s="61"/>
      <c r="H797" s="61"/>
      <c r="I797" s="61"/>
      <c r="J797" s="63"/>
      <c r="K797" s="63"/>
      <c r="L797" s="63"/>
      <c r="M797" s="63"/>
      <c r="N797" s="61"/>
      <c r="O797" s="61"/>
      <c r="P797" s="61"/>
      <c r="Q797" s="61"/>
      <c r="R797" s="61"/>
      <c r="S797" s="61"/>
      <c r="T797" s="61"/>
      <c r="U797" s="61"/>
      <c r="V797" s="61"/>
      <c r="W797" s="61"/>
      <c r="X797" s="61"/>
      <c r="Y797" s="61"/>
      <c r="Z797" s="61"/>
    </row>
    <row r="798" spans="1:26" ht="14.25" customHeight="1">
      <c r="A798" s="61"/>
      <c r="B798" s="61"/>
      <c r="C798" s="61"/>
      <c r="D798" s="61"/>
      <c r="E798" s="61"/>
      <c r="F798" s="61"/>
      <c r="G798" s="61"/>
      <c r="H798" s="61"/>
      <c r="I798" s="61"/>
      <c r="J798" s="63"/>
      <c r="K798" s="63"/>
      <c r="L798" s="63"/>
      <c r="M798" s="63"/>
      <c r="N798" s="61"/>
      <c r="O798" s="61"/>
      <c r="P798" s="61"/>
      <c r="Q798" s="61"/>
      <c r="R798" s="61"/>
      <c r="S798" s="61"/>
      <c r="T798" s="61"/>
      <c r="U798" s="61"/>
      <c r="V798" s="61"/>
      <c r="W798" s="61"/>
      <c r="X798" s="61"/>
      <c r="Y798" s="61"/>
      <c r="Z798" s="61"/>
    </row>
    <row r="799" spans="1:26" ht="14.25" customHeight="1">
      <c r="A799" s="61"/>
      <c r="B799" s="61"/>
      <c r="C799" s="61"/>
      <c r="D799" s="61"/>
      <c r="E799" s="61"/>
      <c r="F799" s="61"/>
      <c r="G799" s="61"/>
      <c r="H799" s="61"/>
      <c r="I799" s="61"/>
      <c r="J799" s="63"/>
      <c r="K799" s="63"/>
      <c r="L799" s="63"/>
      <c r="M799" s="63"/>
      <c r="N799" s="61"/>
      <c r="O799" s="61"/>
      <c r="P799" s="61"/>
      <c r="Q799" s="61"/>
      <c r="R799" s="61"/>
      <c r="S799" s="61"/>
      <c r="T799" s="61"/>
      <c r="U799" s="61"/>
      <c r="V799" s="61"/>
      <c r="W799" s="61"/>
      <c r="X799" s="61"/>
      <c r="Y799" s="61"/>
      <c r="Z799" s="61"/>
    </row>
    <row r="800" spans="1:26" ht="14.25" customHeight="1">
      <c r="A800" s="61"/>
      <c r="B800" s="61"/>
      <c r="C800" s="61"/>
      <c r="D800" s="61"/>
      <c r="E800" s="61"/>
      <c r="F800" s="61"/>
      <c r="G800" s="61"/>
      <c r="H800" s="61"/>
      <c r="I800" s="61"/>
      <c r="J800" s="63"/>
      <c r="K800" s="63"/>
      <c r="L800" s="63"/>
      <c r="M800" s="63"/>
      <c r="N800" s="61"/>
      <c r="O800" s="61"/>
      <c r="P800" s="61"/>
      <c r="Q800" s="61"/>
      <c r="R800" s="61"/>
      <c r="S800" s="61"/>
      <c r="T800" s="61"/>
      <c r="U800" s="61"/>
      <c r="V800" s="61"/>
      <c r="W800" s="61"/>
      <c r="X800" s="61"/>
      <c r="Y800" s="61"/>
      <c r="Z800" s="61"/>
    </row>
    <row r="801" spans="1:26" ht="14.25" customHeight="1">
      <c r="A801" s="61"/>
      <c r="B801" s="61"/>
      <c r="C801" s="61"/>
      <c r="D801" s="61"/>
      <c r="E801" s="61"/>
      <c r="F801" s="61"/>
      <c r="G801" s="61"/>
      <c r="H801" s="61"/>
      <c r="I801" s="61"/>
      <c r="J801" s="63"/>
      <c r="K801" s="63"/>
      <c r="L801" s="63"/>
      <c r="M801" s="63"/>
      <c r="N801" s="61"/>
      <c r="O801" s="61"/>
      <c r="P801" s="61"/>
      <c r="Q801" s="61"/>
      <c r="R801" s="61"/>
      <c r="S801" s="61"/>
      <c r="T801" s="61"/>
      <c r="U801" s="61"/>
      <c r="V801" s="61"/>
      <c r="W801" s="61"/>
      <c r="X801" s="61"/>
      <c r="Y801" s="61"/>
      <c r="Z801" s="61"/>
    </row>
    <row r="802" spans="1:26" ht="14.25" customHeight="1">
      <c r="A802" s="61"/>
      <c r="B802" s="61"/>
      <c r="C802" s="61"/>
      <c r="D802" s="61"/>
      <c r="E802" s="61"/>
      <c r="F802" s="61"/>
      <c r="G802" s="61"/>
      <c r="H802" s="61"/>
      <c r="I802" s="61"/>
      <c r="J802" s="63"/>
      <c r="K802" s="63"/>
      <c r="L802" s="63"/>
      <c r="M802" s="63"/>
      <c r="N802" s="61"/>
      <c r="O802" s="61"/>
      <c r="P802" s="61"/>
      <c r="Q802" s="61"/>
      <c r="R802" s="61"/>
      <c r="S802" s="61"/>
      <c r="T802" s="61"/>
      <c r="U802" s="61"/>
      <c r="V802" s="61"/>
      <c r="W802" s="61"/>
      <c r="X802" s="61"/>
      <c r="Y802" s="61"/>
      <c r="Z802" s="61"/>
    </row>
    <row r="803" spans="1:26" ht="14.25" customHeight="1">
      <c r="A803" s="61"/>
      <c r="B803" s="61"/>
      <c r="C803" s="61"/>
      <c r="D803" s="61"/>
      <c r="E803" s="61"/>
      <c r="F803" s="61"/>
      <c r="G803" s="61"/>
      <c r="H803" s="61"/>
      <c r="I803" s="61"/>
      <c r="J803" s="63"/>
      <c r="K803" s="63"/>
      <c r="L803" s="63"/>
      <c r="M803" s="63"/>
      <c r="N803" s="61"/>
      <c r="O803" s="61"/>
      <c r="P803" s="61"/>
      <c r="Q803" s="61"/>
      <c r="R803" s="61"/>
      <c r="S803" s="61"/>
      <c r="T803" s="61"/>
      <c r="U803" s="61"/>
      <c r="V803" s="61"/>
      <c r="W803" s="61"/>
      <c r="X803" s="61"/>
      <c r="Y803" s="61"/>
      <c r="Z803" s="61"/>
    </row>
    <row r="804" spans="1:26" ht="14.25" customHeight="1">
      <c r="A804" s="61"/>
      <c r="B804" s="61"/>
      <c r="C804" s="61"/>
      <c r="D804" s="61"/>
      <c r="E804" s="61"/>
      <c r="F804" s="61"/>
      <c r="G804" s="61"/>
      <c r="H804" s="61"/>
      <c r="I804" s="61"/>
      <c r="J804" s="63"/>
      <c r="K804" s="63"/>
      <c r="L804" s="63"/>
      <c r="M804" s="63"/>
      <c r="N804" s="61"/>
      <c r="O804" s="61"/>
      <c r="P804" s="61"/>
      <c r="Q804" s="61"/>
      <c r="R804" s="61"/>
      <c r="S804" s="61"/>
      <c r="T804" s="61"/>
      <c r="U804" s="61"/>
      <c r="V804" s="61"/>
      <c r="W804" s="61"/>
      <c r="X804" s="61"/>
      <c r="Y804" s="61"/>
      <c r="Z804" s="61"/>
    </row>
    <row r="805" spans="1:26" ht="14.25" customHeight="1">
      <c r="A805" s="61"/>
      <c r="B805" s="61"/>
      <c r="C805" s="61"/>
      <c r="D805" s="61"/>
      <c r="E805" s="61"/>
      <c r="F805" s="61"/>
      <c r="G805" s="61"/>
      <c r="H805" s="61"/>
      <c r="I805" s="61"/>
      <c r="J805" s="63"/>
      <c r="K805" s="63"/>
      <c r="L805" s="63"/>
      <c r="M805" s="63"/>
      <c r="N805" s="61"/>
      <c r="O805" s="61"/>
      <c r="P805" s="61"/>
      <c r="Q805" s="61"/>
      <c r="R805" s="61"/>
      <c r="S805" s="61"/>
      <c r="T805" s="61"/>
      <c r="U805" s="61"/>
      <c r="V805" s="61"/>
      <c r="W805" s="61"/>
      <c r="X805" s="61"/>
      <c r="Y805" s="61"/>
      <c r="Z805" s="61"/>
    </row>
    <row r="806" spans="1:26" ht="14.25" customHeight="1">
      <c r="A806" s="61"/>
      <c r="B806" s="61"/>
      <c r="C806" s="61"/>
      <c r="D806" s="61"/>
      <c r="E806" s="61"/>
      <c r="F806" s="61"/>
      <c r="G806" s="61"/>
      <c r="H806" s="61"/>
      <c r="I806" s="61"/>
      <c r="J806" s="63"/>
      <c r="K806" s="63"/>
      <c r="L806" s="63"/>
      <c r="M806" s="63"/>
      <c r="N806" s="61"/>
      <c r="O806" s="61"/>
      <c r="P806" s="61"/>
      <c r="Q806" s="61"/>
      <c r="R806" s="61"/>
      <c r="S806" s="61"/>
      <c r="T806" s="61"/>
      <c r="U806" s="61"/>
      <c r="V806" s="61"/>
      <c r="W806" s="61"/>
      <c r="X806" s="61"/>
      <c r="Y806" s="61"/>
      <c r="Z806" s="61"/>
    </row>
    <row r="807" spans="1:26" ht="14.25" customHeight="1">
      <c r="A807" s="61"/>
      <c r="B807" s="61"/>
      <c r="C807" s="61"/>
      <c r="D807" s="61"/>
      <c r="E807" s="61"/>
      <c r="F807" s="61"/>
      <c r="G807" s="61"/>
      <c r="H807" s="61"/>
      <c r="I807" s="61"/>
      <c r="J807" s="63"/>
      <c r="K807" s="63"/>
      <c r="L807" s="63"/>
      <c r="M807" s="63"/>
      <c r="N807" s="61"/>
      <c r="O807" s="61"/>
      <c r="P807" s="61"/>
      <c r="Q807" s="61"/>
      <c r="R807" s="61"/>
      <c r="S807" s="61"/>
      <c r="T807" s="61"/>
      <c r="U807" s="61"/>
      <c r="V807" s="61"/>
      <c r="W807" s="61"/>
      <c r="X807" s="61"/>
      <c r="Y807" s="61"/>
      <c r="Z807" s="61"/>
    </row>
    <row r="808" spans="1:26" ht="14.25" customHeight="1">
      <c r="A808" s="61"/>
      <c r="B808" s="61"/>
      <c r="C808" s="61"/>
      <c r="D808" s="61"/>
      <c r="E808" s="61"/>
      <c r="F808" s="61"/>
      <c r="G808" s="61"/>
      <c r="H808" s="61"/>
      <c r="I808" s="61"/>
      <c r="J808" s="63"/>
      <c r="K808" s="63"/>
      <c r="L808" s="63"/>
      <c r="M808" s="63"/>
      <c r="N808" s="61"/>
      <c r="O808" s="61"/>
      <c r="P808" s="61"/>
      <c r="Q808" s="61"/>
      <c r="R808" s="61"/>
      <c r="S808" s="61"/>
      <c r="T808" s="61"/>
      <c r="U808" s="61"/>
      <c r="V808" s="61"/>
      <c r="W808" s="61"/>
      <c r="X808" s="61"/>
      <c r="Y808" s="61"/>
      <c r="Z808" s="61"/>
    </row>
    <row r="809" spans="1:26" ht="14.25" customHeight="1">
      <c r="A809" s="61"/>
      <c r="B809" s="61"/>
      <c r="C809" s="61"/>
      <c r="D809" s="61"/>
      <c r="E809" s="61"/>
      <c r="F809" s="61"/>
      <c r="G809" s="61"/>
      <c r="H809" s="61"/>
      <c r="I809" s="61"/>
      <c r="J809" s="63"/>
      <c r="K809" s="63"/>
      <c r="L809" s="63"/>
      <c r="M809" s="63"/>
      <c r="N809" s="61"/>
      <c r="O809" s="61"/>
      <c r="P809" s="61"/>
      <c r="Q809" s="61"/>
      <c r="R809" s="61"/>
      <c r="S809" s="61"/>
      <c r="T809" s="61"/>
      <c r="U809" s="61"/>
      <c r="V809" s="61"/>
      <c r="W809" s="61"/>
      <c r="X809" s="61"/>
      <c r="Y809" s="61"/>
      <c r="Z809" s="61"/>
    </row>
    <row r="810" spans="1:26" ht="14.25" customHeight="1">
      <c r="A810" s="61"/>
      <c r="B810" s="61"/>
      <c r="C810" s="61"/>
      <c r="D810" s="61"/>
      <c r="E810" s="61"/>
      <c r="F810" s="61"/>
      <c r="G810" s="61"/>
      <c r="H810" s="61"/>
      <c r="I810" s="61"/>
      <c r="J810" s="63"/>
      <c r="K810" s="63"/>
      <c r="L810" s="63"/>
      <c r="M810" s="63"/>
      <c r="N810" s="61"/>
      <c r="O810" s="61"/>
      <c r="P810" s="61"/>
      <c r="Q810" s="61"/>
      <c r="R810" s="61"/>
      <c r="S810" s="61"/>
      <c r="T810" s="61"/>
      <c r="U810" s="61"/>
      <c r="V810" s="61"/>
      <c r="W810" s="61"/>
      <c r="X810" s="61"/>
      <c r="Y810" s="61"/>
      <c r="Z810" s="61"/>
    </row>
    <row r="811" spans="1:26" ht="14.25" customHeight="1">
      <c r="A811" s="61"/>
      <c r="B811" s="61"/>
      <c r="C811" s="61"/>
      <c r="D811" s="61"/>
      <c r="E811" s="61"/>
      <c r="F811" s="61"/>
      <c r="G811" s="61"/>
      <c r="H811" s="61"/>
      <c r="I811" s="61"/>
      <c r="J811" s="63"/>
      <c r="K811" s="63"/>
      <c r="L811" s="63"/>
      <c r="M811" s="63"/>
      <c r="N811" s="61"/>
      <c r="O811" s="61"/>
      <c r="P811" s="61"/>
      <c r="Q811" s="61"/>
      <c r="R811" s="61"/>
      <c r="S811" s="61"/>
      <c r="T811" s="61"/>
      <c r="U811" s="61"/>
      <c r="V811" s="61"/>
      <c r="W811" s="61"/>
      <c r="X811" s="61"/>
      <c r="Y811" s="61"/>
      <c r="Z811" s="61"/>
    </row>
    <row r="812" spans="1:26" ht="14.25" customHeight="1">
      <c r="A812" s="61"/>
      <c r="B812" s="61"/>
      <c r="C812" s="61"/>
      <c r="D812" s="61"/>
      <c r="E812" s="61"/>
      <c r="F812" s="61"/>
      <c r="G812" s="61"/>
      <c r="H812" s="61"/>
      <c r="I812" s="61"/>
      <c r="J812" s="63"/>
      <c r="K812" s="63"/>
      <c r="L812" s="63"/>
      <c r="M812" s="63"/>
      <c r="N812" s="61"/>
      <c r="O812" s="61"/>
      <c r="P812" s="61"/>
      <c r="Q812" s="61"/>
      <c r="R812" s="61"/>
      <c r="S812" s="61"/>
      <c r="T812" s="61"/>
      <c r="U812" s="61"/>
      <c r="V812" s="61"/>
      <c r="W812" s="61"/>
      <c r="X812" s="61"/>
      <c r="Y812" s="61"/>
      <c r="Z812" s="61"/>
    </row>
    <row r="813" spans="1:26" ht="14.25" customHeight="1">
      <c r="A813" s="61"/>
      <c r="B813" s="61"/>
      <c r="C813" s="61"/>
      <c r="D813" s="61"/>
      <c r="E813" s="61"/>
      <c r="F813" s="61"/>
      <c r="G813" s="61"/>
      <c r="H813" s="61"/>
      <c r="I813" s="61"/>
      <c r="J813" s="63"/>
      <c r="K813" s="63"/>
      <c r="L813" s="63"/>
      <c r="M813" s="63"/>
      <c r="N813" s="61"/>
      <c r="O813" s="61"/>
      <c r="P813" s="61"/>
      <c r="Q813" s="61"/>
      <c r="R813" s="61"/>
      <c r="S813" s="61"/>
      <c r="T813" s="61"/>
      <c r="U813" s="61"/>
      <c r="V813" s="61"/>
      <c r="W813" s="61"/>
      <c r="X813" s="61"/>
      <c r="Y813" s="61"/>
      <c r="Z813" s="61"/>
    </row>
    <row r="814" spans="1:26" ht="14.25" customHeight="1">
      <c r="A814" s="61"/>
      <c r="B814" s="61"/>
      <c r="C814" s="61"/>
      <c r="D814" s="61"/>
      <c r="E814" s="61"/>
      <c r="F814" s="61"/>
      <c r="G814" s="61"/>
      <c r="H814" s="61"/>
      <c r="I814" s="61"/>
      <c r="J814" s="63"/>
      <c r="K814" s="63"/>
      <c r="L814" s="63"/>
      <c r="M814" s="63"/>
      <c r="N814" s="61"/>
      <c r="O814" s="61"/>
      <c r="P814" s="61"/>
      <c r="Q814" s="61"/>
      <c r="R814" s="61"/>
      <c r="S814" s="61"/>
      <c r="T814" s="61"/>
      <c r="U814" s="61"/>
      <c r="V814" s="61"/>
      <c r="W814" s="61"/>
      <c r="X814" s="61"/>
      <c r="Y814" s="61"/>
      <c r="Z814" s="61"/>
    </row>
    <row r="815" spans="1:26" ht="14.25" customHeight="1">
      <c r="A815" s="61"/>
      <c r="B815" s="61"/>
      <c r="C815" s="61"/>
      <c r="D815" s="61"/>
      <c r="E815" s="61"/>
      <c r="F815" s="61"/>
      <c r="G815" s="61"/>
      <c r="H815" s="61"/>
      <c r="I815" s="61"/>
      <c r="J815" s="63"/>
      <c r="K815" s="63"/>
      <c r="L815" s="63"/>
      <c r="M815" s="63"/>
      <c r="N815" s="61"/>
      <c r="O815" s="61"/>
      <c r="P815" s="61"/>
      <c r="Q815" s="61"/>
      <c r="R815" s="61"/>
      <c r="S815" s="61"/>
      <c r="T815" s="61"/>
      <c r="U815" s="61"/>
      <c r="V815" s="61"/>
      <c r="W815" s="61"/>
      <c r="X815" s="61"/>
      <c r="Y815" s="61"/>
      <c r="Z815" s="61"/>
    </row>
    <row r="816" spans="1:26" ht="14.25" customHeight="1">
      <c r="A816" s="61"/>
      <c r="B816" s="61"/>
      <c r="C816" s="61"/>
      <c r="D816" s="61"/>
      <c r="E816" s="61"/>
      <c r="F816" s="61"/>
      <c r="G816" s="61"/>
      <c r="H816" s="61"/>
      <c r="I816" s="61"/>
      <c r="J816" s="63"/>
      <c r="K816" s="63"/>
      <c r="L816" s="63"/>
      <c r="M816" s="63"/>
      <c r="N816" s="61"/>
      <c r="O816" s="61"/>
      <c r="P816" s="61"/>
      <c r="Q816" s="61"/>
      <c r="R816" s="61"/>
      <c r="S816" s="61"/>
      <c r="T816" s="61"/>
      <c r="U816" s="61"/>
      <c r="V816" s="61"/>
      <c r="W816" s="61"/>
      <c r="X816" s="61"/>
      <c r="Y816" s="61"/>
      <c r="Z816" s="61"/>
    </row>
    <row r="817" spans="1:26" ht="14.25" customHeight="1">
      <c r="A817" s="61"/>
      <c r="B817" s="61"/>
      <c r="C817" s="61"/>
      <c r="D817" s="61"/>
      <c r="E817" s="61"/>
      <c r="F817" s="61"/>
      <c r="G817" s="61"/>
      <c r="H817" s="61"/>
      <c r="I817" s="61"/>
      <c r="J817" s="63"/>
      <c r="K817" s="63"/>
      <c r="L817" s="63"/>
      <c r="M817" s="63"/>
      <c r="N817" s="61"/>
      <c r="O817" s="61"/>
      <c r="P817" s="61"/>
      <c r="Q817" s="61"/>
      <c r="R817" s="61"/>
      <c r="S817" s="61"/>
      <c r="T817" s="61"/>
      <c r="U817" s="61"/>
      <c r="V817" s="61"/>
      <c r="W817" s="61"/>
      <c r="X817" s="61"/>
      <c r="Y817" s="61"/>
      <c r="Z817" s="61"/>
    </row>
    <row r="818" spans="1:26" ht="14.25" customHeight="1">
      <c r="A818" s="61"/>
      <c r="B818" s="61"/>
      <c r="C818" s="61"/>
      <c r="D818" s="61"/>
      <c r="E818" s="61"/>
      <c r="F818" s="61"/>
      <c r="G818" s="61"/>
      <c r="H818" s="61"/>
      <c r="I818" s="61"/>
      <c r="J818" s="63"/>
      <c r="K818" s="63"/>
      <c r="L818" s="63"/>
      <c r="M818" s="63"/>
      <c r="N818" s="61"/>
      <c r="O818" s="61"/>
      <c r="P818" s="61"/>
      <c r="Q818" s="61"/>
      <c r="R818" s="61"/>
      <c r="S818" s="61"/>
      <c r="T818" s="61"/>
      <c r="U818" s="61"/>
      <c r="V818" s="61"/>
      <c r="W818" s="61"/>
      <c r="X818" s="61"/>
      <c r="Y818" s="61"/>
      <c r="Z818" s="61"/>
    </row>
    <row r="819" spans="1:26" ht="14.25" customHeight="1">
      <c r="A819" s="61"/>
      <c r="B819" s="61"/>
      <c r="C819" s="61"/>
      <c r="D819" s="61"/>
      <c r="E819" s="61"/>
      <c r="F819" s="61"/>
      <c r="G819" s="61"/>
      <c r="H819" s="61"/>
      <c r="I819" s="61"/>
      <c r="J819" s="63"/>
      <c r="K819" s="63"/>
      <c r="L819" s="63"/>
      <c r="M819" s="63"/>
      <c r="N819" s="61"/>
      <c r="O819" s="61"/>
      <c r="P819" s="61"/>
      <c r="Q819" s="61"/>
      <c r="R819" s="61"/>
      <c r="S819" s="61"/>
      <c r="T819" s="61"/>
      <c r="U819" s="61"/>
      <c r="V819" s="61"/>
      <c r="W819" s="61"/>
      <c r="X819" s="61"/>
      <c r="Y819" s="61"/>
      <c r="Z819" s="61"/>
    </row>
    <row r="820" spans="1:26" ht="14.25" customHeight="1">
      <c r="A820" s="61"/>
      <c r="B820" s="61"/>
      <c r="C820" s="61"/>
      <c r="D820" s="61"/>
      <c r="E820" s="61"/>
      <c r="F820" s="61"/>
      <c r="G820" s="61"/>
      <c r="H820" s="61"/>
      <c r="I820" s="61"/>
      <c r="J820" s="63"/>
      <c r="K820" s="63"/>
      <c r="L820" s="63"/>
      <c r="M820" s="63"/>
      <c r="N820" s="61"/>
      <c r="O820" s="61"/>
      <c r="P820" s="61"/>
      <c r="Q820" s="61"/>
      <c r="R820" s="61"/>
      <c r="S820" s="61"/>
      <c r="T820" s="61"/>
      <c r="U820" s="61"/>
      <c r="V820" s="61"/>
      <c r="W820" s="61"/>
      <c r="X820" s="61"/>
      <c r="Y820" s="61"/>
      <c r="Z820" s="61"/>
    </row>
    <row r="821" spans="1:26" ht="14.25" customHeight="1">
      <c r="A821" s="61"/>
      <c r="B821" s="61"/>
      <c r="C821" s="61"/>
      <c r="D821" s="61"/>
      <c r="E821" s="61"/>
      <c r="F821" s="61"/>
      <c r="G821" s="61"/>
      <c r="H821" s="61"/>
      <c r="I821" s="61"/>
      <c r="J821" s="63"/>
      <c r="K821" s="63"/>
      <c r="L821" s="63"/>
      <c r="M821" s="63"/>
      <c r="N821" s="61"/>
      <c r="O821" s="61"/>
      <c r="P821" s="61"/>
      <c r="Q821" s="61"/>
      <c r="R821" s="61"/>
      <c r="S821" s="61"/>
      <c r="T821" s="61"/>
      <c r="U821" s="61"/>
      <c r="V821" s="61"/>
      <c r="W821" s="61"/>
      <c r="X821" s="61"/>
      <c r="Y821" s="61"/>
      <c r="Z821" s="61"/>
    </row>
    <row r="822" spans="1:26" ht="14.25" customHeight="1">
      <c r="A822" s="61"/>
      <c r="B822" s="61"/>
      <c r="C822" s="61"/>
      <c r="D822" s="61"/>
      <c r="E822" s="61"/>
      <c r="F822" s="61"/>
      <c r="G822" s="61"/>
      <c r="H822" s="61"/>
      <c r="I822" s="61"/>
      <c r="J822" s="63"/>
      <c r="K822" s="63"/>
      <c r="L822" s="63"/>
      <c r="M822" s="63"/>
      <c r="N822" s="61"/>
      <c r="O822" s="61"/>
      <c r="P822" s="61"/>
      <c r="Q822" s="61"/>
      <c r="R822" s="61"/>
      <c r="S822" s="61"/>
      <c r="T822" s="61"/>
      <c r="U822" s="61"/>
      <c r="V822" s="61"/>
      <c r="W822" s="61"/>
      <c r="X822" s="61"/>
      <c r="Y822" s="61"/>
      <c r="Z822" s="61"/>
    </row>
    <row r="823" spans="1:26" ht="14.25" customHeight="1">
      <c r="A823" s="61"/>
      <c r="B823" s="61"/>
      <c r="C823" s="61"/>
      <c r="D823" s="61"/>
      <c r="E823" s="61"/>
      <c r="F823" s="61"/>
      <c r="G823" s="61"/>
      <c r="H823" s="61"/>
      <c r="I823" s="61"/>
      <c r="J823" s="63"/>
      <c r="K823" s="63"/>
      <c r="L823" s="63"/>
      <c r="M823" s="63"/>
      <c r="N823" s="61"/>
      <c r="O823" s="61"/>
      <c r="P823" s="61"/>
      <c r="Q823" s="61"/>
      <c r="R823" s="61"/>
      <c r="S823" s="61"/>
      <c r="T823" s="61"/>
      <c r="U823" s="61"/>
      <c r="V823" s="61"/>
      <c r="W823" s="61"/>
      <c r="X823" s="61"/>
      <c r="Y823" s="61"/>
      <c r="Z823" s="61"/>
    </row>
    <row r="824" spans="1:26" ht="14.25" customHeight="1">
      <c r="A824" s="61"/>
      <c r="B824" s="61"/>
      <c r="C824" s="61"/>
      <c r="D824" s="61"/>
      <c r="E824" s="61"/>
      <c r="F824" s="61"/>
      <c r="G824" s="61"/>
      <c r="H824" s="61"/>
      <c r="I824" s="61"/>
      <c r="J824" s="63"/>
      <c r="K824" s="63"/>
      <c r="L824" s="63"/>
      <c r="M824" s="63"/>
      <c r="N824" s="61"/>
      <c r="O824" s="61"/>
      <c r="P824" s="61"/>
      <c r="Q824" s="61"/>
      <c r="R824" s="61"/>
      <c r="S824" s="61"/>
      <c r="T824" s="61"/>
      <c r="U824" s="61"/>
      <c r="V824" s="61"/>
      <c r="W824" s="61"/>
      <c r="X824" s="61"/>
      <c r="Y824" s="61"/>
      <c r="Z824" s="61"/>
    </row>
    <row r="825" spans="1:26" ht="14.25" customHeight="1">
      <c r="A825" s="61"/>
      <c r="B825" s="61"/>
      <c r="C825" s="61"/>
      <c r="D825" s="61"/>
      <c r="E825" s="61"/>
      <c r="F825" s="61"/>
      <c r="G825" s="61"/>
      <c r="H825" s="61"/>
      <c r="I825" s="61"/>
      <c r="J825" s="63"/>
      <c r="K825" s="63"/>
      <c r="L825" s="63"/>
      <c r="M825" s="63"/>
      <c r="N825" s="61"/>
      <c r="O825" s="61"/>
      <c r="P825" s="61"/>
      <c r="Q825" s="61"/>
      <c r="R825" s="61"/>
      <c r="S825" s="61"/>
      <c r="T825" s="61"/>
      <c r="U825" s="61"/>
      <c r="V825" s="61"/>
      <c r="W825" s="61"/>
      <c r="X825" s="61"/>
      <c r="Y825" s="61"/>
      <c r="Z825" s="61"/>
    </row>
    <row r="826" spans="1:26" ht="14.25" customHeight="1">
      <c r="A826" s="61"/>
      <c r="B826" s="61"/>
      <c r="C826" s="61"/>
      <c r="D826" s="61"/>
      <c r="E826" s="61"/>
      <c r="F826" s="61"/>
      <c r="G826" s="61"/>
      <c r="H826" s="61"/>
      <c r="I826" s="61"/>
      <c r="J826" s="63"/>
      <c r="K826" s="63"/>
      <c r="L826" s="63"/>
      <c r="M826" s="63"/>
      <c r="N826" s="61"/>
      <c r="O826" s="61"/>
      <c r="P826" s="61"/>
      <c r="Q826" s="61"/>
      <c r="R826" s="61"/>
      <c r="S826" s="61"/>
      <c r="T826" s="61"/>
      <c r="U826" s="61"/>
      <c r="V826" s="61"/>
      <c r="W826" s="61"/>
      <c r="X826" s="61"/>
      <c r="Y826" s="61"/>
      <c r="Z826" s="61"/>
    </row>
    <row r="827" spans="1:26" ht="14.25" customHeight="1">
      <c r="A827" s="61"/>
      <c r="B827" s="61"/>
      <c r="C827" s="61"/>
      <c r="D827" s="61"/>
      <c r="E827" s="61"/>
      <c r="F827" s="61"/>
      <c r="G827" s="61"/>
      <c r="H827" s="61"/>
      <c r="I827" s="61"/>
      <c r="J827" s="63"/>
      <c r="K827" s="63"/>
      <c r="L827" s="63"/>
      <c r="M827" s="63"/>
      <c r="N827" s="61"/>
      <c r="O827" s="61"/>
      <c r="P827" s="61"/>
      <c r="Q827" s="61"/>
      <c r="R827" s="61"/>
      <c r="S827" s="61"/>
      <c r="T827" s="61"/>
      <c r="U827" s="61"/>
      <c r="V827" s="61"/>
      <c r="W827" s="61"/>
      <c r="X827" s="61"/>
      <c r="Y827" s="61"/>
      <c r="Z827" s="61"/>
    </row>
    <row r="828" spans="1:26" ht="14.25" customHeight="1">
      <c r="A828" s="61"/>
      <c r="B828" s="61"/>
      <c r="C828" s="61"/>
      <c r="D828" s="61"/>
      <c r="E828" s="61"/>
      <c r="F828" s="61"/>
      <c r="G828" s="61"/>
      <c r="H828" s="61"/>
      <c r="I828" s="61"/>
      <c r="J828" s="63"/>
      <c r="K828" s="63"/>
      <c r="L828" s="63"/>
      <c r="M828" s="63"/>
      <c r="N828" s="61"/>
      <c r="O828" s="61"/>
      <c r="P828" s="61"/>
      <c r="Q828" s="61"/>
      <c r="R828" s="61"/>
      <c r="S828" s="61"/>
      <c r="T828" s="61"/>
      <c r="U828" s="61"/>
      <c r="V828" s="61"/>
      <c r="W828" s="61"/>
      <c r="X828" s="61"/>
      <c r="Y828" s="61"/>
      <c r="Z828" s="61"/>
    </row>
    <row r="829" spans="1:26" ht="14.25" customHeight="1">
      <c r="A829" s="61"/>
      <c r="B829" s="61"/>
      <c r="C829" s="61"/>
      <c r="D829" s="61"/>
      <c r="E829" s="61"/>
      <c r="F829" s="61"/>
      <c r="G829" s="61"/>
      <c r="H829" s="61"/>
      <c r="I829" s="61"/>
      <c r="J829" s="63"/>
      <c r="K829" s="63"/>
      <c r="L829" s="63"/>
      <c r="M829" s="63"/>
      <c r="N829" s="61"/>
      <c r="O829" s="61"/>
      <c r="P829" s="61"/>
      <c r="Q829" s="61"/>
      <c r="R829" s="61"/>
      <c r="S829" s="61"/>
      <c r="T829" s="61"/>
      <c r="U829" s="61"/>
      <c r="V829" s="61"/>
      <c r="W829" s="61"/>
      <c r="X829" s="61"/>
      <c r="Y829" s="61"/>
      <c r="Z829" s="61"/>
    </row>
    <row r="830" spans="1:26" ht="14.25" customHeight="1">
      <c r="A830" s="61"/>
      <c r="B830" s="61"/>
      <c r="C830" s="61"/>
      <c r="D830" s="61"/>
      <c r="E830" s="61"/>
      <c r="F830" s="61"/>
      <c r="G830" s="61"/>
      <c r="H830" s="61"/>
      <c r="I830" s="61"/>
      <c r="J830" s="63"/>
      <c r="K830" s="63"/>
      <c r="L830" s="63"/>
      <c r="M830" s="63"/>
      <c r="N830" s="61"/>
      <c r="O830" s="61"/>
      <c r="P830" s="61"/>
      <c r="Q830" s="61"/>
      <c r="R830" s="61"/>
      <c r="S830" s="61"/>
      <c r="T830" s="61"/>
      <c r="U830" s="61"/>
      <c r="V830" s="61"/>
      <c r="W830" s="61"/>
      <c r="X830" s="61"/>
      <c r="Y830" s="61"/>
      <c r="Z830" s="61"/>
    </row>
    <row r="831" spans="1:26" ht="14.25" customHeight="1">
      <c r="A831" s="61"/>
      <c r="B831" s="61"/>
      <c r="C831" s="61"/>
      <c r="D831" s="61"/>
      <c r="E831" s="61"/>
      <c r="F831" s="61"/>
      <c r="G831" s="61"/>
      <c r="H831" s="61"/>
      <c r="I831" s="61"/>
      <c r="J831" s="63"/>
      <c r="K831" s="63"/>
      <c r="L831" s="63"/>
      <c r="M831" s="63"/>
      <c r="N831" s="61"/>
      <c r="O831" s="61"/>
      <c r="P831" s="61"/>
      <c r="Q831" s="61"/>
      <c r="R831" s="61"/>
      <c r="S831" s="61"/>
      <c r="T831" s="61"/>
      <c r="U831" s="61"/>
      <c r="V831" s="61"/>
      <c r="W831" s="61"/>
      <c r="X831" s="61"/>
      <c r="Y831" s="61"/>
      <c r="Z831" s="61"/>
    </row>
    <row r="832" spans="1:26" ht="14.25" customHeight="1">
      <c r="A832" s="61"/>
      <c r="B832" s="61"/>
      <c r="C832" s="61"/>
      <c r="D832" s="61"/>
      <c r="E832" s="61"/>
      <c r="F832" s="61"/>
      <c r="G832" s="61"/>
      <c r="H832" s="61"/>
      <c r="I832" s="61"/>
      <c r="J832" s="63"/>
      <c r="K832" s="63"/>
      <c r="L832" s="63"/>
      <c r="M832" s="63"/>
      <c r="N832" s="61"/>
      <c r="O832" s="61"/>
      <c r="P832" s="61"/>
      <c r="Q832" s="61"/>
      <c r="R832" s="61"/>
      <c r="S832" s="61"/>
      <c r="T832" s="61"/>
      <c r="U832" s="61"/>
      <c r="V832" s="61"/>
      <c r="W832" s="61"/>
      <c r="X832" s="61"/>
      <c r="Y832" s="61"/>
      <c r="Z832" s="61"/>
    </row>
    <row r="833" spans="1:26" ht="14.25" customHeight="1">
      <c r="A833" s="61"/>
      <c r="B833" s="61"/>
      <c r="C833" s="61"/>
      <c r="D833" s="61"/>
      <c r="E833" s="61"/>
      <c r="F833" s="61"/>
      <c r="G833" s="61"/>
      <c r="H833" s="61"/>
      <c r="I833" s="61"/>
      <c r="J833" s="63"/>
      <c r="K833" s="63"/>
      <c r="L833" s="63"/>
      <c r="M833" s="63"/>
      <c r="N833" s="61"/>
      <c r="O833" s="61"/>
      <c r="P833" s="61"/>
      <c r="Q833" s="61"/>
      <c r="R833" s="61"/>
      <c r="S833" s="61"/>
      <c r="T833" s="61"/>
      <c r="U833" s="61"/>
      <c r="V833" s="61"/>
      <c r="W833" s="61"/>
      <c r="X833" s="61"/>
      <c r="Y833" s="61"/>
      <c r="Z833" s="61"/>
    </row>
    <row r="834" spans="1:26" ht="14.25" customHeight="1">
      <c r="A834" s="61"/>
      <c r="B834" s="61"/>
      <c r="C834" s="61"/>
      <c r="D834" s="61"/>
      <c r="E834" s="61"/>
      <c r="F834" s="61"/>
      <c r="G834" s="61"/>
      <c r="H834" s="61"/>
      <c r="I834" s="61"/>
      <c r="J834" s="63"/>
      <c r="K834" s="63"/>
      <c r="L834" s="63"/>
      <c r="M834" s="63"/>
      <c r="N834" s="61"/>
      <c r="O834" s="61"/>
      <c r="P834" s="61"/>
      <c r="Q834" s="61"/>
      <c r="R834" s="61"/>
      <c r="S834" s="61"/>
      <c r="T834" s="61"/>
      <c r="U834" s="61"/>
      <c r="V834" s="61"/>
      <c r="W834" s="61"/>
      <c r="X834" s="61"/>
      <c r="Y834" s="61"/>
      <c r="Z834" s="61"/>
    </row>
    <row r="835" spans="1:26" ht="14.25" customHeight="1">
      <c r="A835" s="61"/>
      <c r="B835" s="61"/>
      <c r="C835" s="61"/>
      <c r="D835" s="61"/>
      <c r="E835" s="61"/>
      <c r="F835" s="61"/>
      <c r="G835" s="61"/>
      <c r="H835" s="61"/>
      <c r="I835" s="61"/>
      <c r="J835" s="63"/>
      <c r="K835" s="63"/>
      <c r="L835" s="63"/>
      <c r="M835" s="63"/>
      <c r="N835" s="61"/>
      <c r="O835" s="61"/>
      <c r="P835" s="61"/>
      <c r="Q835" s="61"/>
      <c r="R835" s="61"/>
      <c r="S835" s="61"/>
      <c r="T835" s="61"/>
      <c r="U835" s="61"/>
      <c r="V835" s="61"/>
      <c r="W835" s="61"/>
      <c r="X835" s="61"/>
      <c r="Y835" s="61"/>
      <c r="Z835" s="61"/>
    </row>
    <row r="836" spans="1:26" ht="14.25" customHeight="1">
      <c r="A836" s="61"/>
      <c r="B836" s="61"/>
      <c r="C836" s="61"/>
      <c r="D836" s="61"/>
      <c r="E836" s="61"/>
      <c r="F836" s="61"/>
      <c r="G836" s="61"/>
      <c r="H836" s="61"/>
      <c r="I836" s="61"/>
      <c r="J836" s="63"/>
      <c r="K836" s="63"/>
      <c r="L836" s="63"/>
      <c r="M836" s="63"/>
      <c r="N836" s="61"/>
      <c r="O836" s="61"/>
      <c r="P836" s="61"/>
      <c r="Q836" s="61"/>
      <c r="R836" s="61"/>
      <c r="S836" s="61"/>
      <c r="T836" s="61"/>
      <c r="U836" s="61"/>
      <c r="V836" s="61"/>
      <c r="W836" s="61"/>
      <c r="X836" s="61"/>
      <c r="Y836" s="61"/>
      <c r="Z836" s="61"/>
    </row>
    <row r="837" spans="1:26" ht="14.25" customHeight="1">
      <c r="A837" s="61"/>
      <c r="B837" s="61"/>
      <c r="C837" s="61"/>
      <c r="D837" s="61"/>
      <c r="E837" s="61"/>
      <c r="F837" s="61"/>
      <c r="G837" s="61"/>
      <c r="H837" s="61"/>
      <c r="I837" s="61"/>
      <c r="J837" s="63"/>
      <c r="K837" s="63"/>
      <c r="L837" s="63"/>
      <c r="M837" s="63"/>
      <c r="N837" s="61"/>
      <c r="O837" s="61"/>
      <c r="P837" s="61"/>
      <c r="Q837" s="61"/>
      <c r="R837" s="61"/>
      <c r="S837" s="61"/>
      <c r="T837" s="61"/>
      <c r="U837" s="61"/>
      <c r="V837" s="61"/>
      <c r="W837" s="61"/>
      <c r="X837" s="61"/>
      <c r="Y837" s="61"/>
      <c r="Z837" s="61"/>
    </row>
    <row r="838" spans="1:26" ht="14.25" customHeight="1">
      <c r="A838" s="61"/>
      <c r="B838" s="61"/>
      <c r="C838" s="61"/>
      <c r="D838" s="61"/>
      <c r="E838" s="61"/>
      <c r="F838" s="61"/>
      <c r="G838" s="61"/>
      <c r="H838" s="61"/>
      <c r="I838" s="61"/>
      <c r="J838" s="63"/>
      <c r="K838" s="63"/>
      <c r="L838" s="63"/>
      <c r="M838" s="63"/>
      <c r="N838" s="61"/>
      <c r="O838" s="61"/>
      <c r="P838" s="61"/>
      <c r="Q838" s="61"/>
      <c r="R838" s="61"/>
      <c r="S838" s="61"/>
      <c r="T838" s="61"/>
      <c r="U838" s="61"/>
      <c r="V838" s="61"/>
      <c r="W838" s="61"/>
      <c r="X838" s="61"/>
      <c r="Y838" s="61"/>
      <c r="Z838" s="61"/>
    </row>
    <row r="839" spans="1:26" ht="14.25" customHeight="1">
      <c r="A839" s="61"/>
      <c r="B839" s="61"/>
      <c r="C839" s="61"/>
      <c r="D839" s="61"/>
      <c r="E839" s="61"/>
      <c r="F839" s="61"/>
      <c r="G839" s="61"/>
      <c r="H839" s="61"/>
      <c r="I839" s="61"/>
      <c r="J839" s="63"/>
      <c r="K839" s="63"/>
      <c r="L839" s="63"/>
      <c r="M839" s="63"/>
      <c r="N839" s="61"/>
      <c r="O839" s="61"/>
      <c r="P839" s="61"/>
      <c r="Q839" s="61"/>
      <c r="R839" s="61"/>
      <c r="S839" s="61"/>
      <c r="T839" s="61"/>
      <c r="U839" s="61"/>
      <c r="V839" s="61"/>
      <c r="W839" s="61"/>
      <c r="X839" s="61"/>
      <c r="Y839" s="61"/>
      <c r="Z839" s="61"/>
    </row>
    <row r="840" spans="1:26" ht="14.25" customHeight="1">
      <c r="A840" s="61"/>
      <c r="B840" s="61"/>
      <c r="C840" s="61"/>
      <c r="D840" s="61"/>
      <c r="E840" s="61"/>
      <c r="F840" s="61"/>
      <c r="G840" s="61"/>
      <c r="H840" s="61"/>
      <c r="I840" s="61"/>
      <c r="J840" s="63"/>
      <c r="K840" s="63"/>
      <c r="L840" s="63"/>
      <c r="M840" s="63"/>
      <c r="N840" s="61"/>
      <c r="O840" s="61"/>
      <c r="P840" s="61"/>
      <c r="Q840" s="61"/>
      <c r="R840" s="61"/>
      <c r="S840" s="61"/>
      <c r="T840" s="61"/>
      <c r="U840" s="61"/>
      <c r="V840" s="61"/>
      <c r="W840" s="61"/>
      <c r="X840" s="61"/>
      <c r="Y840" s="61"/>
      <c r="Z840" s="61"/>
    </row>
    <row r="841" spans="1:26" ht="14.25" customHeight="1">
      <c r="A841" s="61"/>
      <c r="B841" s="61"/>
      <c r="C841" s="61"/>
      <c r="D841" s="61"/>
      <c r="E841" s="61"/>
      <c r="F841" s="61"/>
      <c r="G841" s="61"/>
      <c r="H841" s="61"/>
      <c r="I841" s="61"/>
      <c r="J841" s="63"/>
      <c r="K841" s="63"/>
      <c r="L841" s="63"/>
      <c r="M841" s="63"/>
      <c r="N841" s="61"/>
      <c r="O841" s="61"/>
      <c r="P841" s="61"/>
      <c r="Q841" s="61"/>
      <c r="R841" s="61"/>
      <c r="S841" s="61"/>
      <c r="T841" s="61"/>
      <c r="U841" s="61"/>
      <c r="V841" s="61"/>
      <c r="W841" s="61"/>
      <c r="X841" s="61"/>
      <c r="Y841" s="61"/>
      <c r="Z841" s="61"/>
    </row>
    <row r="842" spans="1:26" ht="14.25" customHeight="1">
      <c r="A842" s="61"/>
      <c r="B842" s="61"/>
      <c r="C842" s="61"/>
      <c r="D842" s="61"/>
      <c r="E842" s="61"/>
      <c r="F842" s="61"/>
      <c r="G842" s="61"/>
      <c r="H842" s="61"/>
      <c r="I842" s="61"/>
      <c r="J842" s="63"/>
      <c r="K842" s="63"/>
      <c r="L842" s="63"/>
      <c r="M842" s="63"/>
      <c r="N842" s="61"/>
      <c r="O842" s="61"/>
      <c r="P842" s="61"/>
      <c r="Q842" s="61"/>
      <c r="R842" s="61"/>
      <c r="S842" s="61"/>
      <c r="T842" s="61"/>
      <c r="U842" s="61"/>
      <c r="V842" s="61"/>
      <c r="W842" s="61"/>
      <c r="X842" s="61"/>
      <c r="Y842" s="61"/>
      <c r="Z842" s="61"/>
    </row>
    <row r="843" spans="1:26" ht="14.25" customHeight="1">
      <c r="A843" s="61"/>
      <c r="B843" s="61"/>
      <c r="C843" s="61"/>
      <c r="D843" s="61"/>
      <c r="E843" s="61"/>
      <c r="F843" s="61"/>
      <c r="G843" s="61"/>
      <c r="H843" s="61"/>
      <c r="I843" s="61"/>
      <c r="J843" s="63"/>
      <c r="K843" s="63"/>
      <c r="L843" s="63"/>
      <c r="M843" s="63"/>
      <c r="N843" s="61"/>
      <c r="O843" s="61"/>
      <c r="P843" s="61"/>
      <c r="Q843" s="61"/>
      <c r="R843" s="61"/>
      <c r="S843" s="61"/>
      <c r="T843" s="61"/>
      <c r="U843" s="61"/>
      <c r="V843" s="61"/>
      <c r="W843" s="61"/>
      <c r="X843" s="61"/>
      <c r="Y843" s="61"/>
      <c r="Z843" s="61"/>
    </row>
    <row r="844" spans="1:26" ht="14.25" customHeight="1">
      <c r="A844" s="61"/>
      <c r="B844" s="61"/>
      <c r="C844" s="61"/>
      <c r="D844" s="61"/>
      <c r="E844" s="61"/>
      <c r="F844" s="61"/>
      <c r="G844" s="61"/>
      <c r="H844" s="61"/>
      <c r="I844" s="61"/>
      <c r="J844" s="63"/>
      <c r="K844" s="63"/>
      <c r="L844" s="63"/>
      <c r="M844" s="63"/>
      <c r="N844" s="61"/>
      <c r="O844" s="61"/>
      <c r="P844" s="61"/>
      <c r="Q844" s="61"/>
      <c r="R844" s="61"/>
      <c r="S844" s="61"/>
      <c r="T844" s="61"/>
      <c r="U844" s="61"/>
      <c r="V844" s="61"/>
      <c r="W844" s="61"/>
      <c r="X844" s="61"/>
      <c r="Y844" s="61"/>
      <c r="Z844" s="61"/>
    </row>
    <row r="845" spans="1:26" ht="14.25" customHeight="1">
      <c r="A845" s="61"/>
      <c r="B845" s="61"/>
      <c r="C845" s="61"/>
      <c r="D845" s="61"/>
      <c r="E845" s="61"/>
      <c r="F845" s="61"/>
      <c r="G845" s="61"/>
      <c r="H845" s="61"/>
      <c r="I845" s="61"/>
      <c r="J845" s="63"/>
      <c r="K845" s="63"/>
      <c r="L845" s="63"/>
      <c r="M845" s="63"/>
      <c r="N845" s="61"/>
      <c r="O845" s="61"/>
      <c r="P845" s="61"/>
      <c r="Q845" s="61"/>
      <c r="R845" s="61"/>
      <c r="S845" s="61"/>
      <c r="T845" s="61"/>
      <c r="U845" s="61"/>
      <c r="V845" s="61"/>
      <c r="W845" s="61"/>
      <c r="X845" s="61"/>
      <c r="Y845" s="61"/>
      <c r="Z845" s="61"/>
    </row>
    <row r="846" spans="1:26" ht="14.25" customHeight="1">
      <c r="A846" s="61"/>
      <c r="B846" s="61"/>
      <c r="C846" s="61"/>
      <c r="D846" s="61"/>
      <c r="E846" s="61"/>
      <c r="F846" s="61"/>
      <c r="G846" s="61"/>
      <c r="H846" s="61"/>
      <c r="I846" s="61"/>
      <c r="J846" s="63"/>
      <c r="K846" s="63"/>
      <c r="L846" s="63"/>
      <c r="M846" s="63"/>
      <c r="N846" s="61"/>
      <c r="O846" s="61"/>
      <c r="P846" s="61"/>
      <c r="Q846" s="61"/>
      <c r="R846" s="61"/>
      <c r="S846" s="61"/>
      <c r="T846" s="61"/>
      <c r="U846" s="61"/>
      <c r="V846" s="61"/>
      <c r="W846" s="61"/>
      <c r="X846" s="61"/>
      <c r="Y846" s="61"/>
      <c r="Z846" s="61"/>
    </row>
    <row r="847" spans="1:26" ht="14.25" customHeight="1">
      <c r="A847" s="61"/>
      <c r="B847" s="61"/>
      <c r="C847" s="61"/>
      <c r="D847" s="61"/>
      <c r="E847" s="61"/>
      <c r="F847" s="61"/>
      <c r="G847" s="61"/>
      <c r="H847" s="61"/>
      <c r="I847" s="61"/>
      <c r="J847" s="63"/>
      <c r="K847" s="63"/>
      <c r="L847" s="63"/>
      <c r="M847" s="63"/>
      <c r="N847" s="61"/>
      <c r="O847" s="61"/>
      <c r="P847" s="61"/>
      <c r="Q847" s="61"/>
      <c r="R847" s="61"/>
      <c r="S847" s="61"/>
      <c r="T847" s="61"/>
      <c r="U847" s="61"/>
      <c r="V847" s="61"/>
      <c r="W847" s="61"/>
      <c r="X847" s="61"/>
      <c r="Y847" s="61"/>
      <c r="Z847" s="61"/>
    </row>
    <row r="848" spans="1:26" ht="14.25" customHeight="1">
      <c r="A848" s="61"/>
      <c r="B848" s="61"/>
      <c r="C848" s="61"/>
      <c r="D848" s="61"/>
      <c r="E848" s="61"/>
      <c r="F848" s="61"/>
      <c r="G848" s="61"/>
      <c r="H848" s="61"/>
      <c r="I848" s="61"/>
      <c r="J848" s="63"/>
      <c r="K848" s="63"/>
      <c r="L848" s="63"/>
      <c r="M848" s="63"/>
      <c r="N848" s="61"/>
      <c r="O848" s="61"/>
      <c r="P848" s="61"/>
      <c r="Q848" s="61"/>
      <c r="R848" s="61"/>
      <c r="S848" s="61"/>
      <c r="T848" s="61"/>
      <c r="U848" s="61"/>
      <c r="V848" s="61"/>
      <c r="W848" s="61"/>
      <c r="X848" s="61"/>
      <c r="Y848" s="61"/>
      <c r="Z848" s="61"/>
    </row>
    <row r="849" spans="1:26" ht="14.25" customHeight="1">
      <c r="A849" s="61"/>
      <c r="B849" s="61"/>
      <c r="C849" s="61"/>
      <c r="D849" s="61"/>
      <c r="E849" s="61"/>
      <c r="F849" s="61"/>
      <c r="G849" s="61"/>
      <c r="H849" s="61"/>
      <c r="I849" s="61"/>
      <c r="J849" s="63"/>
      <c r="K849" s="63"/>
      <c r="L849" s="63"/>
      <c r="M849" s="63"/>
      <c r="N849" s="61"/>
      <c r="O849" s="61"/>
      <c r="P849" s="61"/>
      <c r="Q849" s="61"/>
      <c r="R849" s="61"/>
      <c r="S849" s="61"/>
      <c r="T849" s="61"/>
      <c r="U849" s="61"/>
      <c r="V849" s="61"/>
      <c r="W849" s="61"/>
      <c r="X849" s="61"/>
      <c r="Y849" s="61"/>
      <c r="Z849" s="61"/>
    </row>
    <row r="850" spans="1:26" ht="14.25" customHeight="1">
      <c r="A850" s="61"/>
      <c r="B850" s="61"/>
      <c r="C850" s="61"/>
      <c r="D850" s="61"/>
      <c r="E850" s="61"/>
      <c r="F850" s="61"/>
      <c r="G850" s="61"/>
      <c r="H850" s="61"/>
      <c r="I850" s="61"/>
      <c r="J850" s="63"/>
      <c r="K850" s="63"/>
      <c r="L850" s="63"/>
      <c r="M850" s="63"/>
      <c r="N850" s="61"/>
      <c r="O850" s="61"/>
      <c r="P850" s="61"/>
      <c r="Q850" s="61"/>
      <c r="R850" s="61"/>
      <c r="S850" s="61"/>
      <c r="T850" s="61"/>
      <c r="U850" s="61"/>
      <c r="V850" s="61"/>
      <c r="W850" s="61"/>
      <c r="X850" s="61"/>
      <c r="Y850" s="61"/>
      <c r="Z850" s="61"/>
    </row>
    <row r="851" spans="1:26" ht="14.25" customHeight="1">
      <c r="A851" s="61"/>
      <c r="B851" s="61"/>
      <c r="C851" s="61"/>
      <c r="D851" s="61"/>
      <c r="E851" s="61"/>
      <c r="F851" s="61"/>
      <c r="G851" s="61"/>
      <c r="H851" s="61"/>
      <c r="I851" s="61"/>
      <c r="J851" s="63"/>
      <c r="K851" s="63"/>
      <c r="L851" s="63"/>
      <c r="M851" s="63"/>
      <c r="N851" s="61"/>
      <c r="O851" s="61"/>
      <c r="P851" s="61"/>
      <c r="Q851" s="61"/>
      <c r="R851" s="61"/>
      <c r="S851" s="61"/>
      <c r="T851" s="61"/>
      <c r="U851" s="61"/>
      <c r="V851" s="61"/>
      <c r="W851" s="61"/>
      <c r="X851" s="61"/>
      <c r="Y851" s="61"/>
      <c r="Z851" s="61"/>
    </row>
    <row r="852" spans="1:26" ht="14.25" customHeight="1">
      <c r="A852" s="61"/>
      <c r="B852" s="61"/>
      <c r="C852" s="61"/>
      <c r="D852" s="61"/>
      <c r="E852" s="61"/>
      <c r="F852" s="61"/>
      <c r="G852" s="61"/>
      <c r="H852" s="61"/>
      <c r="I852" s="61"/>
      <c r="J852" s="63"/>
      <c r="K852" s="63"/>
      <c r="L852" s="63"/>
      <c r="M852" s="63"/>
      <c r="N852" s="61"/>
      <c r="O852" s="61"/>
      <c r="P852" s="61"/>
      <c r="Q852" s="61"/>
      <c r="R852" s="61"/>
      <c r="S852" s="61"/>
      <c r="T852" s="61"/>
      <c r="U852" s="61"/>
      <c r="V852" s="61"/>
      <c r="W852" s="61"/>
      <c r="X852" s="61"/>
      <c r="Y852" s="61"/>
      <c r="Z852" s="61"/>
    </row>
    <row r="853" spans="1:26" ht="14.25" customHeight="1">
      <c r="A853" s="61"/>
      <c r="B853" s="61"/>
      <c r="C853" s="61"/>
      <c r="D853" s="61"/>
      <c r="E853" s="61"/>
      <c r="F853" s="61"/>
      <c r="G853" s="61"/>
      <c r="H853" s="61"/>
      <c r="I853" s="61"/>
      <c r="J853" s="63"/>
      <c r="K853" s="63"/>
      <c r="L853" s="63"/>
      <c r="M853" s="63"/>
      <c r="N853" s="61"/>
      <c r="O853" s="61"/>
      <c r="P853" s="61"/>
      <c r="Q853" s="61"/>
      <c r="R853" s="61"/>
      <c r="S853" s="61"/>
      <c r="T853" s="61"/>
      <c r="U853" s="61"/>
      <c r="V853" s="61"/>
      <c r="W853" s="61"/>
      <c r="X853" s="61"/>
      <c r="Y853" s="61"/>
      <c r="Z853" s="61"/>
    </row>
    <row r="854" spans="1:26" ht="14.25" customHeight="1">
      <c r="A854" s="61"/>
      <c r="B854" s="61"/>
      <c r="C854" s="61"/>
      <c r="D854" s="61"/>
      <c r="E854" s="61"/>
      <c r="F854" s="61"/>
      <c r="G854" s="61"/>
      <c r="H854" s="61"/>
      <c r="I854" s="61"/>
      <c r="J854" s="63"/>
      <c r="K854" s="63"/>
      <c r="L854" s="63"/>
      <c r="M854" s="63"/>
      <c r="N854" s="61"/>
      <c r="O854" s="61"/>
      <c r="P854" s="61"/>
      <c r="Q854" s="61"/>
      <c r="R854" s="61"/>
      <c r="S854" s="61"/>
      <c r="T854" s="61"/>
      <c r="U854" s="61"/>
      <c r="V854" s="61"/>
      <c r="W854" s="61"/>
      <c r="X854" s="61"/>
      <c r="Y854" s="61"/>
      <c r="Z854" s="61"/>
    </row>
    <row r="855" spans="1:26" ht="14.25" customHeight="1">
      <c r="A855" s="61"/>
      <c r="B855" s="61"/>
      <c r="C855" s="61"/>
      <c r="D855" s="61"/>
      <c r="E855" s="61"/>
      <c r="F855" s="61"/>
      <c r="G855" s="61"/>
      <c r="H855" s="61"/>
      <c r="I855" s="61"/>
      <c r="J855" s="63"/>
      <c r="K855" s="63"/>
      <c r="L855" s="63"/>
      <c r="M855" s="63"/>
      <c r="N855" s="61"/>
      <c r="O855" s="61"/>
      <c r="P855" s="61"/>
      <c r="Q855" s="61"/>
      <c r="R855" s="61"/>
      <c r="S855" s="61"/>
      <c r="T855" s="61"/>
      <c r="U855" s="61"/>
      <c r="V855" s="61"/>
      <c r="W855" s="61"/>
      <c r="X855" s="61"/>
      <c r="Y855" s="61"/>
      <c r="Z855" s="61"/>
    </row>
    <row r="856" spans="1:26" ht="14.25" customHeight="1">
      <c r="A856" s="61"/>
      <c r="B856" s="61"/>
      <c r="C856" s="61"/>
      <c r="D856" s="61"/>
      <c r="E856" s="61"/>
      <c r="F856" s="61"/>
      <c r="G856" s="61"/>
      <c r="H856" s="61"/>
      <c r="I856" s="61"/>
      <c r="J856" s="63"/>
      <c r="K856" s="63"/>
      <c r="L856" s="63"/>
      <c r="M856" s="63"/>
      <c r="N856" s="61"/>
      <c r="O856" s="61"/>
      <c r="P856" s="61"/>
      <c r="Q856" s="61"/>
      <c r="R856" s="61"/>
      <c r="S856" s="61"/>
      <c r="T856" s="61"/>
      <c r="U856" s="61"/>
      <c r="V856" s="61"/>
      <c r="W856" s="61"/>
      <c r="X856" s="61"/>
      <c r="Y856" s="61"/>
      <c r="Z856" s="61"/>
    </row>
    <row r="857" spans="1:26" ht="14.25" customHeight="1">
      <c r="A857" s="61"/>
      <c r="B857" s="61"/>
      <c r="C857" s="61"/>
      <c r="D857" s="61"/>
      <c r="E857" s="61"/>
      <c r="F857" s="61"/>
      <c r="G857" s="61"/>
      <c r="H857" s="61"/>
      <c r="I857" s="61"/>
      <c r="J857" s="63"/>
      <c r="K857" s="63"/>
      <c r="L857" s="63"/>
      <c r="M857" s="63"/>
      <c r="N857" s="61"/>
      <c r="O857" s="61"/>
      <c r="P857" s="61"/>
      <c r="Q857" s="61"/>
      <c r="R857" s="61"/>
      <c r="S857" s="61"/>
      <c r="T857" s="61"/>
      <c r="U857" s="61"/>
      <c r="V857" s="61"/>
      <c r="W857" s="61"/>
      <c r="X857" s="61"/>
      <c r="Y857" s="61"/>
      <c r="Z857" s="61"/>
    </row>
    <row r="858" spans="1:26" ht="14.25" customHeight="1">
      <c r="A858" s="61"/>
      <c r="B858" s="61"/>
      <c r="C858" s="61"/>
      <c r="D858" s="61"/>
      <c r="E858" s="61"/>
      <c r="F858" s="61"/>
      <c r="G858" s="61"/>
      <c r="H858" s="61"/>
      <c r="I858" s="61"/>
      <c r="J858" s="63"/>
      <c r="K858" s="63"/>
      <c r="L858" s="63"/>
      <c r="M858" s="63"/>
      <c r="N858" s="61"/>
      <c r="O858" s="61"/>
      <c r="P858" s="61"/>
      <c r="Q858" s="61"/>
      <c r="R858" s="61"/>
      <c r="S858" s="61"/>
      <c r="T858" s="61"/>
      <c r="U858" s="61"/>
      <c r="V858" s="61"/>
      <c r="W858" s="61"/>
      <c r="X858" s="61"/>
      <c r="Y858" s="61"/>
      <c r="Z858" s="61"/>
    </row>
    <row r="859" spans="1:26" ht="14.25" customHeight="1">
      <c r="A859" s="61"/>
      <c r="B859" s="61"/>
      <c r="C859" s="61"/>
      <c r="D859" s="61"/>
      <c r="E859" s="61"/>
      <c r="F859" s="61"/>
      <c r="G859" s="61"/>
      <c r="H859" s="61"/>
      <c r="I859" s="61"/>
      <c r="J859" s="63"/>
      <c r="K859" s="63"/>
      <c r="L859" s="63"/>
      <c r="M859" s="63"/>
      <c r="N859" s="61"/>
      <c r="O859" s="61"/>
      <c r="P859" s="61"/>
      <c r="Q859" s="61"/>
      <c r="R859" s="61"/>
      <c r="S859" s="61"/>
      <c r="T859" s="61"/>
      <c r="U859" s="61"/>
      <c r="V859" s="61"/>
      <c r="W859" s="61"/>
      <c r="X859" s="61"/>
      <c r="Y859" s="61"/>
      <c r="Z859" s="61"/>
    </row>
    <row r="860" spans="1:26" ht="14.25" customHeight="1">
      <c r="A860" s="61"/>
      <c r="B860" s="61"/>
      <c r="C860" s="61"/>
      <c r="D860" s="61"/>
      <c r="E860" s="61"/>
      <c r="F860" s="61"/>
      <c r="G860" s="61"/>
      <c r="H860" s="61"/>
      <c r="I860" s="61"/>
      <c r="J860" s="63"/>
      <c r="K860" s="63"/>
      <c r="L860" s="63"/>
      <c r="M860" s="63"/>
      <c r="N860" s="61"/>
      <c r="O860" s="61"/>
      <c r="P860" s="61"/>
      <c r="Q860" s="61"/>
      <c r="R860" s="61"/>
      <c r="S860" s="61"/>
      <c r="T860" s="61"/>
      <c r="U860" s="61"/>
      <c r="V860" s="61"/>
      <c r="W860" s="61"/>
      <c r="X860" s="61"/>
      <c r="Y860" s="61"/>
      <c r="Z860" s="61"/>
    </row>
    <row r="861" spans="1:26" ht="14.25" customHeight="1">
      <c r="A861" s="61"/>
      <c r="B861" s="61"/>
      <c r="C861" s="61"/>
      <c r="D861" s="61"/>
      <c r="E861" s="61"/>
      <c r="F861" s="61"/>
      <c r="G861" s="61"/>
      <c r="H861" s="61"/>
      <c r="I861" s="61"/>
      <c r="J861" s="63"/>
      <c r="K861" s="63"/>
      <c r="L861" s="63"/>
      <c r="M861" s="63"/>
      <c r="N861" s="61"/>
      <c r="O861" s="61"/>
      <c r="P861" s="61"/>
      <c r="Q861" s="61"/>
      <c r="R861" s="61"/>
      <c r="S861" s="61"/>
      <c r="T861" s="61"/>
      <c r="U861" s="61"/>
      <c r="V861" s="61"/>
      <c r="W861" s="61"/>
      <c r="X861" s="61"/>
      <c r="Y861" s="61"/>
      <c r="Z861" s="61"/>
    </row>
    <row r="862" spans="1:26" ht="14.25" customHeight="1">
      <c r="A862" s="61"/>
      <c r="B862" s="61"/>
      <c r="C862" s="61"/>
      <c r="D862" s="61"/>
      <c r="E862" s="61"/>
      <c r="F862" s="61"/>
      <c r="G862" s="61"/>
      <c r="H862" s="61"/>
      <c r="I862" s="61"/>
      <c r="J862" s="63"/>
      <c r="K862" s="63"/>
      <c r="L862" s="63"/>
      <c r="M862" s="63"/>
      <c r="N862" s="61"/>
      <c r="O862" s="61"/>
      <c r="P862" s="61"/>
      <c r="Q862" s="61"/>
      <c r="R862" s="61"/>
      <c r="S862" s="61"/>
      <c r="T862" s="61"/>
      <c r="U862" s="61"/>
      <c r="V862" s="61"/>
      <c r="W862" s="61"/>
      <c r="X862" s="61"/>
      <c r="Y862" s="61"/>
      <c r="Z862" s="61"/>
    </row>
    <row r="863" spans="1:26" ht="14.25" customHeight="1">
      <c r="A863" s="61"/>
      <c r="B863" s="61"/>
      <c r="C863" s="61"/>
      <c r="D863" s="61"/>
      <c r="E863" s="61"/>
      <c r="F863" s="61"/>
      <c r="G863" s="61"/>
      <c r="H863" s="61"/>
      <c r="I863" s="61"/>
      <c r="J863" s="63"/>
      <c r="K863" s="63"/>
      <c r="L863" s="63"/>
      <c r="M863" s="63"/>
      <c r="N863" s="61"/>
      <c r="O863" s="61"/>
      <c r="P863" s="61"/>
      <c r="Q863" s="61"/>
      <c r="R863" s="61"/>
      <c r="S863" s="61"/>
      <c r="T863" s="61"/>
      <c r="U863" s="61"/>
      <c r="V863" s="61"/>
      <c r="W863" s="61"/>
      <c r="X863" s="61"/>
      <c r="Y863" s="61"/>
      <c r="Z863" s="61"/>
    </row>
    <row r="864" spans="1:26" ht="14.25" customHeight="1">
      <c r="A864" s="61"/>
      <c r="B864" s="61"/>
      <c r="C864" s="61"/>
      <c r="D864" s="61"/>
      <c r="E864" s="61"/>
      <c r="F864" s="61"/>
      <c r="G864" s="61"/>
      <c r="H864" s="61"/>
      <c r="I864" s="61"/>
      <c r="J864" s="63"/>
      <c r="K864" s="63"/>
      <c r="L864" s="63"/>
      <c r="M864" s="63"/>
      <c r="N864" s="61"/>
      <c r="O864" s="61"/>
      <c r="P864" s="61"/>
      <c r="Q864" s="61"/>
      <c r="R864" s="61"/>
      <c r="S864" s="61"/>
      <c r="T864" s="61"/>
      <c r="U864" s="61"/>
      <c r="V864" s="61"/>
      <c r="W864" s="61"/>
      <c r="X864" s="61"/>
      <c r="Y864" s="61"/>
      <c r="Z864" s="61"/>
    </row>
    <row r="865" spans="1:26" ht="14.25" customHeight="1">
      <c r="A865" s="61"/>
      <c r="B865" s="61"/>
      <c r="C865" s="61"/>
      <c r="D865" s="61"/>
      <c r="E865" s="61"/>
      <c r="F865" s="61"/>
      <c r="G865" s="61"/>
      <c r="H865" s="61"/>
      <c r="I865" s="61"/>
      <c r="J865" s="63"/>
      <c r="K865" s="63"/>
      <c r="L865" s="63"/>
      <c r="M865" s="63"/>
      <c r="N865" s="61"/>
      <c r="O865" s="61"/>
      <c r="P865" s="61"/>
      <c r="Q865" s="61"/>
      <c r="R865" s="61"/>
      <c r="S865" s="61"/>
      <c r="T865" s="61"/>
      <c r="U865" s="61"/>
      <c r="V865" s="61"/>
      <c r="W865" s="61"/>
      <c r="X865" s="61"/>
      <c r="Y865" s="61"/>
      <c r="Z865" s="61"/>
    </row>
    <row r="866" spans="1:26" ht="14.25" customHeight="1">
      <c r="A866" s="61"/>
      <c r="B866" s="61"/>
      <c r="C866" s="61"/>
      <c r="D866" s="61"/>
      <c r="E866" s="61"/>
      <c r="F866" s="61"/>
      <c r="G866" s="61"/>
      <c r="H866" s="61"/>
      <c r="I866" s="61"/>
      <c r="J866" s="63"/>
      <c r="K866" s="63"/>
      <c r="L866" s="63"/>
      <c r="M866" s="63"/>
      <c r="N866" s="61"/>
      <c r="O866" s="61"/>
      <c r="P866" s="61"/>
      <c r="Q866" s="61"/>
      <c r="R866" s="61"/>
      <c r="S866" s="61"/>
      <c r="T866" s="61"/>
      <c r="U866" s="61"/>
      <c r="V866" s="61"/>
      <c r="W866" s="61"/>
      <c r="X866" s="61"/>
      <c r="Y866" s="61"/>
      <c r="Z866" s="61"/>
    </row>
    <row r="867" spans="1:26" ht="14.25" customHeight="1">
      <c r="A867" s="61"/>
      <c r="B867" s="61"/>
      <c r="C867" s="61"/>
      <c r="D867" s="61"/>
      <c r="E867" s="61"/>
      <c r="F867" s="61"/>
      <c r="G867" s="61"/>
      <c r="H867" s="61"/>
      <c r="I867" s="61"/>
      <c r="J867" s="63"/>
      <c r="K867" s="63"/>
      <c r="L867" s="63"/>
      <c r="M867" s="63"/>
      <c r="N867" s="61"/>
      <c r="O867" s="61"/>
      <c r="P867" s="61"/>
      <c r="Q867" s="61"/>
      <c r="R867" s="61"/>
      <c r="S867" s="61"/>
      <c r="T867" s="61"/>
      <c r="U867" s="61"/>
      <c r="V867" s="61"/>
      <c r="W867" s="61"/>
      <c r="X867" s="61"/>
      <c r="Y867" s="61"/>
      <c r="Z867" s="61"/>
    </row>
    <row r="868" spans="1:26" ht="14.25" customHeight="1">
      <c r="A868" s="61"/>
      <c r="B868" s="61"/>
      <c r="C868" s="61"/>
      <c r="D868" s="61"/>
      <c r="E868" s="61"/>
      <c r="F868" s="61"/>
      <c r="G868" s="61"/>
      <c r="H868" s="61"/>
      <c r="I868" s="61"/>
      <c r="J868" s="63"/>
      <c r="K868" s="63"/>
      <c r="L868" s="63"/>
      <c r="M868" s="63"/>
      <c r="N868" s="61"/>
      <c r="O868" s="61"/>
      <c r="P868" s="61"/>
      <c r="Q868" s="61"/>
      <c r="R868" s="61"/>
      <c r="S868" s="61"/>
      <c r="T868" s="61"/>
      <c r="U868" s="61"/>
      <c r="V868" s="61"/>
      <c r="W868" s="61"/>
      <c r="X868" s="61"/>
      <c r="Y868" s="61"/>
      <c r="Z868" s="61"/>
    </row>
    <row r="869" spans="1:26" ht="14.25" customHeight="1">
      <c r="A869" s="61"/>
      <c r="B869" s="61"/>
      <c r="C869" s="61"/>
      <c r="D869" s="61"/>
      <c r="E869" s="61"/>
      <c r="F869" s="61"/>
      <c r="G869" s="61"/>
      <c r="H869" s="61"/>
      <c r="I869" s="61"/>
      <c r="J869" s="63"/>
      <c r="K869" s="63"/>
      <c r="L869" s="63"/>
      <c r="M869" s="63"/>
      <c r="N869" s="61"/>
      <c r="O869" s="61"/>
      <c r="P869" s="61"/>
      <c r="Q869" s="61"/>
      <c r="R869" s="61"/>
      <c r="S869" s="61"/>
      <c r="T869" s="61"/>
      <c r="U869" s="61"/>
      <c r="V869" s="61"/>
      <c r="W869" s="61"/>
      <c r="X869" s="61"/>
      <c r="Y869" s="61"/>
      <c r="Z869" s="61"/>
    </row>
    <row r="870" spans="1:26" ht="14.25" customHeight="1">
      <c r="A870" s="61"/>
      <c r="B870" s="61"/>
      <c r="C870" s="61"/>
      <c r="D870" s="61"/>
      <c r="E870" s="61"/>
      <c r="F870" s="61"/>
      <c r="G870" s="61"/>
      <c r="H870" s="61"/>
      <c r="I870" s="61"/>
      <c r="J870" s="63"/>
      <c r="K870" s="63"/>
      <c r="L870" s="63"/>
      <c r="M870" s="63"/>
      <c r="N870" s="61"/>
      <c r="O870" s="61"/>
      <c r="P870" s="61"/>
      <c r="Q870" s="61"/>
      <c r="R870" s="61"/>
      <c r="S870" s="61"/>
      <c r="T870" s="61"/>
      <c r="U870" s="61"/>
      <c r="V870" s="61"/>
      <c r="W870" s="61"/>
      <c r="X870" s="61"/>
      <c r="Y870" s="61"/>
      <c r="Z870" s="61"/>
    </row>
    <row r="871" spans="1:26" ht="14.25" customHeight="1">
      <c r="A871" s="61"/>
      <c r="B871" s="61"/>
      <c r="C871" s="61"/>
      <c r="D871" s="61"/>
      <c r="E871" s="61"/>
      <c r="F871" s="61"/>
      <c r="G871" s="61"/>
      <c r="H871" s="61"/>
      <c r="I871" s="61"/>
      <c r="J871" s="63"/>
      <c r="K871" s="63"/>
      <c r="L871" s="63"/>
      <c r="M871" s="63"/>
      <c r="N871" s="61"/>
      <c r="O871" s="61"/>
      <c r="P871" s="61"/>
      <c r="Q871" s="61"/>
      <c r="R871" s="61"/>
      <c r="S871" s="61"/>
      <c r="T871" s="61"/>
      <c r="U871" s="61"/>
      <c r="V871" s="61"/>
      <c r="W871" s="61"/>
      <c r="X871" s="61"/>
      <c r="Y871" s="61"/>
      <c r="Z871" s="61"/>
    </row>
    <row r="872" spans="1:26" ht="14.25" customHeight="1">
      <c r="A872" s="61"/>
      <c r="B872" s="61"/>
      <c r="C872" s="61"/>
      <c r="D872" s="61"/>
      <c r="E872" s="61"/>
      <c r="F872" s="61"/>
      <c r="G872" s="61"/>
      <c r="H872" s="61"/>
      <c r="I872" s="61"/>
      <c r="J872" s="63"/>
      <c r="K872" s="63"/>
      <c r="L872" s="63"/>
      <c r="M872" s="63"/>
      <c r="N872" s="61"/>
      <c r="O872" s="61"/>
      <c r="P872" s="61"/>
      <c r="Q872" s="61"/>
      <c r="R872" s="61"/>
      <c r="S872" s="61"/>
      <c r="T872" s="61"/>
      <c r="U872" s="61"/>
      <c r="V872" s="61"/>
      <c r="W872" s="61"/>
      <c r="X872" s="61"/>
      <c r="Y872" s="61"/>
      <c r="Z872" s="61"/>
    </row>
    <row r="873" spans="1:26" ht="14.25" customHeight="1">
      <c r="A873" s="61"/>
      <c r="B873" s="61"/>
      <c r="C873" s="61"/>
      <c r="D873" s="61"/>
      <c r="E873" s="61"/>
      <c r="F873" s="61"/>
      <c r="G873" s="61"/>
      <c r="H873" s="61"/>
      <c r="I873" s="61"/>
      <c r="J873" s="63"/>
      <c r="K873" s="63"/>
      <c r="L873" s="63"/>
      <c r="M873" s="63"/>
      <c r="N873" s="61"/>
      <c r="O873" s="61"/>
      <c r="P873" s="61"/>
      <c r="Q873" s="61"/>
      <c r="R873" s="61"/>
      <c r="S873" s="61"/>
      <c r="T873" s="61"/>
      <c r="U873" s="61"/>
      <c r="V873" s="61"/>
      <c r="W873" s="61"/>
      <c r="X873" s="61"/>
      <c r="Y873" s="61"/>
      <c r="Z873" s="61"/>
    </row>
    <row r="874" spans="1:26" ht="14.25" customHeight="1">
      <c r="A874" s="61"/>
      <c r="B874" s="61"/>
      <c r="C874" s="61"/>
      <c r="D874" s="61"/>
      <c r="E874" s="61"/>
      <c r="F874" s="61"/>
      <c r="G874" s="61"/>
      <c r="H874" s="61"/>
      <c r="I874" s="61"/>
      <c r="J874" s="63"/>
      <c r="K874" s="63"/>
      <c r="L874" s="63"/>
      <c r="M874" s="63"/>
      <c r="N874" s="61"/>
      <c r="O874" s="61"/>
      <c r="P874" s="61"/>
      <c r="Q874" s="61"/>
      <c r="R874" s="61"/>
      <c r="S874" s="61"/>
      <c r="T874" s="61"/>
      <c r="U874" s="61"/>
      <c r="V874" s="61"/>
      <c r="W874" s="61"/>
      <c r="X874" s="61"/>
      <c r="Y874" s="61"/>
      <c r="Z874" s="61"/>
    </row>
    <row r="875" spans="1:26" ht="14.25" customHeight="1">
      <c r="A875" s="61"/>
      <c r="B875" s="61"/>
      <c r="C875" s="61"/>
      <c r="D875" s="61"/>
      <c r="E875" s="61"/>
      <c r="F875" s="61"/>
      <c r="G875" s="61"/>
      <c r="H875" s="61"/>
      <c r="I875" s="61"/>
      <c r="J875" s="63"/>
      <c r="K875" s="63"/>
      <c r="L875" s="63"/>
      <c r="M875" s="63"/>
      <c r="N875" s="61"/>
      <c r="O875" s="61"/>
      <c r="P875" s="61"/>
      <c r="Q875" s="61"/>
      <c r="R875" s="61"/>
      <c r="S875" s="61"/>
      <c r="T875" s="61"/>
      <c r="U875" s="61"/>
      <c r="V875" s="61"/>
      <c r="W875" s="61"/>
      <c r="X875" s="61"/>
      <c r="Y875" s="61"/>
      <c r="Z875" s="61"/>
    </row>
    <row r="876" spans="1:26" ht="14.25" customHeight="1">
      <c r="A876" s="61"/>
      <c r="B876" s="61"/>
      <c r="C876" s="61"/>
      <c r="D876" s="61"/>
      <c r="E876" s="61"/>
      <c r="F876" s="61"/>
      <c r="G876" s="61"/>
      <c r="H876" s="61"/>
      <c r="I876" s="61"/>
      <c r="J876" s="63"/>
      <c r="K876" s="63"/>
      <c r="L876" s="63"/>
      <c r="M876" s="63"/>
      <c r="N876" s="61"/>
      <c r="O876" s="61"/>
      <c r="P876" s="61"/>
      <c r="Q876" s="61"/>
      <c r="R876" s="61"/>
      <c r="S876" s="61"/>
      <c r="T876" s="61"/>
      <c r="U876" s="61"/>
      <c r="V876" s="61"/>
      <c r="W876" s="61"/>
      <c r="X876" s="61"/>
      <c r="Y876" s="61"/>
      <c r="Z876" s="61"/>
    </row>
    <row r="877" spans="1:26" ht="14.25" customHeight="1">
      <c r="A877" s="61"/>
      <c r="B877" s="61"/>
      <c r="C877" s="61"/>
      <c r="D877" s="61"/>
      <c r="E877" s="61"/>
      <c r="F877" s="61"/>
      <c r="G877" s="61"/>
      <c r="H877" s="61"/>
      <c r="I877" s="61"/>
      <c r="J877" s="63"/>
      <c r="K877" s="63"/>
      <c r="L877" s="63"/>
      <c r="M877" s="63"/>
      <c r="N877" s="61"/>
      <c r="O877" s="61"/>
      <c r="P877" s="61"/>
      <c r="Q877" s="61"/>
      <c r="R877" s="61"/>
      <c r="S877" s="61"/>
      <c r="T877" s="61"/>
      <c r="U877" s="61"/>
      <c r="V877" s="61"/>
      <c r="W877" s="61"/>
      <c r="X877" s="61"/>
      <c r="Y877" s="61"/>
      <c r="Z877" s="61"/>
    </row>
    <row r="878" spans="1:26" ht="14.25" customHeight="1">
      <c r="A878" s="61"/>
      <c r="B878" s="61"/>
      <c r="C878" s="61"/>
      <c r="D878" s="61"/>
      <c r="E878" s="61"/>
      <c r="F878" s="61"/>
      <c r="G878" s="61"/>
      <c r="H878" s="61"/>
      <c r="I878" s="61"/>
      <c r="J878" s="63"/>
      <c r="K878" s="63"/>
      <c r="L878" s="63"/>
      <c r="M878" s="63"/>
      <c r="N878" s="61"/>
      <c r="O878" s="61"/>
      <c r="P878" s="61"/>
      <c r="Q878" s="61"/>
      <c r="R878" s="61"/>
      <c r="S878" s="61"/>
      <c r="T878" s="61"/>
      <c r="U878" s="61"/>
      <c r="V878" s="61"/>
      <c r="W878" s="61"/>
      <c r="X878" s="61"/>
      <c r="Y878" s="61"/>
      <c r="Z878" s="61"/>
    </row>
    <row r="879" spans="1:26" ht="14.25" customHeight="1">
      <c r="A879" s="61"/>
      <c r="B879" s="61"/>
      <c r="C879" s="61"/>
      <c r="D879" s="61"/>
      <c r="E879" s="61"/>
      <c r="F879" s="61"/>
      <c r="G879" s="61"/>
      <c r="H879" s="61"/>
      <c r="I879" s="61"/>
      <c r="J879" s="63"/>
      <c r="K879" s="63"/>
      <c r="L879" s="63"/>
      <c r="M879" s="63"/>
      <c r="N879" s="61"/>
      <c r="O879" s="61"/>
      <c r="P879" s="61"/>
      <c r="Q879" s="61"/>
      <c r="R879" s="61"/>
      <c r="S879" s="61"/>
      <c r="T879" s="61"/>
      <c r="U879" s="61"/>
      <c r="V879" s="61"/>
      <c r="W879" s="61"/>
      <c r="X879" s="61"/>
      <c r="Y879" s="61"/>
      <c r="Z879" s="61"/>
    </row>
    <row r="880" spans="1:26" ht="14.25" customHeight="1">
      <c r="A880" s="61"/>
      <c r="B880" s="61"/>
      <c r="C880" s="61"/>
      <c r="D880" s="61"/>
      <c r="E880" s="61"/>
      <c r="F880" s="61"/>
      <c r="G880" s="61"/>
      <c r="H880" s="61"/>
      <c r="I880" s="61"/>
      <c r="J880" s="63"/>
      <c r="K880" s="63"/>
      <c r="L880" s="63"/>
      <c r="M880" s="63"/>
      <c r="N880" s="61"/>
      <c r="O880" s="61"/>
      <c r="P880" s="61"/>
      <c r="Q880" s="61"/>
      <c r="R880" s="61"/>
      <c r="S880" s="61"/>
      <c r="T880" s="61"/>
      <c r="U880" s="61"/>
      <c r="V880" s="61"/>
      <c r="W880" s="61"/>
      <c r="X880" s="61"/>
      <c r="Y880" s="61"/>
      <c r="Z880" s="61"/>
    </row>
    <row r="881" spans="1:26" ht="14.25" customHeight="1">
      <c r="A881" s="61"/>
      <c r="B881" s="61"/>
      <c r="C881" s="61"/>
      <c r="D881" s="61"/>
      <c r="E881" s="61"/>
      <c r="F881" s="61"/>
      <c r="G881" s="61"/>
      <c r="H881" s="61"/>
      <c r="I881" s="61"/>
      <c r="J881" s="63"/>
      <c r="K881" s="63"/>
      <c r="L881" s="63"/>
      <c r="M881" s="63"/>
      <c r="N881" s="61"/>
      <c r="O881" s="61"/>
      <c r="P881" s="61"/>
      <c r="Q881" s="61"/>
      <c r="R881" s="61"/>
      <c r="S881" s="61"/>
      <c r="T881" s="61"/>
      <c r="U881" s="61"/>
      <c r="V881" s="61"/>
      <c r="W881" s="61"/>
      <c r="X881" s="61"/>
      <c r="Y881" s="61"/>
      <c r="Z881" s="61"/>
    </row>
    <row r="882" spans="1:26" ht="14.25" customHeight="1">
      <c r="A882" s="61"/>
      <c r="B882" s="61"/>
      <c r="C882" s="61"/>
      <c r="D882" s="61"/>
      <c r="E882" s="61"/>
      <c r="F882" s="61"/>
      <c r="G882" s="61"/>
      <c r="H882" s="61"/>
      <c r="I882" s="61"/>
      <c r="J882" s="63"/>
      <c r="K882" s="63"/>
      <c r="L882" s="63"/>
      <c r="M882" s="63"/>
      <c r="N882" s="61"/>
      <c r="O882" s="61"/>
      <c r="P882" s="61"/>
      <c r="Q882" s="61"/>
      <c r="R882" s="61"/>
      <c r="S882" s="61"/>
      <c r="T882" s="61"/>
      <c r="U882" s="61"/>
      <c r="V882" s="61"/>
      <c r="W882" s="61"/>
      <c r="X882" s="61"/>
      <c r="Y882" s="61"/>
      <c r="Z882" s="61"/>
    </row>
    <row r="883" spans="1:26" ht="14.25" customHeight="1">
      <c r="A883" s="61"/>
      <c r="B883" s="61"/>
      <c r="C883" s="61"/>
      <c r="D883" s="61"/>
      <c r="E883" s="61"/>
      <c r="F883" s="61"/>
      <c r="G883" s="61"/>
      <c r="H883" s="61"/>
      <c r="I883" s="61"/>
      <c r="J883" s="63"/>
      <c r="K883" s="63"/>
      <c r="L883" s="63"/>
      <c r="M883" s="63"/>
      <c r="N883" s="61"/>
      <c r="O883" s="61"/>
      <c r="P883" s="61"/>
      <c r="Q883" s="61"/>
      <c r="R883" s="61"/>
      <c r="S883" s="61"/>
      <c r="T883" s="61"/>
      <c r="U883" s="61"/>
      <c r="V883" s="61"/>
      <c r="W883" s="61"/>
      <c r="X883" s="61"/>
      <c r="Y883" s="61"/>
      <c r="Z883" s="61"/>
    </row>
    <row r="884" spans="1:26" ht="14.25" customHeight="1">
      <c r="A884" s="61"/>
      <c r="B884" s="61"/>
      <c r="C884" s="61"/>
      <c r="D884" s="61"/>
      <c r="E884" s="61"/>
      <c r="F884" s="61"/>
      <c r="G884" s="61"/>
      <c r="H884" s="61"/>
      <c r="I884" s="61"/>
      <c r="J884" s="63"/>
      <c r="K884" s="63"/>
      <c r="L884" s="63"/>
      <c r="M884" s="63"/>
      <c r="N884" s="61"/>
      <c r="O884" s="61"/>
      <c r="P884" s="61"/>
      <c r="Q884" s="61"/>
      <c r="R884" s="61"/>
      <c r="S884" s="61"/>
      <c r="T884" s="61"/>
      <c r="U884" s="61"/>
      <c r="V884" s="61"/>
      <c r="W884" s="61"/>
      <c r="X884" s="61"/>
      <c r="Y884" s="61"/>
      <c r="Z884" s="61"/>
    </row>
    <row r="885" spans="1:26" ht="14.25" customHeight="1">
      <c r="A885" s="61"/>
      <c r="B885" s="61"/>
      <c r="C885" s="61"/>
      <c r="D885" s="61"/>
      <c r="E885" s="61"/>
      <c r="F885" s="61"/>
      <c r="G885" s="61"/>
      <c r="H885" s="61"/>
      <c r="I885" s="61"/>
      <c r="J885" s="63"/>
      <c r="K885" s="63"/>
      <c r="L885" s="63"/>
      <c r="M885" s="63"/>
      <c r="N885" s="61"/>
      <c r="O885" s="61"/>
      <c r="P885" s="61"/>
      <c r="Q885" s="61"/>
      <c r="R885" s="61"/>
      <c r="S885" s="61"/>
      <c r="T885" s="61"/>
      <c r="U885" s="61"/>
      <c r="V885" s="61"/>
      <c r="W885" s="61"/>
      <c r="X885" s="61"/>
      <c r="Y885" s="61"/>
      <c r="Z885" s="61"/>
    </row>
    <row r="886" spans="1:26" ht="14.25" customHeight="1">
      <c r="A886" s="61"/>
      <c r="B886" s="61"/>
      <c r="C886" s="61"/>
      <c r="D886" s="61"/>
      <c r="E886" s="61"/>
      <c r="F886" s="61"/>
      <c r="G886" s="61"/>
      <c r="H886" s="61"/>
      <c r="I886" s="61"/>
      <c r="J886" s="63"/>
      <c r="K886" s="63"/>
      <c r="L886" s="63"/>
      <c r="M886" s="63"/>
      <c r="N886" s="61"/>
      <c r="O886" s="61"/>
      <c r="P886" s="61"/>
      <c r="Q886" s="61"/>
      <c r="R886" s="61"/>
      <c r="S886" s="61"/>
      <c r="T886" s="61"/>
      <c r="U886" s="61"/>
      <c r="V886" s="61"/>
      <c r="W886" s="61"/>
      <c r="X886" s="61"/>
      <c r="Y886" s="61"/>
      <c r="Z886" s="61"/>
    </row>
    <row r="887" spans="1:26" ht="14.25" customHeight="1">
      <c r="A887" s="61"/>
      <c r="B887" s="61"/>
      <c r="C887" s="61"/>
      <c r="D887" s="61"/>
      <c r="E887" s="61"/>
      <c r="F887" s="61"/>
      <c r="G887" s="61"/>
      <c r="H887" s="61"/>
      <c r="I887" s="61"/>
      <c r="J887" s="63"/>
      <c r="K887" s="63"/>
      <c r="L887" s="63"/>
      <c r="M887" s="63"/>
      <c r="N887" s="61"/>
      <c r="O887" s="61"/>
      <c r="P887" s="61"/>
      <c r="Q887" s="61"/>
      <c r="R887" s="61"/>
      <c r="S887" s="61"/>
      <c r="T887" s="61"/>
      <c r="U887" s="61"/>
      <c r="V887" s="61"/>
      <c r="W887" s="61"/>
      <c r="X887" s="61"/>
      <c r="Y887" s="61"/>
      <c r="Z887" s="61"/>
    </row>
    <row r="888" spans="1:26" ht="14.25" customHeight="1">
      <c r="A888" s="61"/>
      <c r="B888" s="61"/>
      <c r="C888" s="61"/>
      <c r="D888" s="61"/>
      <c r="E888" s="61"/>
      <c r="F888" s="61"/>
      <c r="G888" s="61"/>
      <c r="H888" s="61"/>
      <c r="I888" s="61"/>
      <c r="J888" s="63"/>
      <c r="K888" s="63"/>
      <c r="L888" s="63"/>
      <c r="M888" s="63"/>
      <c r="N888" s="61"/>
      <c r="O888" s="61"/>
      <c r="P888" s="61"/>
      <c r="Q888" s="61"/>
      <c r="R888" s="61"/>
      <c r="S888" s="61"/>
      <c r="T888" s="61"/>
      <c r="U888" s="61"/>
      <c r="V888" s="61"/>
      <c r="W888" s="61"/>
      <c r="X888" s="61"/>
      <c r="Y888" s="61"/>
      <c r="Z888" s="61"/>
    </row>
    <row r="889" spans="1:26" ht="14.25" customHeight="1">
      <c r="A889" s="61"/>
      <c r="B889" s="61"/>
      <c r="C889" s="61"/>
      <c r="D889" s="61"/>
      <c r="E889" s="61"/>
      <c r="F889" s="61"/>
      <c r="G889" s="61"/>
      <c r="H889" s="61"/>
      <c r="I889" s="61"/>
      <c r="J889" s="63"/>
      <c r="K889" s="63"/>
      <c r="L889" s="63"/>
      <c r="M889" s="63"/>
      <c r="N889" s="61"/>
      <c r="O889" s="61"/>
      <c r="P889" s="61"/>
      <c r="Q889" s="61"/>
      <c r="R889" s="61"/>
      <c r="S889" s="61"/>
      <c r="T889" s="61"/>
      <c r="U889" s="61"/>
      <c r="V889" s="61"/>
      <c r="W889" s="61"/>
      <c r="X889" s="61"/>
      <c r="Y889" s="61"/>
      <c r="Z889" s="61"/>
    </row>
    <row r="890" spans="1:26" ht="14.25" customHeight="1">
      <c r="A890" s="61"/>
      <c r="B890" s="61"/>
      <c r="C890" s="61"/>
      <c r="D890" s="61"/>
      <c r="E890" s="61"/>
      <c r="F890" s="61"/>
      <c r="G890" s="61"/>
      <c r="H890" s="61"/>
      <c r="I890" s="61"/>
      <c r="J890" s="63"/>
      <c r="K890" s="63"/>
      <c r="L890" s="63"/>
      <c r="M890" s="63"/>
      <c r="N890" s="61"/>
      <c r="O890" s="61"/>
      <c r="P890" s="61"/>
      <c r="Q890" s="61"/>
      <c r="R890" s="61"/>
      <c r="S890" s="61"/>
      <c r="T890" s="61"/>
      <c r="U890" s="61"/>
      <c r="V890" s="61"/>
      <c r="W890" s="61"/>
      <c r="X890" s="61"/>
      <c r="Y890" s="61"/>
      <c r="Z890" s="61"/>
    </row>
    <row r="891" spans="1:26" ht="14.25" customHeight="1">
      <c r="A891" s="61"/>
      <c r="B891" s="61"/>
      <c r="C891" s="61"/>
      <c r="D891" s="61"/>
      <c r="E891" s="61"/>
      <c r="F891" s="61"/>
      <c r="G891" s="61"/>
      <c r="H891" s="61"/>
      <c r="I891" s="61"/>
      <c r="J891" s="63"/>
      <c r="K891" s="63"/>
      <c r="L891" s="63"/>
      <c r="M891" s="63"/>
      <c r="N891" s="61"/>
      <c r="O891" s="61"/>
      <c r="P891" s="61"/>
      <c r="Q891" s="61"/>
      <c r="R891" s="61"/>
      <c r="S891" s="61"/>
      <c r="T891" s="61"/>
      <c r="U891" s="61"/>
      <c r="V891" s="61"/>
      <c r="W891" s="61"/>
      <c r="X891" s="61"/>
      <c r="Y891" s="61"/>
      <c r="Z891" s="61"/>
    </row>
    <row r="892" spans="1:26" ht="14.25" customHeight="1">
      <c r="A892" s="61"/>
      <c r="B892" s="61"/>
      <c r="C892" s="61"/>
      <c r="D892" s="61"/>
      <c r="E892" s="61"/>
      <c r="F892" s="61"/>
      <c r="G892" s="61"/>
      <c r="H892" s="61"/>
      <c r="I892" s="61"/>
      <c r="J892" s="63"/>
      <c r="K892" s="63"/>
      <c r="L892" s="63"/>
      <c r="M892" s="63"/>
      <c r="N892" s="61"/>
      <c r="O892" s="61"/>
      <c r="P892" s="61"/>
      <c r="Q892" s="61"/>
      <c r="R892" s="61"/>
      <c r="S892" s="61"/>
      <c r="T892" s="61"/>
      <c r="U892" s="61"/>
      <c r="V892" s="61"/>
      <c r="W892" s="61"/>
      <c r="X892" s="61"/>
      <c r="Y892" s="61"/>
      <c r="Z892" s="61"/>
    </row>
    <row r="893" spans="1:26" ht="14.25" customHeight="1">
      <c r="A893" s="61"/>
      <c r="B893" s="61"/>
      <c r="C893" s="61"/>
      <c r="D893" s="61"/>
      <c r="E893" s="61"/>
      <c r="F893" s="61"/>
      <c r="G893" s="61"/>
      <c r="H893" s="61"/>
      <c r="I893" s="61"/>
      <c r="J893" s="63"/>
      <c r="K893" s="63"/>
      <c r="L893" s="63"/>
      <c r="M893" s="63"/>
      <c r="N893" s="61"/>
      <c r="O893" s="61"/>
      <c r="P893" s="61"/>
      <c r="Q893" s="61"/>
      <c r="R893" s="61"/>
      <c r="S893" s="61"/>
      <c r="T893" s="61"/>
      <c r="U893" s="61"/>
      <c r="V893" s="61"/>
      <c r="W893" s="61"/>
      <c r="X893" s="61"/>
      <c r="Y893" s="61"/>
      <c r="Z893" s="61"/>
    </row>
    <row r="894" spans="1:26" ht="14.25" customHeight="1">
      <c r="A894" s="61"/>
      <c r="B894" s="61"/>
      <c r="C894" s="61"/>
      <c r="D894" s="61"/>
      <c r="E894" s="61"/>
      <c r="F894" s="61"/>
      <c r="G894" s="61"/>
      <c r="H894" s="61"/>
      <c r="I894" s="61"/>
      <c r="J894" s="63"/>
      <c r="K894" s="63"/>
      <c r="L894" s="63"/>
      <c r="M894" s="63"/>
      <c r="N894" s="61"/>
      <c r="O894" s="61"/>
      <c r="P894" s="61"/>
      <c r="Q894" s="61"/>
      <c r="R894" s="61"/>
      <c r="S894" s="61"/>
      <c r="T894" s="61"/>
      <c r="U894" s="61"/>
      <c r="V894" s="61"/>
      <c r="W894" s="61"/>
      <c r="X894" s="61"/>
      <c r="Y894" s="61"/>
      <c r="Z894" s="61"/>
    </row>
    <row r="895" spans="1:26" ht="14.25" customHeight="1">
      <c r="A895" s="61"/>
      <c r="B895" s="61"/>
      <c r="C895" s="61"/>
      <c r="D895" s="61"/>
      <c r="E895" s="61"/>
      <c r="F895" s="61"/>
      <c r="G895" s="61"/>
      <c r="H895" s="61"/>
      <c r="I895" s="61"/>
      <c r="J895" s="63"/>
      <c r="K895" s="63"/>
      <c r="L895" s="63"/>
      <c r="M895" s="63"/>
      <c r="N895" s="61"/>
      <c r="O895" s="61"/>
      <c r="P895" s="61"/>
      <c r="Q895" s="61"/>
      <c r="R895" s="61"/>
      <c r="S895" s="61"/>
      <c r="T895" s="61"/>
      <c r="U895" s="61"/>
      <c r="V895" s="61"/>
      <c r="W895" s="61"/>
      <c r="X895" s="61"/>
      <c r="Y895" s="61"/>
      <c r="Z895" s="61"/>
    </row>
    <row r="896" spans="1:26" ht="14.25" customHeight="1">
      <c r="A896" s="61"/>
      <c r="B896" s="61"/>
      <c r="C896" s="61"/>
      <c r="D896" s="61"/>
      <c r="E896" s="61"/>
      <c r="F896" s="61"/>
      <c r="G896" s="61"/>
      <c r="H896" s="61"/>
      <c r="I896" s="61"/>
      <c r="J896" s="63"/>
      <c r="K896" s="63"/>
      <c r="L896" s="63"/>
      <c r="M896" s="63"/>
      <c r="N896" s="61"/>
      <c r="O896" s="61"/>
      <c r="P896" s="61"/>
      <c r="Q896" s="61"/>
      <c r="R896" s="61"/>
      <c r="S896" s="61"/>
      <c r="T896" s="61"/>
      <c r="U896" s="61"/>
      <c r="V896" s="61"/>
      <c r="W896" s="61"/>
      <c r="X896" s="61"/>
      <c r="Y896" s="61"/>
      <c r="Z896" s="61"/>
    </row>
    <row r="897" spans="1:26" ht="14.25" customHeight="1">
      <c r="A897" s="61"/>
      <c r="B897" s="61"/>
      <c r="C897" s="61"/>
      <c r="D897" s="61"/>
      <c r="E897" s="61"/>
      <c r="F897" s="61"/>
      <c r="G897" s="61"/>
      <c r="H897" s="61"/>
      <c r="I897" s="61"/>
      <c r="J897" s="63"/>
      <c r="K897" s="63"/>
      <c r="L897" s="63"/>
      <c r="M897" s="63"/>
      <c r="N897" s="61"/>
      <c r="O897" s="61"/>
      <c r="P897" s="61"/>
      <c r="Q897" s="61"/>
      <c r="R897" s="61"/>
      <c r="S897" s="61"/>
      <c r="T897" s="61"/>
      <c r="U897" s="61"/>
      <c r="V897" s="61"/>
      <c r="W897" s="61"/>
      <c r="X897" s="61"/>
      <c r="Y897" s="61"/>
      <c r="Z897" s="61"/>
    </row>
    <row r="898" spans="1:26" ht="14.25" customHeight="1">
      <c r="A898" s="61"/>
      <c r="B898" s="61"/>
      <c r="C898" s="61"/>
      <c r="D898" s="61"/>
      <c r="E898" s="61"/>
      <c r="F898" s="61"/>
      <c r="G898" s="61"/>
      <c r="H898" s="61"/>
      <c r="I898" s="61"/>
      <c r="J898" s="63"/>
      <c r="K898" s="63"/>
      <c r="L898" s="63"/>
      <c r="M898" s="63"/>
      <c r="N898" s="61"/>
      <c r="O898" s="61"/>
      <c r="P898" s="61"/>
      <c r="Q898" s="61"/>
      <c r="R898" s="61"/>
      <c r="S898" s="61"/>
      <c r="T898" s="61"/>
      <c r="U898" s="61"/>
      <c r="V898" s="61"/>
      <c r="W898" s="61"/>
      <c r="X898" s="61"/>
      <c r="Y898" s="61"/>
      <c r="Z898" s="61"/>
    </row>
    <row r="899" spans="1:26" ht="14.25" customHeight="1">
      <c r="A899" s="61"/>
      <c r="B899" s="61"/>
      <c r="C899" s="61"/>
      <c r="D899" s="61"/>
      <c r="E899" s="61"/>
      <c r="F899" s="61"/>
      <c r="G899" s="61"/>
      <c r="H899" s="61"/>
      <c r="I899" s="61"/>
      <c r="J899" s="63"/>
      <c r="K899" s="63"/>
      <c r="L899" s="63"/>
      <c r="M899" s="63"/>
      <c r="N899" s="61"/>
      <c r="O899" s="61"/>
      <c r="P899" s="61"/>
      <c r="Q899" s="61"/>
      <c r="R899" s="61"/>
      <c r="S899" s="61"/>
      <c r="T899" s="61"/>
      <c r="U899" s="61"/>
      <c r="V899" s="61"/>
      <c r="W899" s="61"/>
      <c r="X899" s="61"/>
      <c r="Y899" s="61"/>
      <c r="Z899" s="61"/>
    </row>
    <row r="900" spans="1:26" ht="14.25" customHeight="1">
      <c r="A900" s="61"/>
      <c r="B900" s="61"/>
      <c r="C900" s="61"/>
      <c r="D900" s="61"/>
      <c r="E900" s="61"/>
      <c r="F900" s="61"/>
      <c r="G900" s="61"/>
      <c r="H900" s="61"/>
      <c r="I900" s="61"/>
      <c r="J900" s="63"/>
      <c r="K900" s="63"/>
      <c r="L900" s="63"/>
      <c r="M900" s="63"/>
      <c r="N900" s="61"/>
      <c r="O900" s="61"/>
      <c r="P900" s="61"/>
      <c r="Q900" s="61"/>
      <c r="R900" s="61"/>
      <c r="S900" s="61"/>
      <c r="T900" s="61"/>
      <c r="U900" s="61"/>
      <c r="V900" s="61"/>
      <c r="W900" s="61"/>
      <c r="X900" s="61"/>
      <c r="Y900" s="61"/>
      <c r="Z900" s="61"/>
    </row>
    <row r="901" spans="1:26" ht="14.25" customHeight="1">
      <c r="A901" s="61"/>
      <c r="B901" s="61"/>
      <c r="C901" s="61"/>
      <c r="D901" s="61"/>
      <c r="E901" s="61"/>
      <c r="F901" s="61"/>
      <c r="G901" s="61"/>
      <c r="H901" s="61"/>
      <c r="I901" s="61"/>
      <c r="J901" s="63"/>
      <c r="K901" s="63"/>
      <c r="L901" s="63"/>
      <c r="M901" s="63"/>
      <c r="N901" s="61"/>
      <c r="O901" s="61"/>
      <c r="P901" s="61"/>
      <c r="Q901" s="61"/>
      <c r="R901" s="61"/>
      <c r="S901" s="61"/>
      <c r="T901" s="61"/>
      <c r="U901" s="61"/>
      <c r="V901" s="61"/>
      <c r="W901" s="61"/>
      <c r="X901" s="61"/>
      <c r="Y901" s="61"/>
      <c r="Z901" s="61"/>
    </row>
    <row r="902" spans="1:26" ht="14.25" customHeight="1">
      <c r="A902" s="61"/>
      <c r="B902" s="61"/>
      <c r="C902" s="61"/>
      <c r="D902" s="61"/>
      <c r="E902" s="61"/>
      <c r="F902" s="61"/>
      <c r="G902" s="61"/>
      <c r="H902" s="61"/>
      <c r="I902" s="61"/>
      <c r="J902" s="63"/>
      <c r="K902" s="63"/>
      <c r="L902" s="63"/>
      <c r="M902" s="63"/>
      <c r="N902" s="61"/>
      <c r="O902" s="61"/>
      <c r="P902" s="61"/>
      <c r="Q902" s="61"/>
      <c r="R902" s="61"/>
      <c r="S902" s="61"/>
      <c r="T902" s="61"/>
      <c r="U902" s="61"/>
      <c r="V902" s="61"/>
      <c r="W902" s="61"/>
      <c r="X902" s="61"/>
      <c r="Y902" s="61"/>
      <c r="Z902" s="61"/>
    </row>
    <row r="903" spans="1:26" ht="14.25" customHeight="1">
      <c r="A903" s="61"/>
      <c r="B903" s="61"/>
      <c r="C903" s="61"/>
      <c r="D903" s="61"/>
      <c r="E903" s="61"/>
      <c r="F903" s="61"/>
      <c r="G903" s="61"/>
      <c r="H903" s="61"/>
      <c r="I903" s="61"/>
      <c r="J903" s="63"/>
      <c r="K903" s="63"/>
      <c r="L903" s="63"/>
      <c r="M903" s="63"/>
      <c r="N903" s="61"/>
      <c r="O903" s="61"/>
      <c r="P903" s="61"/>
      <c r="Q903" s="61"/>
      <c r="R903" s="61"/>
      <c r="S903" s="61"/>
      <c r="T903" s="61"/>
      <c r="U903" s="61"/>
      <c r="V903" s="61"/>
      <c r="W903" s="61"/>
      <c r="X903" s="61"/>
      <c r="Y903" s="61"/>
      <c r="Z903" s="61"/>
    </row>
    <row r="904" spans="1:26" ht="14.25" customHeight="1">
      <c r="A904" s="61"/>
      <c r="B904" s="61"/>
      <c r="C904" s="61"/>
      <c r="D904" s="61"/>
      <c r="E904" s="61"/>
      <c r="F904" s="61"/>
      <c r="G904" s="61"/>
      <c r="H904" s="61"/>
      <c r="I904" s="61"/>
      <c r="J904" s="63"/>
      <c r="K904" s="63"/>
      <c r="L904" s="63"/>
      <c r="M904" s="63"/>
      <c r="N904" s="61"/>
      <c r="O904" s="61"/>
      <c r="P904" s="61"/>
      <c r="Q904" s="61"/>
      <c r="R904" s="61"/>
      <c r="S904" s="61"/>
      <c r="T904" s="61"/>
      <c r="U904" s="61"/>
      <c r="V904" s="61"/>
      <c r="W904" s="61"/>
      <c r="X904" s="61"/>
      <c r="Y904" s="61"/>
      <c r="Z904" s="61"/>
    </row>
    <row r="905" spans="1:26" ht="14.25" customHeight="1">
      <c r="A905" s="61"/>
      <c r="B905" s="61"/>
      <c r="C905" s="61"/>
      <c r="D905" s="61"/>
      <c r="E905" s="61"/>
      <c r="F905" s="61"/>
      <c r="G905" s="61"/>
      <c r="H905" s="61"/>
      <c r="I905" s="61"/>
      <c r="J905" s="63"/>
      <c r="K905" s="63"/>
      <c r="L905" s="63"/>
      <c r="M905" s="63"/>
      <c r="N905" s="61"/>
      <c r="O905" s="61"/>
      <c r="P905" s="61"/>
      <c r="Q905" s="61"/>
      <c r="R905" s="61"/>
      <c r="S905" s="61"/>
      <c r="T905" s="61"/>
      <c r="U905" s="61"/>
      <c r="V905" s="61"/>
      <c r="W905" s="61"/>
      <c r="X905" s="61"/>
      <c r="Y905" s="61"/>
      <c r="Z905" s="61"/>
    </row>
    <row r="906" spans="1:26" ht="14.25" customHeight="1">
      <c r="A906" s="61"/>
      <c r="B906" s="61"/>
      <c r="C906" s="61"/>
      <c r="D906" s="61"/>
      <c r="E906" s="61"/>
      <c r="F906" s="61"/>
      <c r="G906" s="61"/>
      <c r="H906" s="61"/>
      <c r="I906" s="61"/>
      <c r="J906" s="63"/>
      <c r="K906" s="63"/>
      <c r="L906" s="63"/>
      <c r="M906" s="63"/>
      <c r="N906" s="61"/>
      <c r="O906" s="61"/>
      <c r="P906" s="61"/>
      <c r="Q906" s="61"/>
      <c r="R906" s="61"/>
      <c r="S906" s="61"/>
      <c r="T906" s="61"/>
      <c r="U906" s="61"/>
      <c r="V906" s="61"/>
      <c r="W906" s="61"/>
      <c r="X906" s="61"/>
      <c r="Y906" s="61"/>
      <c r="Z906" s="61"/>
    </row>
    <row r="907" spans="1:26" ht="14.25" customHeight="1">
      <c r="A907" s="61"/>
      <c r="B907" s="61"/>
      <c r="C907" s="61"/>
      <c r="D907" s="61"/>
      <c r="E907" s="61"/>
      <c r="F907" s="61"/>
      <c r="G907" s="61"/>
      <c r="H907" s="61"/>
      <c r="I907" s="61"/>
      <c r="J907" s="63"/>
      <c r="K907" s="63"/>
      <c r="L907" s="63"/>
      <c r="M907" s="63"/>
      <c r="N907" s="61"/>
      <c r="O907" s="61"/>
      <c r="P907" s="61"/>
      <c r="Q907" s="61"/>
      <c r="R907" s="61"/>
      <c r="S907" s="61"/>
      <c r="T907" s="61"/>
      <c r="U907" s="61"/>
      <c r="V907" s="61"/>
      <c r="W907" s="61"/>
      <c r="X907" s="61"/>
      <c r="Y907" s="61"/>
      <c r="Z907" s="61"/>
    </row>
    <row r="908" spans="1:26" ht="14.25" customHeight="1">
      <c r="A908" s="61"/>
      <c r="B908" s="61"/>
      <c r="C908" s="61"/>
      <c r="D908" s="61"/>
      <c r="E908" s="61"/>
      <c r="F908" s="61"/>
      <c r="G908" s="61"/>
      <c r="H908" s="61"/>
      <c r="I908" s="61"/>
      <c r="J908" s="63"/>
      <c r="K908" s="63"/>
      <c r="L908" s="63"/>
      <c r="M908" s="63"/>
      <c r="N908" s="61"/>
      <c r="O908" s="61"/>
      <c r="P908" s="61"/>
      <c r="Q908" s="61"/>
      <c r="R908" s="61"/>
      <c r="S908" s="61"/>
      <c r="T908" s="61"/>
      <c r="U908" s="61"/>
      <c r="V908" s="61"/>
      <c r="W908" s="61"/>
      <c r="X908" s="61"/>
      <c r="Y908" s="61"/>
      <c r="Z908" s="61"/>
    </row>
    <row r="909" spans="1:26" ht="14.25" customHeight="1">
      <c r="A909" s="61"/>
      <c r="B909" s="61"/>
      <c r="C909" s="61"/>
      <c r="D909" s="61"/>
      <c r="E909" s="61"/>
      <c r="F909" s="61"/>
      <c r="G909" s="61"/>
      <c r="H909" s="61"/>
      <c r="I909" s="61"/>
      <c r="J909" s="63"/>
      <c r="K909" s="63"/>
      <c r="L909" s="63"/>
      <c r="M909" s="63"/>
      <c r="N909" s="61"/>
      <c r="O909" s="61"/>
      <c r="P909" s="61"/>
      <c r="Q909" s="61"/>
      <c r="R909" s="61"/>
      <c r="S909" s="61"/>
      <c r="T909" s="61"/>
      <c r="U909" s="61"/>
      <c r="V909" s="61"/>
      <c r="W909" s="61"/>
      <c r="X909" s="61"/>
      <c r="Y909" s="61"/>
      <c r="Z909" s="61"/>
    </row>
    <row r="910" spans="1:26" ht="14.25" customHeight="1">
      <c r="A910" s="61"/>
      <c r="B910" s="61"/>
      <c r="C910" s="61"/>
      <c r="D910" s="61"/>
      <c r="E910" s="61"/>
      <c r="F910" s="61"/>
      <c r="G910" s="61"/>
      <c r="H910" s="61"/>
      <c r="I910" s="61"/>
      <c r="J910" s="63"/>
      <c r="K910" s="63"/>
      <c r="L910" s="63"/>
      <c r="M910" s="63"/>
      <c r="N910" s="61"/>
      <c r="O910" s="61"/>
      <c r="P910" s="61"/>
      <c r="Q910" s="61"/>
      <c r="R910" s="61"/>
      <c r="S910" s="61"/>
      <c r="T910" s="61"/>
      <c r="U910" s="61"/>
      <c r="V910" s="61"/>
      <c r="W910" s="61"/>
      <c r="X910" s="61"/>
      <c r="Y910" s="61"/>
      <c r="Z910" s="61"/>
    </row>
    <row r="911" spans="1:26" ht="14.25" customHeight="1">
      <c r="A911" s="61"/>
      <c r="B911" s="61"/>
      <c r="C911" s="61"/>
      <c r="D911" s="61"/>
      <c r="E911" s="61"/>
      <c r="F911" s="61"/>
      <c r="G911" s="61"/>
      <c r="H911" s="61"/>
      <c r="I911" s="61"/>
      <c r="J911" s="63"/>
      <c r="K911" s="63"/>
      <c r="L911" s="63"/>
      <c r="M911" s="63"/>
      <c r="N911" s="61"/>
      <c r="O911" s="61"/>
      <c r="P911" s="61"/>
      <c r="Q911" s="61"/>
      <c r="R911" s="61"/>
      <c r="S911" s="61"/>
      <c r="T911" s="61"/>
      <c r="U911" s="61"/>
      <c r="V911" s="61"/>
      <c r="W911" s="61"/>
      <c r="X911" s="61"/>
      <c r="Y911" s="61"/>
      <c r="Z911" s="61"/>
    </row>
    <row r="912" spans="1:26" ht="14.25" customHeight="1">
      <c r="A912" s="61"/>
      <c r="B912" s="61"/>
      <c r="C912" s="61"/>
      <c r="D912" s="61"/>
      <c r="E912" s="61"/>
      <c r="F912" s="61"/>
      <c r="G912" s="61"/>
      <c r="H912" s="61"/>
      <c r="I912" s="61"/>
      <c r="J912" s="63"/>
      <c r="K912" s="63"/>
      <c r="L912" s="63"/>
      <c r="M912" s="63"/>
      <c r="N912" s="61"/>
      <c r="O912" s="61"/>
      <c r="P912" s="61"/>
      <c r="Q912" s="61"/>
      <c r="R912" s="61"/>
      <c r="S912" s="61"/>
      <c r="T912" s="61"/>
      <c r="U912" s="61"/>
      <c r="V912" s="61"/>
      <c r="W912" s="61"/>
      <c r="X912" s="61"/>
      <c r="Y912" s="61"/>
      <c r="Z912" s="61"/>
    </row>
    <row r="913" spans="1:26" ht="14.25" customHeight="1">
      <c r="A913" s="61"/>
      <c r="B913" s="61"/>
      <c r="C913" s="61"/>
      <c r="D913" s="61"/>
      <c r="E913" s="61"/>
      <c r="F913" s="61"/>
      <c r="G913" s="61"/>
      <c r="H913" s="61"/>
      <c r="I913" s="61"/>
      <c r="J913" s="63"/>
      <c r="K913" s="63"/>
      <c r="L913" s="63"/>
      <c r="M913" s="63"/>
      <c r="N913" s="61"/>
      <c r="O913" s="61"/>
      <c r="P913" s="61"/>
      <c r="Q913" s="61"/>
      <c r="R913" s="61"/>
      <c r="S913" s="61"/>
      <c r="T913" s="61"/>
      <c r="U913" s="61"/>
      <c r="V913" s="61"/>
      <c r="W913" s="61"/>
      <c r="X913" s="61"/>
      <c r="Y913" s="61"/>
      <c r="Z913" s="61"/>
    </row>
    <row r="914" spans="1:26" ht="14.25" customHeight="1">
      <c r="A914" s="61"/>
      <c r="B914" s="61"/>
      <c r="C914" s="61"/>
      <c r="D914" s="61"/>
      <c r="E914" s="61"/>
      <c r="F914" s="61"/>
      <c r="G914" s="61"/>
      <c r="H914" s="61"/>
      <c r="I914" s="61"/>
      <c r="J914" s="63"/>
      <c r="K914" s="63"/>
      <c r="L914" s="63"/>
      <c r="M914" s="63"/>
      <c r="N914" s="61"/>
      <c r="O914" s="61"/>
      <c r="P914" s="61"/>
      <c r="Q914" s="61"/>
      <c r="R914" s="61"/>
      <c r="S914" s="61"/>
      <c r="T914" s="61"/>
      <c r="U914" s="61"/>
      <c r="V914" s="61"/>
      <c r="W914" s="61"/>
      <c r="X914" s="61"/>
      <c r="Y914" s="61"/>
      <c r="Z914" s="61"/>
    </row>
    <row r="915" spans="1:26" ht="14.25" customHeight="1">
      <c r="A915" s="61"/>
      <c r="B915" s="61"/>
      <c r="C915" s="61"/>
      <c r="D915" s="61"/>
      <c r="E915" s="61"/>
      <c r="F915" s="61"/>
      <c r="G915" s="61"/>
      <c r="H915" s="61"/>
      <c r="I915" s="61"/>
      <c r="J915" s="63"/>
      <c r="K915" s="63"/>
      <c r="L915" s="63"/>
      <c r="M915" s="63"/>
      <c r="N915" s="61"/>
      <c r="O915" s="61"/>
      <c r="P915" s="61"/>
      <c r="Q915" s="61"/>
      <c r="R915" s="61"/>
      <c r="S915" s="61"/>
      <c r="T915" s="61"/>
      <c r="U915" s="61"/>
      <c r="V915" s="61"/>
      <c r="W915" s="61"/>
      <c r="X915" s="61"/>
      <c r="Y915" s="61"/>
      <c r="Z915" s="61"/>
    </row>
    <row r="916" spans="1:26" ht="14.25" customHeight="1">
      <c r="A916" s="61"/>
      <c r="B916" s="61"/>
      <c r="C916" s="61"/>
      <c r="D916" s="61"/>
      <c r="E916" s="61"/>
      <c r="F916" s="61"/>
      <c r="G916" s="61"/>
      <c r="H916" s="61"/>
      <c r="I916" s="61"/>
      <c r="J916" s="63"/>
      <c r="K916" s="63"/>
      <c r="L916" s="63"/>
      <c r="M916" s="63"/>
      <c r="N916" s="61"/>
      <c r="O916" s="61"/>
      <c r="P916" s="61"/>
      <c r="Q916" s="61"/>
      <c r="R916" s="61"/>
      <c r="S916" s="61"/>
      <c r="T916" s="61"/>
      <c r="U916" s="61"/>
      <c r="V916" s="61"/>
      <c r="W916" s="61"/>
      <c r="X916" s="61"/>
      <c r="Y916" s="61"/>
      <c r="Z916" s="61"/>
    </row>
    <row r="917" spans="1:26" ht="14.25" customHeight="1">
      <c r="A917" s="61"/>
      <c r="B917" s="61"/>
      <c r="C917" s="61"/>
      <c r="D917" s="61"/>
      <c r="E917" s="61"/>
      <c r="F917" s="61"/>
      <c r="G917" s="61"/>
      <c r="H917" s="61"/>
      <c r="I917" s="61"/>
      <c r="J917" s="63"/>
      <c r="K917" s="63"/>
      <c r="L917" s="63"/>
      <c r="M917" s="63"/>
      <c r="N917" s="61"/>
      <c r="O917" s="61"/>
      <c r="P917" s="61"/>
      <c r="Q917" s="61"/>
      <c r="R917" s="61"/>
      <c r="S917" s="61"/>
      <c r="T917" s="61"/>
      <c r="U917" s="61"/>
      <c r="V917" s="61"/>
      <c r="W917" s="61"/>
      <c r="X917" s="61"/>
      <c r="Y917" s="61"/>
      <c r="Z917" s="61"/>
    </row>
    <row r="918" spans="1:26" ht="14.25" customHeight="1">
      <c r="A918" s="61"/>
      <c r="B918" s="61"/>
      <c r="C918" s="61"/>
      <c r="D918" s="61"/>
      <c r="E918" s="61"/>
      <c r="F918" s="61"/>
      <c r="G918" s="61"/>
      <c r="H918" s="61"/>
      <c r="I918" s="61"/>
      <c r="J918" s="63"/>
      <c r="K918" s="63"/>
      <c r="L918" s="63"/>
      <c r="M918" s="63"/>
      <c r="N918" s="61"/>
      <c r="O918" s="61"/>
      <c r="P918" s="61"/>
      <c r="Q918" s="61"/>
      <c r="R918" s="61"/>
      <c r="S918" s="61"/>
      <c r="T918" s="61"/>
      <c r="U918" s="61"/>
      <c r="V918" s="61"/>
      <c r="W918" s="61"/>
      <c r="X918" s="61"/>
      <c r="Y918" s="61"/>
      <c r="Z918" s="61"/>
    </row>
    <row r="919" spans="1:26" ht="14.25" customHeight="1">
      <c r="A919" s="61"/>
      <c r="B919" s="61"/>
      <c r="C919" s="61"/>
      <c r="D919" s="61"/>
      <c r="E919" s="61"/>
      <c r="F919" s="61"/>
      <c r="G919" s="61"/>
      <c r="H919" s="61"/>
      <c r="I919" s="61"/>
      <c r="J919" s="63"/>
      <c r="K919" s="63"/>
      <c r="L919" s="63"/>
      <c r="M919" s="63"/>
      <c r="N919" s="61"/>
      <c r="O919" s="61"/>
      <c r="P919" s="61"/>
      <c r="Q919" s="61"/>
      <c r="R919" s="61"/>
      <c r="S919" s="61"/>
      <c r="T919" s="61"/>
      <c r="U919" s="61"/>
      <c r="V919" s="61"/>
      <c r="W919" s="61"/>
      <c r="X919" s="61"/>
      <c r="Y919" s="61"/>
      <c r="Z919" s="61"/>
    </row>
    <row r="920" spans="1:26" ht="14.25" customHeight="1">
      <c r="A920" s="61"/>
      <c r="B920" s="61"/>
      <c r="C920" s="61"/>
      <c r="D920" s="61"/>
      <c r="E920" s="61"/>
      <c r="F920" s="61"/>
      <c r="G920" s="61"/>
      <c r="H920" s="61"/>
      <c r="I920" s="61"/>
      <c r="J920" s="63"/>
      <c r="K920" s="63"/>
      <c r="L920" s="63"/>
      <c r="M920" s="63"/>
      <c r="N920" s="61"/>
      <c r="O920" s="61"/>
      <c r="P920" s="61"/>
      <c r="Q920" s="61"/>
      <c r="R920" s="61"/>
      <c r="S920" s="61"/>
      <c r="T920" s="61"/>
      <c r="U920" s="61"/>
      <c r="V920" s="61"/>
      <c r="W920" s="61"/>
      <c r="X920" s="61"/>
      <c r="Y920" s="61"/>
      <c r="Z920" s="61"/>
    </row>
    <row r="921" spans="1:26" ht="14.25" customHeight="1">
      <c r="A921" s="61"/>
      <c r="B921" s="61"/>
      <c r="C921" s="61"/>
      <c r="D921" s="61"/>
      <c r="E921" s="61"/>
      <c r="F921" s="61"/>
      <c r="G921" s="61"/>
      <c r="H921" s="61"/>
      <c r="I921" s="61"/>
      <c r="J921" s="63"/>
      <c r="K921" s="63"/>
      <c r="L921" s="63"/>
      <c r="M921" s="63"/>
      <c r="N921" s="61"/>
      <c r="O921" s="61"/>
      <c r="P921" s="61"/>
      <c r="Q921" s="61"/>
      <c r="R921" s="61"/>
      <c r="S921" s="61"/>
      <c r="T921" s="61"/>
      <c r="U921" s="61"/>
      <c r="V921" s="61"/>
      <c r="W921" s="61"/>
      <c r="X921" s="61"/>
      <c r="Y921" s="61"/>
      <c r="Z921" s="61"/>
    </row>
    <row r="922" spans="1:26" ht="14.25" customHeight="1">
      <c r="A922" s="61"/>
      <c r="B922" s="61"/>
      <c r="C922" s="61"/>
      <c r="D922" s="61"/>
      <c r="E922" s="61"/>
      <c r="F922" s="61"/>
      <c r="G922" s="61"/>
      <c r="H922" s="61"/>
      <c r="I922" s="61"/>
      <c r="J922" s="63"/>
      <c r="K922" s="63"/>
      <c r="L922" s="63"/>
      <c r="M922" s="63"/>
      <c r="N922" s="61"/>
      <c r="O922" s="61"/>
      <c r="P922" s="61"/>
      <c r="Q922" s="61"/>
      <c r="R922" s="61"/>
      <c r="S922" s="61"/>
      <c r="T922" s="61"/>
      <c r="U922" s="61"/>
      <c r="V922" s="61"/>
      <c r="W922" s="61"/>
      <c r="X922" s="61"/>
      <c r="Y922" s="61"/>
      <c r="Z922" s="61"/>
    </row>
    <row r="923" spans="1:26" ht="14.25" customHeight="1">
      <c r="A923" s="61"/>
      <c r="B923" s="61"/>
      <c r="C923" s="61"/>
      <c r="D923" s="61"/>
      <c r="E923" s="61"/>
      <c r="F923" s="61"/>
      <c r="G923" s="61"/>
      <c r="H923" s="61"/>
      <c r="I923" s="61"/>
      <c r="J923" s="63"/>
      <c r="K923" s="63"/>
      <c r="L923" s="63"/>
      <c r="M923" s="63"/>
      <c r="N923" s="61"/>
      <c r="O923" s="61"/>
      <c r="P923" s="61"/>
      <c r="Q923" s="61"/>
      <c r="R923" s="61"/>
      <c r="S923" s="61"/>
      <c r="T923" s="61"/>
      <c r="U923" s="61"/>
      <c r="V923" s="61"/>
      <c r="W923" s="61"/>
      <c r="X923" s="61"/>
      <c r="Y923" s="61"/>
      <c r="Z923" s="61"/>
    </row>
    <row r="924" spans="1:26" ht="14.25" customHeight="1">
      <c r="A924" s="61"/>
      <c r="B924" s="61"/>
      <c r="C924" s="61"/>
      <c r="D924" s="61"/>
      <c r="E924" s="61"/>
      <c r="F924" s="61"/>
      <c r="G924" s="61"/>
      <c r="H924" s="61"/>
      <c r="I924" s="61"/>
      <c r="J924" s="63"/>
      <c r="K924" s="63"/>
      <c r="L924" s="63"/>
      <c r="M924" s="63"/>
      <c r="N924" s="61"/>
      <c r="O924" s="61"/>
      <c r="P924" s="61"/>
      <c r="Q924" s="61"/>
      <c r="R924" s="61"/>
      <c r="S924" s="61"/>
      <c r="T924" s="61"/>
      <c r="U924" s="61"/>
      <c r="V924" s="61"/>
      <c r="W924" s="61"/>
      <c r="X924" s="61"/>
      <c r="Y924" s="61"/>
      <c r="Z924" s="61"/>
    </row>
    <row r="925" spans="1:26" ht="14.25" customHeight="1">
      <c r="A925" s="61"/>
      <c r="B925" s="61"/>
      <c r="C925" s="61"/>
      <c r="D925" s="61"/>
      <c r="E925" s="61"/>
      <c r="F925" s="61"/>
      <c r="G925" s="61"/>
      <c r="H925" s="61"/>
      <c r="I925" s="61"/>
      <c r="J925" s="63"/>
      <c r="K925" s="63"/>
      <c r="L925" s="63"/>
      <c r="M925" s="63"/>
      <c r="N925" s="61"/>
      <c r="O925" s="61"/>
      <c r="P925" s="61"/>
      <c r="Q925" s="61"/>
      <c r="R925" s="61"/>
      <c r="S925" s="61"/>
      <c r="T925" s="61"/>
      <c r="U925" s="61"/>
      <c r="V925" s="61"/>
      <c r="W925" s="61"/>
      <c r="X925" s="61"/>
      <c r="Y925" s="61"/>
      <c r="Z925" s="61"/>
    </row>
    <row r="926" spans="1:26" ht="14.25" customHeight="1">
      <c r="A926" s="61"/>
      <c r="B926" s="61"/>
      <c r="C926" s="61"/>
      <c r="D926" s="61"/>
      <c r="E926" s="61"/>
      <c r="F926" s="61"/>
      <c r="G926" s="61"/>
      <c r="H926" s="61"/>
      <c r="I926" s="61"/>
      <c r="J926" s="63"/>
      <c r="K926" s="63"/>
      <c r="L926" s="63"/>
      <c r="M926" s="63"/>
      <c r="N926" s="61"/>
      <c r="O926" s="61"/>
      <c r="P926" s="61"/>
      <c r="Q926" s="61"/>
      <c r="R926" s="61"/>
      <c r="S926" s="61"/>
      <c r="T926" s="61"/>
      <c r="U926" s="61"/>
      <c r="V926" s="61"/>
      <c r="W926" s="61"/>
      <c r="X926" s="61"/>
      <c r="Y926" s="61"/>
      <c r="Z926" s="61"/>
    </row>
    <row r="927" spans="1:26" ht="14.25" customHeight="1">
      <c r="A927" s="61"/>
      <c r="B927" s="61"/>
      <c r="C927" s="61"/>
      <c r="D927" s="61"/>
      <c r="E927" s="61"/>
      <c r="F927" s="61"/>
      <c r="G927" s="61"/>
      <c r="H927" s="61"/>
      <c r="I927" s="61"/>
      <c r="J927" s="63"/>
      <c r="K927" s="63"/>
      <c r="L927" s="63"/>
      <c r="M927" s="63"/>
      <c r="N927" s="61"/>
      <c r="O927" s="61"/>
      <c r="P927" s="61"/>
      <c r="Q927" s="61"/>
      <c r="R927" s="61"/>
      <c r="S927" s="61"/>
      <c r="T927" s="61"/>
      <c r="U927" s="61"/>
      <c r="V927" s="61"/>
      <c r="W927" s="61"/>
      <c r="X927" s="61"/>
      <c r="Y927" s="61"/>
      <c r="Z927" s="61"/>
    </row>
    <row r="928" spans="1:26" ht="14.25" customHeight="1">
      <c r="A928" s="61"/>
      <c r="B928" s="61"/>
      <c r="C928" s="61"/>
      <c r="D928" s="61"/>
      <c r="E928" s="61"/>
      <c r="F928" s="61"/>
      <c r="G928" s="61"/>
      <c r="H928" s="61"/>
      <c r="I928" s="61"/>
      <c r="J928" s="63"/>
      <c r="K928" s="63"/>
      <c r="L928" s="63"/>
      <c r="M928" s="63"/>
      <c r="N928" s="61"/>
      <c r="O928" s="61"/>
      <c r="P928" s="61"/>
      <c r="Q928" s="61"/>
      <c r="R928" s="61"/>
      <c r="S928" s="61"/>
      <c r="T928" s="61"/>
      <c r="U928" s="61"/>
      <c r="V928" s="61"/>
      <c r="W928" s="61"/>
      <c r="X928" s="61"/>
      <c r="Y928" s="61"/>
      <c r="Z928" s="61"/>
    </row>
    <row r="929" spans="1:26" ht="14.25" customHeight="1">
      <c r="A929" s="61"/>
      <c r="B929" s="61"/>
      <c r="C929" s="61"/>
      <c r="D929" s="61"/>
      <c r="E929" s="61"/>
      <c r="F929" s="61"/>
      <c r="G929" s="61"/>
      <c r="H929" s="61"/>
      <c r="I929" s="61"/>
      <c r="J929" s="63"/>
      <c r="K929" s="63"/>
      <c r="L929" s="63"/>
      <c r="M929" s="63"/>
      <c r="N929" s="61"/>
      <c r="O929" s="61"/>
      <c r="P929" s="61"/>
      <c r="Q929" s="61"/>
      <c r="R929" s="61"/>
      <c r="S929" s="61"/>
      <c r="T929" s="61"/>
      <c r="U929" s="61"/>
      <c r="V929" s="61"/>
      <c r="W929" s="61"/>
      <c r="X929" s="61"/>
      <c r="Y929" s="61"/>
      <c r="Z929" s="61"/>
    </row>
    <row r="930" spans="1:26" ht="14.25" customHeight="1">
      <c r="A930" s="61"/>
      <c r="B930" s="61"/>
      <c r="C930" s="61"/>
      <c r="D930" s="61"/>
      <c r="E930" s="61"/>
      <c r="F930" s="61"/>
      <c r="G930" s="61"/>
      <c r="H930" s="61"/>
      <c r="I930" s="61"/>
      <c r="J930" s="63"/>
      <c r="K930" s="63"/>
      <c r="L930" s="63"/>
      <c r="M930" s="63"/>
      <c r="N930" s="61"/>
      <c r="O930" s="61"/>
      <c r="P930" s="61"/>
      <c r="Q930" s="61"/>
      <c r="R930" s="61"/>
      <c r="S930" s="61"/>
      <c r="T930" s="61"/>
      <c r="U930" s="61"/>
      <c r="V930" s="61"/>
      <c r="W930" s="61"/>
      <c r="X930" s="61"/>
      <c r="Y930" s="61"/>
      <c r="Z930" s="61"/>
    </row>
    <row r="931" spans="1:26" ht="14.25" customHeight="1">
      <c r="A931" s="61"/>
      <c r="B931" s="61"/>
      <c r="C931" s="61"/>
      <c r="D931" s="61"/>
      <c r="E931" s="61"/>
      <c r="F931" s="61"/>
      <c r="G931" s="61"/>
      <c r="H931" s="61"/>
      <c r="I931" s="61"/>
      <c r="J931" s="63"/>
      <c r="K931" s="63"/>
      <c r="L931" s="63"/>
      <c r="M931" s="63"/>
      <c r="N931" s="61"/>
      <c r="O931" s="61"/>
      <c r="P931" s="61"/>
      <c r="Q931" s="61"/>
      <c r="R931" s="61"/>
      <c r="S931" s="61"/>
      <c r="T931" s="61"/>
      <c r="U931" s="61"/>
      <c r="V931" s="61"/>
      <c r="W931" s="61"/>
      <c r="X931" s="61"/>
      <c r="Y931" s="61"/>
      <c r="Z931" s="61"/>
    </row>
    <row r="932" spans="1:26" ht="14.25" customHeight="1">
      <c r="A932" s="61"/>
      <c r="B932" s="61"/>
      <c r="C932" s="61"/>
      <c r="D932" s="61"/>
      <c r="E932" s="61"/>
      <c r="F932" s="61"/>
      <c r="G932" s="61"/>
      <c r="H932" s="61"/>
      <c r="I932" s="61"/>
      <c r="J932" s="63"/>
      <c r="K932" s="63"/>
      <c r="L932" s="63"/>
      <c r="M932" s="63"/>
      <c r="N932" s="61"/>
      <c r="O932" s="61"/>
      <c r="P932" s="61"/>
      <c r="Q932" s="61"/>
      <c r="R932" s="61"/>
      <c r="S932" s="61"/>
      <c r="T932" s="61"/>
      <c r="U932" s="61"/>
      <c r="V932" s="61"/>
      <c r="W932" s="61"/>
      <c r="X932" s="61"/>
      <c r="Y932" s="61"/>
      <c r="Z932" s="61"/>
    </row>
    <row r="933" spans="1:26" ht="14.25" customHeight="1">
      <c r="A933" s="61"/>
      <c r="B933" s="61"/>
      <c r="C933" s="61"/>
      <c r="D933" s="61"/>
      <c r="E933" s="61"/>
      <c r="F933" s="61"/>
      <c r="G933" s="61"/>
      <c r="H933" s="61"/>
      <c r="I933" s="61"/>
      <c r="J933" s="63"/>
      <c r="K933" s="63"/>
      <c r="L933" s="63"/>
      <c r="M933" s="63"/>
      <c r="N933" s="61"/>
      <c r="O933" s="61"/>
      <c r="P933" s="61"/>
      <c r="Q933" s="61"/>
      <c r="R933" s="61"/>
      <c r="S933" s="61"/>
      <c r="T933" s="61"/>
      <c r="U933" s="61"/>
      <c r="V933" s="61"/>
      <c r="W933" s="61"/>
      <c r="X933" s="61"/>
      <c r="Y933" s="61"/>
      <c r="Z933" s="61"/>
    </row>
    <row r="934" spans="1:26" ht="14.25" customHeight="1">
      <c r="A934" s="61"/>
      <c r="B934" s="61"/>
      <c r="C934" s="61"/>
      <c r="D934" s="61"/>
      <c r="E934" s="61"/>
      <c r="F934" s="61"/>
      <c r="G934" s="61"/>
      <c r="H934" s="61"/>
      <c r="I934" s="61"/>
      <c r="J934" s="63"/>
      <c r="K934" s="63"/>
      <c r="L934" s="63"/>
      <c r="M934" s="63"/>
      <c r="N934" s="61"/>
      <c r="O934" s="61"/>
      <c r="P934" s="61"/>
      <c r="Q934" s="61"/>
      <c r="R934" s="61"/>
      <c r="S934" s="61"/>
      <c r="T934" s="61"/>
      <c r="U934" s="61"/>
      <c r="V934" s="61"/>
      <c r="W934" s="61"/>
      <c r="X934" s="61"/>
      <c r="Y934" s="61"/>
      <c r="Z934" s="61"/>
    </row>
    <row r="935" spans="1:26" ht="14.25" customHeight="1">
      <c r="A935" s="61"/>
      <c r="B935" s="61"/>
      <c r="C935" s="61"/>
      <c r="D935" s="61"/>
      <c r="E935" s="61"/>
      <c r="F935" s="61"/>
      <c r="G935" s="61"/>
      <c r="H935" s="61"/>
      <c r="I935" s="61"/>
      <c r="J935" s="63"/>
      <c r="K935" s="63"/>
      <c r="L935" s="63"/>
      <c r="M935" s="63"/>
      <c r="N935" s="61"/>
      <c r="O935" s="61"/>
      <c r="P935" s="61"/>
      <c r="Q935" s="61"/>
      <c r="R935" s="61"/>
      <c r="S935" s="61"/>
      <c r="T935" s="61"/>
      <c r="U935" s="61"/>
      <c r="V935" s="61"/>
      <c r="W935" s="61"/>
      <c r="X935" s="61"/>
      <c r="Y935" s="61"/>
      <c r="Z935" s="61"/>
    </row>
    <row r="936" spans="1:26" ht="14.25" customHeight="1">
      <c r="A936" s="61"/>
      <c r="B936" s="61"/>
      <c r="C936" s="61"/>
      <c r="D936" s="61"/>
      <c r="E936" s="61"/>
      <c r="F936" s="61"/>
      <c r="G936" s="61"/>
      <c r="H936" s="61"/>
      <c r="I936" s="61"/>
      <c r="J936" s="63"/>
      <c r="K936" s="63"/>
      <c r="L936" s="63"/>
      <c r="M936" s="63"/>
      <c r="N936" s="61"/>
      <c r="O936" s="61"/>
      <c r="P936" s="61"/>
      <c r="Q936" s="61"/>
      <c r="R936" s="61"/>
      <c r="S936" s="61"/>
      <c r="T936" s="61"/>
      <c r="U936" s="61"/>
      <c r="V936" s="61"/>
      <c r="W936" s="61"/>
      <c r="X936" s="61"/>
      <c r="Y936" s="61"/>
      <c r="Z936" s="61"/>
    </row>
    <row r="937" spans="1:26" ht="14.25" customHeight="1">
      <c r="A937" s="61"/>
      <c r="B937" s="61"/>
      <c r="C937" s="61"/>
      <c r="D937" s="61"/>
      <c r="E937" s="61"/>
      <c r="F937" s="61"/>
      <c r="G937" s="61"/>
      <c r="H937" s="61"/>
      <c r="I937" s="61"/>
      <c r="J937" s="63"/>
      <c r="K937" s="63"/>
      <c r="L937" s="63"/>
      <c r="M937" s="63"/>
      <c r="N937" s="61"/>
      <c r="O937" s="61"/>
      <c r="P937" s="61"/>
      <c r="Q937" s="61"/>
      <c r="R937" s="61"/>
      <c r="S937" s="61"/>
      <c r="T937" s="61"/>
      <c r="U937" s="61"/>
      <c r="V937" s="61"/>
      <c r="W937" s="61"/>
      <c r="X937" s="61"/>
      <c r="Y937" s="61"/>
      <c r="Z937" s="61"/>
    </row>
    <row r="938" spans="1:26" ht="14.25" customHeight="1">
      <c r="A938" s="61"/>
      <c r="B938" s="61"/>
      <c r="C938" s="61"/>
      <c r="D938" s="61"/>
      <c r="E938" s="61"/>
      <c r="F938" s="61"/>
      <c r="G938" s="61"/>
      <c r="H938" s="61"/>
      <c r="I938" s="61"/>
      <c r="J938" s="63"/>
      <c r="K938" s="63"/>
      <c r="L938" s="63"/>
      <c r="M938" s="63"/>
      <c r="N938" s="61"/>
      <c r="O938" s="61"/>
      <c r="P938" s="61"/>
      <c r="Q938" s="61"/>
      <c r="R938" s="61"/>
      <c r="S938" s="61"/>
      <c r="T938" s="61"/>
      <c r="U938" s="61"/>
      <c r="V938" s="61"/>
      <c r="W938" s="61"/>
      <c r="X938" s="61"/>
      <c r="Y938" s="61"/>
      <c r="Z938" s="61"/>
    </row>
    <row r="939" spans="1:26" ht="14.25" customHeight="1">
      <c r="A939" s="61"/>
      <c r="B939" s="61"/>
      <c r="C939" s="61"/>
      <c r="D939" s="61"/>
      <c r="E939" s="61"/>
      <c r="F939" s="61"/>
      <c r="G939" s="61"/>
      <c r="H939" s="61"/>
      <c r="I939" s="61"/>
      <c r="J939" s="63"/>
      <c r="K939" s="63"/>
      <c r="L939" s="63"/>
      <c r="M939" s="63"/>
      <c r="N939" s="61"/>
      <c r="O939" s="61"/>
      <c r="P939" s="61"/>
      <c r="Q939" s="61"/>
      <c r="R939" s="61"/>
      <c r="S939" s="61"/>
      <c r="T939" s="61"/>
      <c r="U939" s="61"/>
      <c r="V939" s="61"/>
      <c r="W939" s="61"/>
      <c r="X939" s="61"/>
      <c r="Y939" s="61"/>
      <c r="Z939" s="61"/>
    </row>
    <row r="940" spans="1:26" ht="14.25" customHeight="1">
      <c r="A940" s="61"/>
      <c r="B940" s="61"/>
      <c r="C940" s="61"/>
      <c r="D940" s="61"/>
      <c r="E940" s="61"/>
      <c r="F940" s="61"/>
      <c r="G940" s="61"/>
      <c r="H940" s="61"/>
      <c r="I940" s="61"/>
      <c r="J940" s="63"/>
      <c r="K940" s="63"/>
      <c r="L940" s="63"/>
      <c r="M940" s="63"/>
      <c r="N940" s="61"/>
      <c r="O940" s="61"/>
      <c r="P940" s="61"/>
      <c r="Q940" s="61"/>
      <c r="R940" s="61"/>
      <c r="S940" s="61"/>
      <c r="T940" s="61"/>
      <c r="U940" s="61"/>
      <c r="V940" s="61"/>
      <c r="W940" s="61"/>
      <c r="X940" s="61"/>
      <c r="Y940" s="61"/>
      <c r="Z940" s="61"/>
    </row>
    <row r="941" spans="1:26" ht="14.25" customHeight="1">
      <c r="A941" s="61"/>
      <c r="B941" s="61"/>
      <c r="C941" s="61"/>
      <c r="D941" s="61"/>
      <c r="E941" s="61"/>
      <c r="F941" s="61"/>
      <c r="G941" s="61"/>
      <c r="H941" s="61"/>
      <c r="I941" s="61"/>
      <c r="J941" s="63"/>
      <c r="K941" s="63"/>
      <c r="L941" s="63"/>
      <c r="M941" s="63"/>
      <c r="N941" s="61"/>
      <c r="O941" s="61"/>
      <c r="P941" s="61"/>
      <c r="Q941" s="61"/>
      <c r="R941" s="61"/>
      <c r="S941" s="61"/>
      <c r="T941" s="61"/>
      <c r="U941" s="61"/>
      <c r="V941" s="61"/>
      <c r="W941" s="61"/>
      <c r="X941" s="61"/>
      <c r="Y941" s="61"/>
      <c r="Z941" s="61"/>
    </row>
    <row r="942" spans="1:26" ht="14.25" customHeight="1">
      <c r="A942" s="61"/>
      <c r="B942" s="61"/>
      <c r="C942" s="61"/>
      <c r="D942" s="61"/>
      <c r="E942" s="61"/>
      <c r="F942" s="61"/>
      <c r="G942" s="61"/>
      <c r="H942" s="61"/>
      <c r="I942" s="61"/>
      <c r="J942" s="63"/>
      <c r="K942" s="63"/>
      <c r="L942" s="63"/>
      <c r="M942" s="63"/>
      <c r="N942" s="61"/>
      <c r="O942" s="61"/>
      <c r="P942" s="61"/>
      <c r="Q942" s="61"/>
      <c r="R942" s="61"/>
      <c r="S942" s="61"/>
      <c r="T942" s="61"/>
      <c r="U942" s="61"/>
      <c r="V942" s="61"/>
      <c r="W942" s="61"/>
      <c r="X942" s="61"/>
      <c r="Y942" s="61"/>
      <c r="Z942" s="61"/>
    </row>
    <row r="943" spans="1:26" ht="14.25" customHeight="1">
      <c r="A943" s="61"/>
      <c r="B943" s="61"/>
      <c r="C943" s="61"/>
      <c r="D943" s="61"/>
      <c r="E943" s="61"/>
      <c r="F943" s="61"/>
      <c r="G943" s="61"/>
      <c r="H943" s="61"/>
      <c r="I943" s="61"/>
      <c r="J943" s="63"/>
      <c r="K943" s="63"/>
      <c r="L943" s="63"/>
      <c r="M943" s="63"/>
      <c r="N943" s="61"/>
      <c r="O943" s="61"/>
      <c r="P943" s="61"/>
      <c r="Q943" s="61"/>
      <c r="R943" s="61"/>
      <c r="S943" s="61"/>
      <c r="T943" s="61"/>
      <c r="U943" s="61"/>
      <c r="V943" s="61"/>
      <c r="W943" s="61"/>
      <c r="X943" s="61"/>
      <c r="Y943" s="61"/>
      <c r="Z943" s="61"/>
    </row>
    <row r="944" spans="1:26" ht="14.25" customHeight="1">
      <c r="A944" s="61"/>
      <c r="B944" s="61"/>
      <c r="C944" s="61"/>
      <c r="D944" s="61"/>
      <c r="E944" s="61"/>
      <c r="F944" s="61"/>
      <c r="G944" s="61"/>
      <c r="H944" s="61"/>
      <c r="I944" s="61"/>
      <c r="J944" s="63"/>
      <c r="K944" s="63"/>
      <c r="L944" s="63"/>
      <c r="M944" s="63"/>
      <c r="N944" s="61"/>
      <c r="O944" s="61"/>
      <c r="P944" s="61"/>
      <c r="Q944" s="61"/>
      <c r="R944" s="61"/>
      <c r="S944" s="61"/>
      <c r="T944" s="61"/>
      <c r="U944" s="61"/>
      <c r="V944" s="61"/>
      <c r="W944" s="61"/>
      <c r="X944" s="61"/>
      <c r="Y944" s="61"/>
      <c r="Z944" s="61"/>
    </row>
    <row r="945" spans="1:26" ht="14.25" customHeight="1">
      <c r="A945" s="61"/>
      <c r="B945" s="61"/>
      <c r="C945" s="61"/>
      <c r="D945" s="61"/>
      <c r="E945" s="61"/>
      <c r="F945" s="61"/>
      <c r="G945" s="61"/>
      <c r="H945" s="61"/>
      <c r="I945" s="61"/>
      <c r="J945" s="63"/>
      <c r="K945" s="63"/>
      <c r="L945" s="63"/>
      <c r="M945" s="63"/>
      <c r="N945" s="61"/>
      <c r="O945" s="61"/>
      <c r="P945" s="61"/>
      <c r="Q945" s="61"/>
      <c r="R945" s="61"/>
      <c r="S945" s="61"/>
      <c r="T945" s="61"/>
      <c r="U945" s="61"/>
      <c r="V945" s="61"/>
      <c r="W945" s="61"/>
      <c r="X945" s="61"/>
      <c r="Y945" s="61"/>
      <c r="Z945" s="61"/>
    </row>
    <row r="946" spans="1:26" ht="14.25" customHeight="1">
      <c r="A946" s="61"/>
      <c r="B946" s="61"/>
      <c r="C946" s="61"/>
      <c r="D946" s="61"/>
      <c r="E946" s="61"/>
      <c r="F946" s="61"/>
      <c r="G946" s="61"/>
      <c r="H946" s="61"/>
      <c r="I946" s="61"/>
      <c r="J946" s="63"/>
      <c r="K946" s="63"/>
      <c r="L946" s="63"/>
      <c r="M946" s="63"/>
      <c r="N946" s="61"/>
      <c r="O946" s="61"/>
      <c r="P946" s="61"/>
      <c r="Q946" s="61"/>
      <c r="R946" s="61"/>
      <c r="S946" s="61"/>
      <c r="T946" s="61"/>
      <c r="U946" s="61"/>
      <c r="V946" s="61"/>
      <c r="W946" s="61"/>
      <c r="X946" s="61"/>
      <c r="Y946" s="61"/>
      <c r="Z946" s="61"/>
    </row>
    <row r="947" spans="1:26" ht="14.25" customHeight="1">
      <c r="A947" s="61"/>
      <c r="B947" s="61"/>
      <c r="C947" s="61"/>
      <c r="D947" s="61"/>
      <c r="E947" s="61"/>
      <c r="F947" s="61"/>
      <c r="G947" s="61"/>
      <c r="H947" s="61"/>
      <c r="I947" s="61"/>
      <c r="J947" s="63"/>
      <c r="K947" s="63"/>
      <c r="L947" s="63"/>
      <c r="M947" s="63"/>
      <c r="N947" s="61"/>
      <c r="O947" s="61"/>
      <c r="P947" s="61"/>
      <c r="Q947" s="61"/>
      <c r="R947" s="61"/>
      <c r="S947" s="61"/>
      <c r="T947" s="61"/>
      <c r="U947" s="61"/>
      <c r="V947" s="61"/>
      <c r="W947" s="61"/>
      <c r="X947" s="61"/>
      <c r="Y947" s="61"/>
      <c r="Z947" s="61"/>
    </row>
    <row r="948" spans="1:26" ht="14.25" customHeight="1">
      <c r="A948" s="61"/>
      <c r="B948" s="61"/>
      <c r="C948" s="61"/>
      <c r="D948" s="61"/>
      <c r="E948" s="61"/>
      <c r="F948" s="61"/>
      <c r="G948" s="61"/>
      <c r="H948" s="61"/>
      <c r="I948" s="61"/>
      <c r="J948" s="63"/>
      <c r="K948" s="63"/>
      <c r="L948" s="63"/>
      <c r="M948" s="63"/>
      <c r="N948" s="61"/>
      <c r="O948" s="61"/>
      <c r="P948" s="61"/>
      <c r="Q948" s="61"/>
      <c r="R948" s="61"/>
      <c r="S948" s="61"/>
      <c r="T948" s="61"/>
      <c r="U948" s="61"/>
      <c r="V948" s="61"/>
      <c r="W948" s="61"/>
      <c r="X948" s="61"/>
      <c r="Y948" s="61"/>
      <c r="Z948" s="61"/>
    </row>
    <row r="949" spans="1:26" ht="14.25" customHeight="1">
      <c r="A949" s="61"/>
      <c r="B949" s="61"/>
      <c r="C949" s="61"/>
      <c r="D949" s="61"/>
      <c r="E949" s="61"/>
      <c r="F949" s="61"/>
      <c r="G949" s="61"/>
      <c r="H949" s="61"/>
      <c r="I949" s="61"/>
      <c r="J949" s="63"/>
      <c r="K949" s="63"/>
      <c r="L949" s="63"/>
      <c r="M949" s="63"/>
      <c r="N949" s="61"/>
      <c r="O949" s="61"/>
      <c r="P949" s="61"/>
      <c r="Q949" s="61"/>
      <c r="R949" s="61"/>
      <c r="S949" s="61"/>
      <c r="T949" s="61"/>
      <c r="U949" s="61"/>
      <c r="V949" s="61"/>
      <c r="W949" s="61"/>
      <c r="X949" s="61"/>
      <c r="Y949" s="61"/>
      <c r="Z949" s="61"/>
    </row>
    <row r="950" spans="1:26" ht="14.25" customHeight="1">
      <c r="A950" s="61"/>
      <c r="B950" s="61"/>
      <c r="C950" s="61"/>
      <c r="D950" s="61"/>
      <c r="E950" s="61"/>
      <c r="F950" s="61"/>
      <c r="G950" s="61"/>
      <c r="H950" s="61"/>
      <c r="I950" s="61"/>
      <c r="J950" s="63"/>
      <c r="K950" s="63"/>
      <c r="L950" s="63"/>
      <c r="M950" s="63"/>
      <c r="N950" s="61"/>
      <c r="O950" s="61"/>
      <c r="P950" s="61"/>
      <c r="Q950" s="61"/>
      <c r="R950" s="61"/>
      <c r="S950" s="61"/>
      <c r="T950" s="61"/>
      <c r="U950" s="61"/>
      <c r="V950" s="61"/>
      <c r="W950" s="61"/>
      <c r="X950" s="61"/>
      <c r="Y950" s="61"/>
      <c r="Z950" s="61"/>
    </row>
    <row r="951" spans="1:26" ht="14.25" customHeight="1">
      <c r="A951" s="61"/>
      <c r="B951" s="61"/>
      <c r="C951" s="61"/>
      <c r="D951" s="61"/>
      <c r="E951" s="61"/>
      <c r="F951" s="61"/>
      <c r="G951" s="61"/>
      <c r="H951" s="61"/>
      <c r="I951" s="61"/>
      <c r="J951" s="63"/>
      <c r="K951" s="63"/>
      <c r="L951" s="63"/>
      <c r="M951" s="63"/>
      <c r="N951" s="61"/>
      <c r="O951" s="61"/>
      <c r="P951" s="61"/>
      <c r="Q951" s="61"/>
      <c r="R951" s="61"/>
      <c r="S951" s="61"/>
      <c r="T951" s="61"/>
      <c r="U951" s="61"/>
      <c r="V951" s="61"/>
      <c r="W951" s="61"/>
      <c r="X951" s="61"/>
      <c r="Y951" s="61"/>
      <c r="Z951" s="61"/>
    </row>
    <row r="952" spans="1:26" ht="14.25" customHeight="1">
      <c r="A952" s="61"/>
      <c r="B952" s="61"/>
      <c r="C952" s="61"/>
      <c r="D952" s="61"/>
      <c r="E952" s="61"/>
      <c r="F952" s="61"/>
      <c r="G952" s="61"/>
      <c r="H952" s="61"/>
      <c r="I952" s="61"/>
      <c r="J952" s="63"/>
      <c r="K952" s="63"/>
      <c r="L952" s="63"/>
      <c r="M952" s="63"/>
      <c r="N952" s="61"/>
      <c r="O952" s="61"/>
      <c r="P952" s="61"/>
      <c r="Q952" s="61"/>
      <c r="R952" s="61"/>
      <c r="S952" s="61"/>
      <c r="T952" s="61"/>
      <c r="U952" s="61"/>
      <c r="V952" s="61"/>
      <c r="W952" s="61"/>
      <c r="X952" s="61"/>
      <c r="Y952" s="61"/>
      <c r="Z952" s="61"/>
    </row>
    <row r="953" spans="1:26" ht="14.25" customHeight="1">
      <c r="A953" s="61"/>
      <c r="B953" s="61"/>
      <c r="C953" s="61"/>
      <c r="D953" s="61"/>
      <c r="E953" s="61"/>
      <c r="F953" s="61"/>
      <c r="G953" s="61"/>
      <c r="H953" s="61"/>
      <c r="I953" s="61"/>
      <c r="J953" s="63"/>
      <c r="K953" s="63"/>
      <c r="L953" s="63"/>
      <c r="M953" s="63"/>
      <c r="N953" s="61"/>
      <c r="O953" s="61"/>
      <c r="P953" s="61"/>
      <c r="Q953" s="61"/>
      <c r="R953" s="61"/>
      <c r="S953" s="61"/>
      <c r="T953" s="61"/>
      <c r="U953" s="61"/>
      <c r="V953" s="61"/>
      <c r="W953" s="61"/>
      <c r="X953" s="61"/>
      <c r="Y953" s="61"/>
      <c r="Z953" s="61"/>
    </row>
    <row r="954" spans="1:26" ht="14.25" customHeight="1">
      <c r="A954" s="61"/>
      <c r="B954" s="61"/>
      <c r="C954" s="61"/>
      <c r="D954" s="61"/>
      <c r="E954" s="61"/>
      <c r="F954" s="61"/>
      <c r="G954" s="61"/>
      <c r="H954" s="61"/>
      <c r="I954" s="61"/>
      <c r="J954" s="63"/>
      <c r="K954" s="63"/>
      <c r="L954" s="63"/>
      <c r="M954" s="63"/>
      <c r="N954" s="61"/>
      <c r="O954" s="61"/>
      <c r="P954" s="61"/>
      <c r="Q954" s="61"/>
      <c r="R954" s="61"/>
      <c r="S954" s="61"/>
      <c r="T954" s="61"/>
      <c r="U954" s="61"/>
      <c r="V954" s="61"/>
      <c r="W954" s="61"/>
      <c r="X954" s="61"/>
      <c r="Y954" s="61"/>
      <c r="Z954" s="61"/>
    </row>
    <row r="955" spans="1:26" ht="14.25" customHeight="1">
      <c r="A955" s="61"/>
      <c r="B955" s="61"/>
      <c r="C955" s="61"/>
      <c r="D955" s="61"/>
      <c r="E955" s="61"/>
      <c r="F955" s="61"/>
      <c r="G955" s="61"/>
      <c r="H955" s="61"/>
      <c r="I955" s="61"/>
      <c r="J955" s="63"/>
      <c r="K955" s="63"/>
      <c r="L955" s="63"/>
      <c r="M955" s="63"/>
      <c r="N955" s="61"/>
      <c r="O955" s="61"/>
      <c r="P955" s="61"/>
      <c r="Q955" s="61"/>
      <c r="R955" s="61"/>
      <c r="S955" s="61"/>
      <c r="T955" s="61"/>
      <c r="U955" s="61"/>
      <c r="V955" s="61"/>
      <c r="W955" s="61"/>
      <c r="X955" s="61"/>
      <c r="Y955" s="61"/>
      <c r="Z955" s="61"/>
    </row>
    <row r="956" spans="1:26" ht="14.25" customHeight="1">
      <c r="A956" s="61"/>
      <c r="B956" s="61"/>
      <c r="C956" s="61"/>
      <c r="D956" s="61"/>
      <c r="E956" s="61"/>
      <c r="F956" s="61"/>
      <c r="G956" s="61"/>
      <c r="H956" s="61"/>
      <c r="I956" s="61"/>
      <c r="J956" s="63"/>
      <c r="K956" s="63"/>
      <c r="L956" s="63"/>
      <c r="M956" s="63"/>
      <c r="N956" s="61"/>
      <c r="O956" s="61"/>
      <c r="P956" s="61"/>
      <c r="Q956" s="61"/>
      <c r="R956" s="61"/>
      <c r="S956" s="61"/>
      <c r="T956" s="61"/>
      <c r="U956" s="61"/>
      <c r="V956" s="61"/>
      <c r="W956" s="61"/>
      <c r="X956" s="61"/>
      <c r="Y956" s="61"/>
      <c r="Z956" s="61"/>
    </row>
    <row r="957" spans="1:26" ht="14.25" customHeight="1">
      <c r="A957" s="61"/>
      <c r="B957" s="61"/>
      <c r="C957" s="61"/>
      <c r="D957" s="61"/>
      <c r="E957" s="61"/>
      <c r="F957" s="61"/>
      <c r="G957" s="61"/>
      <c r="H957" s="61"/>
      <c r="I957" s="61"/>
      <c r="J957" s="63"/>
      <c r="K957" s="63"/>
      <c r="L957" s="63"/>
      <c r="M957" s="63"/>
      <c r="N957" s="61"/>
      <c r="O957" s="61"/>
      <c r="P957" s="61"/>
      <c r="Q957" s="61"/>
      <c r="R957" s="61"/>
      <c r="S957" s="61"/>
      <c r="T957" s="61"/>
      <c r="U957" s="61"/>
      <c r="V957" s="61"/>
      <c r="W957" s="61"/>
      <c r="X957" s="61"/>
      <c r="Y957" s="61"/>
      <c r="Z957" s="61"/>
    </row>
    <row r="958" spans="1:26" ht="14.25" customHeight="1">
      <c r="A958" s="61"/>
      <c r="B958" s="61"/>
      <c r="C958" s="61"/>
      <c r="D958" s="61"/>
      <c r="E958" s="61"/>
      <c r="F958" s="61"/>
      <c r="G958" s="61"/>
      <c r="H958" s="61"/>
      <c r="I958" s="61"/>
      <c r="J958" s="63"/>
      <c r="K958" s="63"/>
      <c r="L958" s="63"/>
      <c r="M958" s="63"/>
      <c r="N958" s="61"/>
      <c r="O958" s="61"/>
      <c r="P958" s="61"/>
      <c r="Q958" s="61"/>
      <c r="R958" s="61"/>
      <c r="S958" s="61"/>
      <c r="T958" s="61"/>
      <c r="U958" s="61"/>
      <c r="V958" s="61"/>
      <c r="W958" s="61"/>
      <c r="X958" s="61"/>
      <c r="Y958" s="61"/>
      <c r="Z958" s="61"/>
    </row>
    <row r="959" spans="1:26" ht="14.25" customHeight="1">
      <c r="A959" s="61"/>
      <c r="B959" s="61"/>
      <c r="C959" s="61"/>
      <c r="D959" s="61"/>
      <c r="E959" s="61"/>
      <c r="F959" s="61"/>
      <c r="G959" s="61"/>
      <c r="H959" s="61"/>
      <c r="I959" s="61"/>
      <c r="J959" s="63"/>
      <c r="K959" s="63"/>
      <c r="L959" s="63"/>
      <c r="M959" s="63"/>
      <c r="N959" s="61"/>
      <c r="O959" s="61"/>
      <c r="P959" s="61"/>
      <c r="Q959" s="61"/>
      <c r="R959" s="61"/>
      <c r="S959" s="61"/>
      <c r="T959" s="61"/>
      <c r="U959" s="61"/>
      <c r="V959" s="61"/>
      <c r="W959" s="61"/>
      <c r="X959" s="61"/>
      <c r="Y959" s="61"/>
      <c r="Z959" s="61"/>
    </row>
    <row r="960" spans="1:26" ht="14.25" customHeight="1">
      <c r="A960" s="61"/>
      <c r="B960" s="61"/>
      <c r="C960" s="61"/>
      <c r="D960" s="61"/>
      <c r="E960" s="61"/>
      <c r="F960" s="61"/>
      <c r="G960" s="61"/>
      <c r="H960" s="61"/>
      <c r="I960" s="61"/>
      <c r="J960" s="63"/>
      <c r="K960" s="63"/>
      <c r="L960" s="63"/>
      <c r="M960" s="63"/>
      <c r="N960" s="61"/>
      <c r="O960" s="61"/>
      <c r="P960" s="61"/>
      <c r="Q960" s="61"/>
      <c r="R960" s="61"/>
      <c r="S960" s="61"/>
      <c r="T960" s="61"/>
      <c r="U960" s="61"/>
      <c r="V960" s="61"/>
      <c r="W960" s="61"/>
      <c r="X960" s="61"/>
      <c r="Y960" s="61"/>
      <c r="Z960" s="61"/>
    </row>
    <row r="961" spans="1:26" ht="14.25" customHeight="1">
      <c r="A961" s="61"/>
      <c r="B961" s="61"/>
      <c r="C961" s="61"/>
      <c r="D961" s="61"/>
      <c r="E961" s="61"/>
      <c r="F961" s="61"/>
      <c r="G961" s="61"/>
      <c r="H961" s="61"/>
      <c r="I961" s="61"/>
      <c r="J961" s="63"/>
      <c r="K961" s="63"/>
      <c r="L961" s="63"/>
      <c r="M961" s="63"/>
      <c r="N961" s="61"/>
      <c r="O961" s="61"/>
      <c r="P961" s="61"/>
      <c r="Q961" s="61"/>
      <c r="R961" s="61"/>
      <c r="S961" s="61"/>
      <c r="T961" s="61"/>
      <c r="U961" s="61"/>
      <c r="V961" s="61"/>
      <c r="W961" s="61"/>
      <c r="X961" s="61"/>
      <c r="Y961" s="61"/>
      <c r="Z961" s="61"/>
    </row>
    <row r="962" spans="1:26" ht="14.25" customHeight="1">
      <c r="A962" s="61"/>
      <c r="B962" s="61"/>
      <c r="C962" s="61"/>
      <c r="D962" s="61"/>
      <c r="E962" s="61"/>
      <c r="F962" s="61"/>
      <c r="G962" s="61"/>
      <c r="H962" s="61"/>
      <c r="I962" s="61"/>
      <c r="J962" s="63"/>
      <c r="K962" s="63"/>
      <c r="L962" s="63"/>
      <c r="M962" s="63"/>
      <c r="N962" s="61"/>
      <c r="O962" s="61"/>
      <c r="P962" s="61"/>
      <c r="Q962" s="61"/>
      <c r="R962" s="61"/>
      <c r="S962" s="61"/>
      <c r="T962" s="61"/>
      <c r="U962" s="61"/>
      <c r="V962" s="61"/>
      <c r="W962" s="61"/>
      <c r="X962" s="61"/>
      <c r="Y962" s="61"/>
      <c r="Z962" s="61"/>
    </row>
    <row r="963" spans="1:26" ht="14.25" customHeight="1">
      <c r="A963" s="61"/>
      <c r="B963" s="61"/>
      <c r="C963" s="61"/>
      <c r="D963" s="61"/>
      <c r="E963" s="61"/>
      <c r="F963" s="61"/>
      <c r="G963" s="61"/>
      <c r="H963" s="61"/>
      <c r="I963" s="61"/>
      <c r="J963" s="63"/>
      <c r="K963" s="63"/>
      <c r="L963" s="63"/>
      <c r="M963" s="63"/>
      <c r="N963" s="61"/>
      <c r="O963" s="61"/>
      <c r="P963" s="61"/>
      <c r="Q963" s="61"/>
      <c r="R963" s="61"/>
      <c r="S963" s="61"/>
      <c r="T963" s="61"/>
      <c r="U963" s="61"/>
      <c r="V963" s="61"/>
      <c r="W963" s="61"/>
      <c r="X963" s="61"/>
      <c r="Y963" s="61"/>
      <c r="Z963" s="61"/>
    </row>
    <row r="964" spans="1:26" ht="14.25" customHeight="1">
      <c r="A964" s="61"/>
      <c r="B964" s="61"/>
      <c r="C964" s="61"/>
      <c r="D964" s="61"/>
      <c r="E964" s="61"/>
      <c r="F964" s="61"/>
      <c r="G964" s="61"/>
      <c r="H964" s="61"/>
      <c r="I964" s="61"/>
      <c r="J964" s="63"/>
      <c r="K964" s="63"/>
      <c r="L964" s="63"/>
      <c r="M964" s="63"/>
      <c r="N964" s="61"/>
      <c r="O964" s="61"/>
      <c r="P964" s="61"/>
      <c r="Q964" s="61"/>
      <c r="R964" s="61"/>
      <c r="S964" s="61"/>
      <c r="T964" s="61"/>
      <c r="U964" s="61"/>
      <c r="V964" s="61"/>
      <c r="W964" s="61"/>
      <c r="X964" s="61"/>
      <c r="Y964" s="61"/>
      <c r="Z964" s="61"/>
    </row>
    <row r="965" spans="1:26" ht="14.25" customHeight="1">
      <c r="A965" s="61"/>
      <c r="B965" s="61"/>
      <c r="C965" s="61"/>
      <c r="D965" s="61"/>
      <c r="E965" s="61"/>
      <c r="F965" s="61"/>
      <c r="G965" s="61"/>
      <c r="H965" s="61"/>
      <c r="I965" s="61"/>
      <c r="J965" s="63"/>
      <c r="K965" s="63"/>
      <c r="L965" s="63"/>
      <c r="M965" s="63"/>
      <c r="N965" s="61"/>
      <c r="O965" s="61"/>
      <c r="P965" s="61"/>
      <c r="Q965" s="61"/>
      <c r="R965" s="61"/>
      <c r="S965" s="61"/>
      <c r="T965" s="61"/>
      <c r="U965" s="61"/>
      <c r="V965" s="61"/>
      <c r="W965" s="61"/>
      <c r="X965" s="61"/>
      <c r="Y965" s="61"/>
      <c r="Z965" s="61"/>
    </row>
    <row r="966" spans="1:26" ht="14.25" customHeight="1">
      <c r="A966" s="61"/>
      <c r="B966" s="61"/>
      <c r="C966" s="61"/>
      <c r="D966" s="61"/>
      <c r="E966" s="61"/>
      <c r="F966" s="61"/>
      <c r="G966" s="61"/>
      <c r="H966" s="61"/>
      <c r="I966" s="61"/>
      <c r="J966" s="63"/>
      <c r="K966" s="63"/>
      <c r="L966" s="63"/>
      <c r="M966" s="63"/>
      <c r="N966" s="61"/>
      <c r="O966" s="61"/>
      <c r="P966" s="61"/>
      <c r="Q966" s="61"/>
      <c r="R966" s="61"/>
      <c r="S966" s="61"/>
      <c r="T966" s="61"/>
      <c r="U966" s="61"/>
      <c r="V966" s="61"/>
      <c r="W966" s="61"/>
      <c r="X966" s="61"/>
      <c r="Y966" s="61"/>
      <c r="Z966" s="61"/>
    </row>
    <row r="967" spans="1:26" ht="14.25" customHeight="1">
      <c r="A967" s="61"/>
      <c r="B967" s="61"/>
      <c r="C967" s="61"/>
      <c r="D967" s="61"/>
      <c r="E967" s="61"/>
      <c r="F967" s="61"/>
      <c r="G967" s="61"/>
      <c r="H967" s="61"/>
      <c r="I967" s="61"/>
      <c r="J967" s="63"/>
      <c r="K967" s="63"/>
      <c r="L967" s="63"/>
      <c r="M967" s="63"/>
      <c r="N967" s="61"/>
      <c r="O967" s="61"/>
      <c r="P967" s="61"/>
      <c r="Q967" s="61"/>
      <c r="R967" s="61"/>
      <c r="S967" s="61"/>
      <c r="T967" s="61"/>
      <c r="U967" s="61"/>
      <c r="V967" s="61"/>
      <c r="W967" s="61"/>
      <c r="X967" s="61"/>
      <c r="Y967" s="61"/>
      <c r="Z967" s="61"/>
    </row>
    <row r="968" spans="1:26" ht="14.25" customHeight="1">
      <c r="A968" s="61"/>
      <c r="B968" s="61"/>
      <c r="C968" s="61"/>
      <c r="D968" s="61"/>
      <c r="E968" s="61"/>
      <c r="F968" s="61"/>
      <c r="G968" s="61"/>
      <c r="H968" s="61"/>
      <c r="I968" s="61"/>
      <c r="J968" s="63"/>
      <c r="K968" s="63"/>
      <c r="L968" s="63"/>
      <c r="M968" s="63"/>
      <c r="N968" s="61"/>
      <c r="O968" s="61"/>
      <c r="P968" s="61"/>
      <c r="Q968" s="61"/>
      <c r="R968" s="61"/>
      <c r="S968" s="61"/>
      <c r="T968" s="61"/>
      <c r="U968" s="61"/>
      <c r="V968" s="61"/>
      <c r="W968" s="61"/>
      <c r="X968" s="61"/>
      <c r="Y968" s="61"/>
      <c r="Z968" s="61"/>
    </row>
    <row r="969" spans="1:26" ht="14.25" customHeight="1">
      <c r="A969" s="61"/>
      <c r="B969" s="61"/>
      <c r="C969" s="61"/>
      <c r="D969" s="61"/>
      <c r="E969" s="61"/>
      <c r="F969" s="61"/>
      <c r="G969" s="61"/>
      <c r="H969" s="61"/>
      <c r="I969" s="61"/>
      <c r="J969" s="63"/>
      <c r="K969" s="63"/>
      <c r="L969" s="63"/>
      <c r="M969" s="63"/>
      <c r="N969" s="61"/>
      <c r="O969" s="61"/>
      <c r="P969" s="61"/>
      <c r="Q969" s="61"/>
      <c r="R969" s="61"/>
      <c r="S969" s="61"/>
      <c r="T969" s="61"/>
      <c r="U969" s="61"/>
      <c r="V969" s="61"/>
      <c r="W969" s="61"/>
      <c r="X969" s="61"/>
      <c r="Y969" s="61"/>
      <c r="Z969" s="61"/>
    </row>
    <row r="970" spans="1:26" ht="14.25" customHeight="1">
      <c r="A970" s="61"/>
      <c r="B970" s="61"/>
      <c r="C970" s="61"/>
      <c r="D970" s="61"/>
      <c r="E970" s="61"/>
      <c r="F970" s="61"/>
      <c r="G970" s="61"/>
      <c r="H970" s="61"/>
      <c r="I970" s="61"/>
      <c r="J970" s="63"/>
      <c r="K970" s="63"/>
      <c r="L970" s="63"/>
      <c r="M970" s="63"/>
      <c r="N970" s="61"/>
      <c r="O970" s="61"/>
      <c r="P970" s="61"/>
      <c r="Q970" s="61"/>
      <c r="R970" s="61"/>
      <c r="S970" s="61"/>
      <c r="T970" s="61"/>
      <c r="U970" s="61"/>
      <c r="V970" s="61"/>
      <c r="W970" s="61"/>
      <c r="X970" s="61"/>
      <c r="Y970" s="61"/>
      <c r="Z970" s="61"/>
    </row>
    <row r="971" spans="1:26" ht="14.25" customHeight="1">
      <c r="A971" s="61"/>
      <c r="B971" s="61"/>
      <c r="C971" s="61"/>
      <c r="D971" s="61"/>
      <c r="E971" s="61"/>
      <c r="F971" s="61"/>
      <c r="G971" s="61"/>
      <c r="H971" s="61"/>
      <c r="I971" s="61"/>
      <c r="J971" s="63"/>
      <c r="K971" s="63"/>
      <c r="L971" s="63"/>
      <c r="M971" s="63"/>
      <c r="N971" s="61"/>
      <c r="O971" s="61"/>
      <c r="P971" s="61"/>
      <c r="Q971" s="61"/>
      <c r="R971" s="61"/>
      <c r="S971" s="61"/>
      <c r="T971" s="61"/>
      <c r="U971" s="61"/>
      <c r="V971" s="61"/>
      <c r="W971" s="61"/>
      <c r="X971" s="61"/>
      <c r="Y971" s="61"/>
      <c r="Z971" s="61"/>
    </row>
    <row r="972" spans="1:26" ht="14.25" customHeight="1">
      <c r="A972" s="61"/>
      <c r="B972" s="61"/>
      <c r="C972" s="61"/>
      <c r="D972" s="61"/>
      <c r="E972" s="61"/>
      <c r="F972" s="61"/>
      <c r="G972" s="61"/>
      <c r="H972" s="61"/>
      <c r="I972" s="61"/>
      <c r="J972" s="63"/>
      <c r="K972" s="63"/>
      <c r="L972" s="63"/>
      <c r="M972" s="63"/>
      <c r="N972" s="61"/>
      <c r="O972" s="61"/>
      <c r="P972" s="61"/>
      <c r="Q972" s="61"/>
      <c r="R972" s="61"/>
      <c r="S972" s="61"/>
      <c r="T972" s="61"/>
      <c r="U972" s="61"/>
      <c r="V972" s="61"/>
      <c r="W972" s="61"/>
      <c r="X972" s="61"/>
      <c r="Y972" s="61"/>
      <c r="Z972" s="61"/>
    </row>
    <row r="973" spans="1:26" ht="14.25" customHeight="1">
      <c r="A973" s="61"/>
      <c r="B973" s="61"/>
      <c r="C973" s="61"/>
      <c r="D973" s="61"/>
      <c r="E973" s="61"/>
      <c r="F973" s="61"/>
      <c r="G973" s="61"/>
      <c r="H973" s="61"/>
      <c r="I973" s="61"/>
      <c r="J973" s="63"/>
      <c r="K973" s="63"/>
      <c r="L973" s="63"/>
      <c r="M973" s="63"/>
      <c r="N973" s="61"/>
      <c r="O973" s="61"/>
      <c r="P973" s="61"/>
      <c r="Q973" s="61"/>
      <c r="R973" s="61"/>
      <c r="S973" s="61"/>
      <c r="T973" s="61"/>
      <c r="U973" s="61"/>
      <c r="V973" s="61"/>
      <c r="W973" s="61"/>
      <c r="X973" s="61"/>
      <c r="Y973" s="61"/>
      <c r="Z973" s="61"/>
    </row>
    <row r="974" spans="1:26" ht="14.25" customHeight="1">
      <c r="A974" s="61"/>
      <c r="B974" s="61"/>
      <c r="C974" s="61"/>
      <c r="D974" s="61"/>
      <c r="E974" s="61"/>
      <c r="F974" s="61"/>
      <c r="G974" s="61"/>
      <c r="H974" s="61"/>
      <c r="I974" s="61"/>
      <c r="J974" s="63"/>
      <c r="K974" s="63"/>
      <c r="L974" s="63"/>
      <c r="M974" s="63"/>
      <c r="N974" s="61"/>
      <c r="O974" s="61"/>
      <c r="P974" s="61"/>
      <c r="Q974" s="61"/>
      <c r="R974" s="61"/>
      <c r="S974" s="61"/>
      <c r="T974" s="61"/>
      <c r="U974" s="61"/>
      <c r="V974" s="61"/>
      <c r="W974" s="61"/>
      <c r="X974" s="61"/>
      <c r="Y974" s="61"/>
      <c r="Z974" s="61"/>
    </row>
    <row r="975" spans="1:26" ht="14.25" customHeight="1">
      <c r="A975" s="61"/>
      <c r="B975" s="61"/>
      <c r="C975" s="61"/>
      <c r="D975" s="61"/>
      <c r="E975" s="61"/>
      <c r="F975" s="61"/>
      <c r="G975" s="61"/>
      <c r="H975" s="61"/>
      <c r="I975" s="61"/>
      <c r="J975" s="63"/>
      <c r="K975" s="63"/>
      <c r="L975" s="63"/>
      <c r="M975" s="63"/>
      <c r="N975" s="61"/>
      <c r="O975" s="61"/>
      <c r="P975" s="61"/>
      <c r="Q975" s="61"/>
      <c r="R975" s="61"/>
      <c r="S975" s="61"/>
      <c r="T975" s="61"/>
      <c r="U975" s="61"/>
      <c r="V975" s="61"/>
      <c r="W975" s="61"/>
      <c r="X975" s="61"/>
      <c r="Y975" s="61"/>
      <c r="Z975" s="61"/>
    </row>
    <row r="976" spans="1:26" ht="14.25" customHeight="1">
      <c r="A976" s="61"/>
      <c r="B976" s="61"/>
      <c r="C976" s="61"/>
      <c r="D976" s="61"/>
      <c r="E976" s="61"/>
      <c r="F976" s="61"/>
      <c r="G976" s="61"/>
      <c r="H976" s="61"/>
      <c r="I976" s="61"/>
      <c r="J976" s="63"/>
      <c r="K976" s="63"/>
      <c r="L976" s="63"/>
      <c r="M976" s="63"/>
      <c r="N976" s="61"/>
      <c r="O976" s="61"/>
      <c r="P976" s="61"/>
      <c r="Q976" s="61"/>
      <c r="R976" s="61"/>
      <c r="S976" s="61"/>
      <c r="T976" s="61"/>
      <c r="U976" s="61"/>
      <c r="V976" s="61"/>
      <c r="W976" s="61"/>
      <c r="X976" s="61"/>
      <c r="Y976" s="61"/>
      <c r="Z976" s="61"/>
    </row>
    <row r="977" spans="1:26" ht="14.25" customHeight="1">
      <c r="A977" s="61"/>
      <c r="B977" s="61"/>
      <c r="C977" s="61"/>
      <c r="D977" s="61"/>
      <c r="E977" s="61"/>
      <c r="F977" s="61"/>
      <c r="G977" s="61"/>
      <c r="H977" s="61"/>
      <c r="I977" s="61"/>
      <c r="J977" s="63"/>
      <c r="K977" s="63"/>
      <c r="L977" s="63"/>
      <c r="M977" s="63"/>
      <c r="N977" s="61"/>
      <c r="O977" s="61"/>
      <c r="P977" s="61"/>
      <c r="Q977" s="61"/>
      <c r="R977" s="61"/>
      <c r="S977" s="61"/>
      <c r="T977" s="61"/>
      <c r="U977" s="61"/>
      <c r="V977" s="61"/>
      <c r="W977" s="61"/>
      <c r="X977" s="61"/>
      <c r="Y977" s="61"/>
      <c r="Z977" s="61"/>
    </row>
    <row r="978" spans="1:26" ht="14.25" customHeight="1">
      <c r="A978" s="61"/>
      <c r="B978" s="61"/>
      <c r="C978" s="61"/>
      <c r="D978" s="61"/>
      <c r="E978" s="61"/>
      <c r="F978" s="61"/>
      <c r="G978" s="61"/>
      <c r="H978" s="61"/>
      <c r="I978" s="61"/>
      <c r="J978" s="63"/>
      <c r="K978" s="63"/>
      <c r="L978" s="63"/>
      <c r="M978" s="63"/>
      <c r="N978" s="61"/>
      <c r="O978" s="61"/>
      <c r="P978" s="61"/>
      <c r="Q978" s="61"/>
      <c r="R978" s="61"/>
      <c r="S978" s="61"/>
      <c r="T978" s="61"/>
      <c r="U978" s="61"/>
      <c r="V978" s="61"/>
      <c r="W978" s="61"/>
      <c r="X978" s="61"/>
      <c r="Y978" s="61"/>
      <c r="Z978" s="61"/>
    </row>
    <row r="979" spans="1:26" ht="14.25" customHeight="1">
      <c r="A979" s="61"/>
      <c r="B979" s="61"/>
      <c r="C979" s="61"/>
      <c r="D979" s="61"/>
      <c r="E979" s="61"/>
      <c r="F979" s="61"/>
      <c r="G979" s="61"/>
      <c r="H979" s="61"/>
      <c r="I979" s="61"/>
      <c r="J979" s="63"/>
      <c r="K979" s="63"/>
      <c r="L979" s="63"/>
      <c r="M979" s="63"/>
      <c r="N979" s="61"/>
      <c r="O979" s="61"/>
      <c r="P979" s="61"/>
      <c r="Q979" s="61"/>
      <c r="R979" s="61"/>
      <c r="S979" s="61"/>
      <c r="T979" s="61"/>
      <c r="U979" s="61"/>
      <c r="V979" s="61"/>
      <c r="W979" s="61"/>
      <c r="X979" s="61"/>
      <c r="Y979" s="61"/>
      <c r="Z979" s="61"/>
    </row>
    <row r="980" spans="1:26" ht="14.25" customHeight="1">
      <c r="A980" s="61"/>
      <c r="B980" s="61"/>
      <c r="C980" s="61"/>
      <c r="D980" s="61"/>
      <c r="E980" s="61"/>
      <c r="F980" s="61"/>
      <c r="G980" s="61"/>
      <c r="H980" s="61"/>
      <c r="I980" s="61"/>
      <c r="J980" s="63"/>
      <c r="K980" s="63"/>
      <c r="L980" s="63"/>
      <c r="M980" s="63"/>
      <c r="N980" s="61"/>
      <c r="O980" s="61"/>
      <c r="P980" s="61"/>
      <c r="Q980" s="61"/>
      <c r="R980" s="61"/>
      <c r="S980" s="61"/>
      <c r="T980" s="61"/>
      <c r="U980" s="61"/>
      <c r="V980" s="61"/>
      <c r="W980" s="61"/>
      <c r="X980" s="61"/>
      <c r="Y980" s="61"/>
      <c r="Z980" s="61"/>
    </row>
    <row r="981" spans="1:26" ht="14.25" customHeight="1">
      <c r="A981" s="61"/>
      <c r="B981" s="61"/>
      <c r="C981" s="61"/>
      <c r="D981" s="61"/>
      <c r="E981" s="61"/>
      <c r="F981" s="61"/>
      <c r="G981" s="61"/>
      <c r="H981" s="61"/>
      <c r="I981" s="61"/>
      <c r="J981" s="63"/>
      <c r="K981" s="63"/>
      <c r="L981" s="63"/>
      <c r="M981" s="63"/>
      <c r="N981" s="61"/>
      <c r="O981" s="61"/>
      <c r="P981" s="61"/>
      <c r="Q981" s="61"/>
      <c r="R981" s="61"/>
      <c r="S981" s="61"/>
      <c r="T981" s="61"/>
      <c r="U981" s="61"/>
      <c r="V981" s="61"/>
      <c r="W981" s="61"/>
      <c r="X981" s="61"/>
      <c r="Y981" s="61"/>
      <c r="Z981" s="61"/>
    </row>
    <row r="982" spans="1:26" ht="14.25" customHeight="1">
      <c r="A982" s="61"/>
      <c r="B982" s="61"/>
      <c r="C982" s="61"/>
      <c r="D982" s="61"/>
      <c r="E982" s="61"/>
      <c r="F982" s="61"/>
      <c r="G982" s="61"/>
      <c r="H982" s="61"/>
      <c r="I982" s="61"/>
      <c r="J982" s="63"/>
      <c r="K982" s="63"/>
      <c r="L982" s="63"/>
      <c r="M982" s="63"/>
      <c r="N982" s="61"/>
      <c r="O982" s="61"/>
      <c r="P982" s="61"/>
      <c r="Q982" s="61"/>
      <c r="R982" s="61"/>
      <c r="S982" s="61"/>
      <c r="T982" s="61"/>
      <c r="U982" s="61"/>
      <c r="V982" s="61"/>
      <c r="W982" s="61"/>
      <c r="X982" s="61"/>
      <c r="Y982" s="61"/>
      <c r="Z982" s="61"/>
    </row>
    <row r="983" spans="1:26" ht="14.25" customHeight="1">
      <c r="A983" s="61"/>
      <c r="B983" s="61"/>
      <c r="C983" s="61"/>
      <c r="D983" s="61"/>
      <c r="E983" s="61"/>
      <c r="F983" s="61"/>
      <c r="G983" s="61"/>
      <c r="H983" s="61"/>
      <c r="I983" s="61"/>
      <c r="J983" s="63"/>
      <c r="K983" s="63"/>
      <c r="L983" s="63"/>
      <c r="M983" s="63"/>
      <c r="N983" s="61"/>
      <c r="O983" s="61"/>
      <c r="P983" s="61"/>
      <c r="Q983" s="61"/>
      <c r="R983" s="61"/>
      <c r="S983" s="61"/>
      <c r="T983" s="61"/>
      <c r="U983" s="61"/>
      <c r="V983" s="61"/>
      <c r="W983" s="61"/>
      <c r="X983" s="61"/>
      <c r="Y983" s="61"/>
      <c r="Z983" s="61"/>
    </row>
    <row r="984" spans="1:26" ht="14.25" customHeight="1">
      <c r="A984" s="61"/>
      <c r="B984" s="61"/>
      <c r="C984" s="61"/>
      <c r="D984" s="61"/>
      <c r="E984" s="61"/>
      <c r="F984" s="61"/>
      <c r="G984" s="61"/>
      <c r="H984" s="61"/>
      <c r="I984" s="61"/>
      <c r="J984" s="63"/>
      <c r="K984" s="63"/>
      <c r="L984" s="63"/>
      <c r="M984" s="63"/>
      <c r="N984" s="61"/>
      <c r="O984" s="61"/>
      <c r="P984" s="61"/>
      <c r="Q984" s="61"/>
      <c r="R984" s="61"/>
      <c r="S984" s="61"/>
      <c r="T984" s="61"/>
      <c r="U984" s="61"/>
      <c r="V984" s="61"/>
      <c r="W984" s="61"/>
      <c r="X984" s="61"/>
      <c r="Y984" s="61"/>
      <c r="Z984" s="61"/>
    </row>
    <row r="985" spans="1:26" ht="14.25" customHeight="1">
      <c r="A985" s="61"/>
      <c r="B985" s="61"/>
      <c r="C985" s="61"/>
      <c r="D985" s="61"/>
      <c r="E985" s="61"/>
      <c r="F985" s="61"/>
      <c r="G985" s="61"/>
      <c r="H985" s="61"/>
      <c r="I985" s="61"/>
      <c r="J985" s="63"/>
      <c r="K985" s="63"/>
      <c r="L985" s="63"/>
      <c r="M985" s="63"/>
      <c r="N985" s="61"/>
      <c r="O985" s="61"/>
      <c r="P985" s="61"/>
      <c r="Q985" s="61"/>
      <c r="R985" s="61"/>
      <c r="S985" s="61"/>
      <c r="T985" s="61"/>
      <c r="U985" s="61"/>
      <c r="V985" s="61"/>
      <c r="W985" s="61"/>
      <c r="X985" s="61"/>
      <c r="Y985" s="61"/>
      <c r="Z985" s="61"/>
    </row>
    <row r="986" spans="1:26" ht="14.25" customHeight="1">
      <c r="A986" s="61"/>
      <c r="B986" s="61"/>
      <c r="C986" s="61"/>
      <c r="D986" s="61"/>
      <c r="E986" s="61"/>
      <c r="F986" s="61"/>
      <c r="G986" s="61"/>
      <c r="H986" s="61"/>
      <c r="I986" s="61"/>
      <c r="J986" s="63"/>
      <c r="K986" s="63"/>
      <c r="L986" s="63"/>
      <c r="M986" s="63"/>
      <c r="N986" s="61"/>
      <c r="O986" s="61"/>
      <c r="P986" s="61"/>
      <c r="Q986" s="61"/>
      <c r="R986" s="61"/>
      <c r="S986" s="61"/>
      <c r="T986" s="61"/>
      <c r="U986" s="61"/>
      <c r="V986" s="61"/>
      <c r="W986" s="61"/>
      <c r="X986" s="61"/>
      <c r="Y986" s="61"/>
      <c r="Z986" s="61"/>
    </row>
    <row r="987" spans="1:26" ht="14.25" customHeight="1">
      <c r="A987" s="61"/>
      <c r="B987" s="61"/>
      <c r="C987" s="61"/>
      <c r="D987" s="61"/>
      <c r="E987" s="61"/>
      <c r="F987" s="61"/>
      <c r="G987" s="61"/>
      <c r="H987" s="61"/>
      <c r="I987" s="61"/>
      <c r="J987" s="63"/>
      <c r="K987" s="63"/>
      <c r="L987" s="63"/>
      <c r="M987" s="63"/>
      <c r="N987" s="61"/>
      <c r="O987" s="61"/>
      <c r="P987" s="61"/>
      <c r="Q987" s="61"/>
      <c r="R987" s="61"/>
      <c r="S987" s="61"/>
      <c r="T987" s="61"/>
      <c r="U987" s="61"/>
      <c r="V987" s="61"/>
      <c r="W987" s="61"/>
      <c r="X987" s="61"/>
      <c r="Y987" s="61"/>
      <c r="Z987" s="61"/>
    </row>
    <row r="988" spans="1:26" ht="14.25" customHeight="1">
      <c r="A988" s="61"/>
      <c r="B988" s="61"/>
      <c r="C988" s="61"/>
      <c r="D988" s="61"/>
      <c r="E988" s="61"/>
      <c r="F988" s="61"/>
      <c r="G988" s="61"/>
      <c r="H988" s="61"/>
      <c r="I988" s="61"/>
      <c r="J988" s="63"/>
      <c r="K988" s="63"/>
      <c r="L988" s="63"/>
      <c r="M988" s="63"/>
      <c r="N988" s="61"/>
      <c r="O988" s="61"/>
      <c r="P988" s="61"/>
      <c r="Q988" s="61"/>
      <c r="R988" s="61"/>
      <c r="S988" s="61"/>
      <c r="T988" s="61"/>
      <c r="U988" s="61"/>
      <c r="V988" s="61"/>
      <c r="W988" s="61"/>
      <c r="X988" s="61"/>
      <c r="Y988" s="61"/>
      <c r="Z988" s="61"/>
    </row>
    <row r="989" spans="1:26" ht="14.25" customHeight="1">
      <c r="A989" s="61"/>
      <c r="B989" s="61"/>
      <c r="C989" s="61"/>
      <c r="D989" s="61"/>
      <c r="E989" s="61"/>
      <c r="F989" s="61"/>
      <c r="G989" s="61"/>
      <c r="H989" s="61"/>
      <c r="I989" s="61"/>
      <c r="J989" s="63"/>
      <c r="K989" s="63"/>
      <c r="L989" s="63"/>
      <c r="M989" s="63"/>
      <c r="N989" s="61"/>
      <c r="O989" s="61"/>
      <c r="P989" s="61"/>
      <c r="Q989" s="61"/>
      <c r="R989" s="61"/>
      <c r="S989" s="61"/>
      <c r="T989" s="61"/>
      <c r="U989" s="61"/>
      <c r="V989" s="61"/>
      <c r="W989" s="61"/>
      <c r="X989" s="61"/>
      <c r="Y989" s="61"/>
      <c r="Z989" s="61"/>
    </row>
    <row r="990" spans="1:26" ht="14.25" customHeight="1">
      <c r="A990" s="61"/>
      <c r="B990" s="61"/>
      <c r="C990" s="61"/>
      <c r="D990" s="61"/>
      <c r="E990" s="61"/>
      <c r="F990" s="61"/>
      <c r="G990" s="61"/>
      <c r="H990" s="61"/>
      <c r="I990" s="61"/>
      <c r="J990" s="63"/>
      <c r="K990" s="63"/>
      <c r="L990" s="63"/>
      <c r="M990" s="63"/>
      <c r="N990" s="61"/>
      <c r="O990" s="61"/>
      <c r="P990" s="61"/>
      <c r="Q990" s="61"/>
      <c r="R990" s="61"/>
      <c r="S990" s="61"/>
      <c r="T990" s="61"/>
      <c r="U990" s="61"/>
      <c r="V990" s="61"/>
      <c r="W990" s="61"/>
      <c r="X990" s="61"/>
      <c r="Y990" s="61"/>
      <c r="Z990" s="61"/>
    </row>
    <row r="991" spans="1:26" ht="14.25" customHeight="1">
      <c r="A991" s="61"/>
      <c r="B991" s="61"/>
      <c r="C991" s="61"/>
      <c r="D991" s="61"/>
      <c r="E991" s="61"/>
      <c r="F991" s="61"/>
      <c r="G991" s="61"/>
      <c r="H991" s="61"/>
      <c r="I991" s="61"/>
      <c r="J991" s="63"/>
      <c r="K991" s="63"/>
      <c r="L991" s="63"/>
      <c r="M991" s="63"/>
      <c r="N991" s="61"/>
      <c r="O991" s="61"/>
      <c r="P991" s="61"/>
      <c r="Q991" s="61"/>
      <c r="R991" s="61"/>
      <c r="S991" s="61"/>
      <c r="T991" s="61"/>
      <c r="U991" s="61"/>
      <c r="V991" s="61"/>
      <c r="W991" s="61"/>
      <c r="X991" s="61"/>
      <c r="Y991" s="61"/>
      <c r="Z991" s="61"/>
    </row>
    <row r="992" spans="1:26" ht="14.25" customHeight="1">
      <c r="A992" s="61"/>
      <c r="B992" s="61"/>
      <c r="C992" s="61"/>
      <c r="D992" s="61"/>
      <c r="E992" s="61"/>
      <c r="F992" s="61"/>
      <c r="G992" s="61"/>
      <c r="H992" s="61"/>
      <c r="I992" s="61"/>
      <c r="J992" s="63"/>
      <c r="K992" s="63"/>
      <c r="L992" s="63"/>
      <c r="M992" s="63"/>
      <c r="N992" s="61"/>
      <c r="O992" s="61"/>
      <c r="P992" s="61"/>
      <c r="Q992" s="61"/>
      <c r="R992" s="61"/>
      <c r="S992" s="61"/>
      <c r="T992" s="61"/>
      <c r="U992" s="61"/>
      <c r="V992" s="61"/>
      <c r="W992" s="61"/>
      <c r="X992" s="61"/>
      <c r="Y992" s="61"/>
      <c r="Z992" s="61"/>
    </row>
    <row r="993" spans="1:26" ht="14.25" customHeight="1">
      <c r="A993" s="61"/>
      <c r="B993" s="61"/>
      <c r="C993" s="61"/>
      <c r="D993" s="61"/>
      <c r="E993" s="61"/>
      <c r="F993" s="61"/>
      <c r="G993" s="61"/>
      <c r="H993" s="61"/>
      <c r="I993" s="61"/>
      <c r="J993" s="63"/>
      <c r="K993" s="63"/>
      <c r="L993" s="63"/>
      <c r="M993" s="63"/>
      <c r="N993" s="61"/>
      <c r="O993" s="61"/>
      <c r="P993" s="61"/>
      <c r="Q993" s="61"/>
      <c r="R993" s="61"/>
      <c r="S993" s="61"/>
      <c r="T993" s="61"/>
      <c r="U993" s="61"/>
      <c r="V993" s="61"/>
      <c r="W993" s="61"/>
      <c r="X993" s="61"/>
      <c r="Y993" s="61"/>
      <c r="Z993" s="61"/>
    </row>
    <row r="994" spans="1:26" ht="14.25" customHeight="1">
      <c r="A994" s="61"/>
      <c r="B994" s="61"/>
      <c r="C994" s="61"/>
      <c r="D994" s="61"/>
      <c r="E994" s="61"/>
      <c r="F994" s="61"/>
      <c r="G994" s="61"/>
      <c r="H994" s="61"/>
      <c r="I994" s="61"/>
      <c r="J994" s="63"/>
      <c r="K994" s="63"/>
      <c r="L994" s="63"/>
      <c r="M994" s="63"/>
      <c r="N994" s="61"/>
      <c r="O994" s="61"/>
      <c r="P994" s="61"/>
      <c r="Q994" s="61"/>
      <c r="R994" s="61"/>
      <c r="S994" s="61"/>
      <c r="T994" s="61"/>
      <c r="U994" s="61"/>
      <c r="V994" s="61"/>
      <c r="W994" s="61"/>
      <c r="X994" s="61"/>
      <c r="Y994" s="61"/>
      <c r="Z994" s="61"/>
    </row>
    <row r="995" spans="1:26" ht="14.25" customHeight="1">
      <c r="A995" s="61"/>
      <c r="B995" s="61"/>
      <c r="C995" s="61"/>
      <c r="D995" s="61"/>
      <c r="E995" s="61"/>
      <c r="F995" s="61"/>
      <c r="G995" s="61"/>
      <c r="H995" s="61"/>
      <c r="I995" s="61"/>
      <c r="J995" s="63"/>
      <c r="K995" s="63"/>
      <c r="L995" s="63"/>
      <c r="M995" s="63"/>
      <c r="N995" s="61"/>
      <c r="O995" s="61"/>
      <c r="P995" s="61"/>
      <c r="Q995" s="61"/>
      <c r="R995" s="61"/>
      <c r="S995" s="61"/>
      <c r="T995" s="61"/>
      <c r="U995" s="61"/>
      <c r="V995" s="61"/>
      <c r="W995" s="61"/>
      <c r="X995" s="61"/>
      <c r="Y995" s="61"/>
      <c r="Z995" s="61"/>
    </row>
    <row r="996" spans="1:26" ht="14.25" customHeight="1">
      <c r="A996" s="61"/>
      <c r="B996" s="61"/>
      <c r="C996" s="61"/>
      <c r="D996" s="61"/>
      <c r="E996" s="61"/>
      <c r="F996" s="61"/>
      <c r="G996" s="61"/>
      <c r="H996" s="61"/>
      <c r="I996" s="61"/>
      <c r="J996" s="63"/>
      <c r="K996" s="63"/>
      <c r="L996" s="63"/>
      <c r="M996" s="63"/>
      <c r="N996" s="61"/>
      <c r="O996" s="61"/>
      <c r="P996" s="61"/>
      <c r="Q996" s="61"/>
      <c r="R996" s="61"/>
      <c r="S996" s="61"/>
      <c r="T996" s="61"/>
      <c r="U996" s="61"/>
      <c r="V996" s="61"/>
      <c r="W996" s="61"/>
      <c r="X996" s="61"/>
      <c r="Y996" s="61"/>
      <c r="Z996" s="61"/>
    </row>
    <row r="997" spans="1:26" ht="14.25" customHeight="1">
      <c r="A997" s="61"/>
      <c r="B997" s="61"/>
      <c r="C997" s="61"/>
      <c r="D997" s="61"/>
      <c r="E997" s="61"/>
      <c r="F997" s="61"/>
      <c r="G997" s="61"/>
      <c r="H997" s="61"/>
      <c r="I997" s="61"/>
      <c r="J997" s="63"/>
      <c r="K997" s="63"/>
      <c r="L997" s="63"/>
      <c r="M997" s="63"/>
      <c r="N997" s="61"/>
      <c r="O997" s="61"/>
      <c r="P997" s="61"/>
      <c r="Q997" s="61"/>
      <c r="R997" s="61"/>
      <c r="S997" s="61"/>
      <c r="T997" s="61"/>
      <c r="U997" s="61"/>
      <c r="V997" s="61"/>
      <c r="W997" s="61"/>
      <c r="X997" s="61"/>
      <c r="Y997" s="61"/>
      <c r="Z997" s="61"/>
    </row>
    <row r="998" spans="1:26" ht="14.25" customHeight="1">
      <c r="A998" s="61"/>
      <c r="B998" s="61"/>
      <c r="C998" s="61"/>
      <c r="D998" s="61"/>
      <c r="E998" s="61"/>
      <c r="F998" s="61"/>
      <c r="G998" s="61"/>
      <c r="H998" s="61"/>
      <c r="I998" s="61"/>
      <c r="J998" s="63"/>
      <c r="K998" s="63"/>
      <c r="L998" s="63"/>
      <c r="M998" s="63"/>
      <c r="N998" s="61"/>
      <c r="O998" s="61"/>
      <c r="P998" s="61"/>
      <c r="Q998" s="61"/>
      <c r="R998" s="61"/>
      <c r="S998" s="61"/>
      <c r="T998" s="61"/>
      <c r="U998" s="61"/>
      <c r="V998" s="61"/>
      <c r="W998" s="61"/>
      <c r="X998" s="61"/>
      <c r="Y998" s="61"/>
      <c r="Z998" s="61"/>
    </row>
    <row r="999" spans="1:26" ht="14.25" customHeight="1">
      <c r="A999" s="61"/>
      <c r="B999" s="61"/>
      <c r="C999" s="61"/>
      <c r="D999" s="61"/>
      <c r="E999" s="61"/>
      <c r="F999" s="61"/>
      <c r="G999" s="61"/>
      <c r="H999" s="61"/>
      <c r="I999" s="61"/>
      <c r="J999" s="63"/>
      <c r="K999" s="63"/>
      <c r="L999" s="63"/>
      <c r="M999" s="63"/>
      <c r="N999" s="61"/>
      <c r="O999" s="61"/>
      <c r="P999" s="61"/>
      <c r="Q999" s="61"/>
      <c r="R999" s="61"/>
      <c r="S999" s="61"/>
      <c r="T999" s="61"/>
      <c r="U999" s="61"/>
      <c r="V999" s="61"/>
      <c r="W999" s="61"/>
      <c r="X999" s="61"/>
      <c r="Y999" s="61"/>
      <c r="Z999" s="61"/>
    </row>
    <row r="1000" spans="1:26" ht="14.25" customHeight="1">
      <c r="A1000" s="61"/>
      <c r="B1000" s="61"/>
      <c r="C1000" s="61"/>
      <c r="D1000" s="61"/>
      <c r="E1000" s="61"/>
      <c r="F1000" s="61"/>
      <c r="G1000" s="61"/>
      <c r="H1000" s="61"/>
      <c r="I1000" s="61"/>
      <c r="J1000" s="63"/>
      <c r="K1000" s="63"/>
      <c r="L1000" s="63"/>
      <c r="M1000" s="63"/>
      <c r="N1000" s="61"/>
      <c r="O1000" s="61"/>
      <c r="P1000" s="61"/>
      <c r="Q1000" s="61"/>
      <c r="R1000" s="61"/>
      <c r="S1000" s="61"/>
      <c r="T1000" s="61"/>
      <c r="U1000" s="61"/>
      <c r="V1000" s="61"/>
      <c r="W1000" s="61"/>
      <c r="X1000" s="61"/>
      <c r="Y1000" s="61"/>
      <c r="Z1000" s="61"/>
    </row>
    <row r="1001" spans="1:26" ht="14.25" customHeight="1">
      <c r="A1001" s="61"/>
      <c r="B1001" s="61"/>
      <c r="C1001" s="61"/>
      <c r="D1001" s="61"/>
      <c r="E1001" s="61"/>
      <c r="F1001" s="61"/>
      <c r="G1001" s="61"/>
      <c r="H1001" s="61"/>
      <c r="I1001" s="61"/>
      <c r="J1001" s="63"/>
      <c r="K1001" s="63"/>
      <c r="L1001" s="63"/>
      <c r="M1001" s="63"/>
      <c r="N1001" s="61"/>
      <c r="O1001" s="61"/>
      <c r="P1001" s="61"/>
      <c r="Q1001" s="61"/>
      <c r="R1001" s="61"/>
      <c r="S1001" s="61"/>
      <c r="T1001" s="61"/>
      <c r="U1001" s="61"/>
      <c r="V1001" s="61"/>
      <c r="W1001" s="61"/>
      <c r="X1001" s="61"/>
      <c r="Y1001" s="61"/>
      <c r="Z1001" s="61"/>
    </row>
    <row r="1002" spans="1:26" ht="14.25" customHeight="1">
      <c r="A1002" s="61"/>
      <c r="B1002" s="61"/>
      <c r="C1002" s="61"/>
      <c r="D1002" s="61"/>
      <c r="E1002" s="61"/>
      <c r="F1002" s="61"/>
      <c r="G1002" s="61"/>
      <c r="H1002" s="61"/>
      <c r="I1002" s="61"/>
      <c r="J1002" s="63"/>
      <c r="K1002" s="63"/>
      <c r="L1002" s="63"/>
      <c r="M1002" s="63"/>
      <c r="N1002" s="61"/>
      <c r="O1002" s="61"/>
      <c r="P1002" s="61"/>
      <c r="Q1002" s="61"/>
      <c r="R1002" s="61"/>
      <c r="S1002" s="61"/>
      <c r="T1002" s="61"/>
      <c r="U1002" s="61"/>
      <c r="V1002" s="61"/>
      <c r="W1002" s="61"/>
      <c r="X1002" s="61"/>
      <c r="Y1002" s="61"/>
      <c r="Z1002" s="61"/>
    </row>
    <row r="1003" spans="1:26" ht="14.25" customHeight="1">
      <c r="A1003" s="61"/>
      <c r="B1003" s="61"/>
      <c r="C1003" s="61"/>
      <c r="D1003" s="61"/>
      <c r="E1003" s="61"/>
      <c r="F1003" s="61"/>
      <c r="G1003" s="61"/>
      <c r="H1003" s="61"/>
      <c r="I1003" s="61"/>
      <c r="J1003" s="63"/>
      <c r="K1003" s="63"/>
      <c r="L1003" s="63"/>
      <c r="M1003" s="63"/>
      <c r="N1003" s="61"/>
      <c r="O1003" s="61"/>
      <c r="P1003" s="61"/>
      <c r="Q1003" s="61"/>
      <c r="R1003" s="61"/>
      <c r="S1003" s="61"/>
      <c r="T1003" s="61"/>
      <c r="U1003" s="61"/>
      <c r="V1003" s="61"/>
      <c r="W1003" s="61"/>
      <c r="X1003" s="61"/>
      <c r="Y1003" s="61"/>
      <c r="Z1003" s="61"/>
    </row>
    <row r="1004" spans="1:26" ht="14.25" customHeight="1">
      <c r="A1004" s="61"/>
      <c r="B1004" s="61"/>
      <c r="C1004" s="61"/>
      <c r="D1004" s="61"/>
      <c r="E1004" s="61"/>
      <c r="F1004" s="61"/>
      <c r="G1004" s="61"/>
      <c r="H1004" s="61"/>
      <c r="I1004" s="61"/>
      <c r="J1004" s="63"/>
      <c r="K1004" s="63"/>
      <c r="L1004" s="63"/>
      <c r="M1004" s="63"/>
      <c r="N1004" s="61"/>
      <c r="O1004" s="61"/>
      <c r="P1004" s="61"/>
      <c r="Q1004" s="61"/>
      <c r="R1004" s="61"/>
      <c r="S1004" s="61"/>
      <c r="T1004" s="61"/>
      <c r="U1004" s="61"/>
      <c r="V1004" s="61"/>
      <c r="W1004" s="61"/>
      <c r="X1004" s="61"/>
      <c r="Y1004" s="61"/>
      <c r="Z1004" s="61"/>
    </row>
  </sheetData>
  <mergeCells count="17">
    <mergeCell ref="B44:D44"/>
    <mergeCell ref="A45:A46"/>
    <mergeCell ref="B45:D46"/>
    <mergeCell ref="F44:G44"/>
    <mergeCell ref="H44:I44"/>
    <mergeCell ref="F45:G45"/>
    <mergeCell ref="H45:I45"/>
    <mergeCell ref="F46:G46"/>
    <mergeCell ref="H46:I46"/>
    <mergeCell ref="A2:B2"/>
    <mergeCell ref="C2:G2"/>
    <mergeCell ref="A3:H3"/>
    <mergeCell ref="A41:A43"/>
    <mergeCell ref="E41:E43"/>
    <mergeCell ref="F41:G43"/>
    <mergeCell ref="H41:I43"/>
    <mergeCell ref="B41:D43"/>
  </mergeCells>
  <hyperlinks>
    <hyperlink ref="E5" r:id="rId1" xr:uid="{00000000-0004-0000-0C00-000000000000}"/>
    <hyperlink ref="E6" r:id="rId2" xr:uid="{00000000-0004-0000-0C00-000001000000}"/>
    <hyperlink ref="E7" r:id="rId3" xr:uid="{00000000-0004-0000-0C00-000002000000}"/>
    <hyperlink ref="E8" r:id="rId4" display="https://mintic.gov.co/portal/715/articles-208739_recurso_1.pdf" xr:uid="{00000000-0004-0000-0C00-000003000000}"/>
    <hyperlink ref="E9" r:id="rId5" display="https://www.alcaldiabogota.gov.co/sisjur/normas/Norma1.jsp?i=121646" xr:uid="{00000000-0004-0000-0C00-000004000000}"/>
    <hyperlink ref="E10" r:id="rId6" display="https://www.funcionpublica.gov.co/eva/gestornormativo/norma.php?i=179446" xr:uid="{00000000-0004-0000-0C00-000005000000}"/>
    <hyperlink ref="E11" r:id="rId7" display="https://www.mintic.gov.co/portal/715/articles-198952_resolucion_00460_2022.pdf" xr:uid="{00000000-0004-0000-0C00-000006000000}"/>
    <hyperlink ref="E12" r:id="rId8" display="https://www.alcaldiabogota.gov.co/sisjur/normas/Norma1.jsp?i=120303" xr:uid="{00000000-0004-0000-0C00-000007000000}"/>
    <hyperlink ref="E13" r:id="rId9" display="https://www.apccolombia.gov.co/sites/default/files/2021-03/16124320 %281%29 %282%29.pdf" xr:uid="{00000000-0004-0000-0C00-000008000000}"/>
    <hyperlink ref="E14" r:id="rId10" location="10" display="https://www.alcaldiabogota.gov.co/sisjur/normas/Norma1.jsp?i=105193 - 10" xr:uid="{00000000-0004-0000-0C00-000009000000}"/>
    <hyperlink ref="E15" r:id="rId11" display="https://www.apccolombia.gov.co/sites/default/files/2020-10/DECRETO 1287 DEL 24 DE SEPTIEMBRE DE 2020.pdf" xr:uid="{00000000-0004-0000-0C00-00000A000000}"/>
    <hyperlink ref="E16" r:id="rId12" display="https://www.alcaldiabogota.gov.co/sisjur/normas/Norma1.jsp?i=98525" xr:uid="{00000000-0004-0000-0C00-00000B000000}"/>
    <hyperlink ref="E17" r:id="rId13" location="18" display="https://www.alcaldiabogota.gov.co/sisjur/normas/Norma1.jsp?i=84876 - 18" xr:uid="{00000000-0004-0000-0C00-00000C000000}"/>
    <hyperlink ref="E18" r:id="rId14" display="http://www.secretariasenado.gov.co/senado/basedoc/ley_1273_2009.html" xr:uid="{00000000-0004-0000-0C00-00000D000000}"/>
    <hyperlink ref="E19" r:id="rId15" display="http://es.presidencia.gov.co/normativa/normativa/DECRETO 415 DEL 07 DE MARZO DE 2016.pdf" xr:uid="{00000000-0004-0000-0C00-00000E000000}"/>
    <hyperlink ref="E20" r:id="rId16" display="https://www.funcionpublica.gov.co/eva/gestornormativo/norma.php?i=73593" xr:uid="{00000000-0004-0000-0C00-00000F000000}"/>
    <hyperlink ref="E21" r:id="rId17" location="ver_30058124" display="https://www.suin-juriscol.gov.co/viewDocument.asp?id=30019935 - ver_30058124" xr:uid="{00000000-0004-0000-0C00-000010000000}"/>
    <hyperlink ref="E22" r:id="rId18" display="https://www.alcaldiabogota.gov.co/sisjur/normas/Norma1.jsp?i=60596" xr:uid="{00000000-0004-0000-0C00-000011000000}"/>
    <hyperlink ref="E23" r:id="rId19" location="14" display="https://www.funcionpublica.gov.co/eva/gestornormativo/norma.php?i=60596 - 14" xr:uid="{00000000-0004-0000-0C00-000012000000}"/>
    <hyperlink ref="E24" r:id="rId20" location="0" display="https://www.funcionpublica.gov.co/eva/gestornormativo/norma.php?i=53646 - 0" xr:uid="{00000000-0004-0000-0C00-000013000000}"/>
    <hyperlink ref="E25" r:id="rId21" display="https://www.alcaldiabogota.gov.co/sisjur/normas/Norma1.jsp?i=50214" xr:uid="{00000000-0004-0000-0C00-000014000000}"/>
    <hyperlink ref="E26" r:id="rId22" location=":~:text=Desarrolla%20el%20derecho%20constitucional%20que,procedimiento%20para%20el%20tratamiento%20de" display="https://www.funcionpublica.gov.co/eva/gestornormativo/norma.php?i=49981 - :~:text=Desarrolla%20el%20derecho%20constitucional%20que,procedimiento%20para%20el%20tratamiento%20de" xr:uid="{00000000-0004-0000-0C00-000015000000}"/>
    <hyperlink ref="E28" r:id="rId23" display="https://www.alcaldiabogota.gov.co/sisjur/normas/Norma1.jsp?i=38743" xr:uid="{00000000-0004-0000-0C00-000016000000}"/>
    <hyperlink ref="E29" r:id="rId24" display="https://www.alcaldiabogota.gov.co/sisjur/normas/Norma1.jsp?i=36913" xr:uid="{00000000-0004-0000-0C00-000017000000}"/>
    <hyperlink ref="E30" r:id="rId25" display="https://www.alcaldiabogota.gov.co/sisjur/normas/Norma1.jsp?i=33486" xr:uid="{00000000-0004-0000-0C00-000018000000}"/>
    <hyperlink ref="E31" r:id="rId26" display="https://www.alcaldiabogota.gov.co/sisjur/normas/Norma1.jsp?i=32514" xr:uid="{00000000-0004-0000-0C00-000019000000}"/>
    <hyperlink ref="E32" r:id="rId27" display="http://www.suin-juriscol.gov.co/viewDocument.asp?ruta=Decretos/1735257" xr:uid="{00000000-0004-0000-0C00-00001A000000}"/>
    <hyperlink ref="E33" r:id="rId28" display="https://www.alcaldiabogota.gov.co/sisjur/normas/Norma1.jsp?i=28134" xr:uid="{00000000-0004-0000-0C00-00001B000000}"/>
    <hyperlink ref="E34" r:id="rId29" display="https://www.alcaldiabogota.gov.co/sisjur/normas/Norma1.jsp?i=23574" xr:uid="{00000000-0004-0000-0C00-00001C000000}"/>
    <hyperlink ref="E35" r:id="rId30" display="http://intranet.bogotaturismo.gov.co/sites/intranet.bogotaturismo.gov.co/files/file/NTC-ISO-IEC 27001.pdf" xr:uid="{00000000-0004-0000-0C00-00001D000000}"/>
    <hyperlink ref="E36" r:id="rId31" display="https://www.alcaldiabogota.gov.co/sisjur/normas/Norma1.jsp?i=17424" xr:uid="{00000000-0004-0000-0C00-00001E000000}"/>
    <hyperlink ref="E37" r:id="rId32" display="https://www.alcaldiabogota.gov.co/sisjur/normas/Norma1.jsp?i=4784" xr:uid="{00000000-0004-0000-0C00-00001F000000}"/>
    <hyperlink ref="E38" r:id="rId33" display="http://sisjur.bogotajuridica.gov.co/sisjur/normas/Norma1.jsp?i=4813" xr:uid="{00000000-0004-0000-0C00-000020000000}"/>
    <hyperlink ref="E39" r:id="rId34" display="https://minciencias.gov.co/sites/default/files/upload/reglamentacion/decreto-393-1991.pdf" xr:uid="{00000000-0004-0000-0C00-000021000000}"/>
  </hyperlinks>
  <printOptions horizontalCentered="1"/>
  <pageMargins left="0.23622047244094491" right="0.23622047244094491" top="0.31496062992125984" bottom="0.19685039370078741" header="0" footer="0"/>
  <pageSetup paperSize="14" scale="40" orientation="landscape"/>
  <headerFooter>
    <oddFooter>&amp;LV3-11-03-2020</oddFooter>
  </headerFooter>
  <drawing r:id="rId35"/>
  <legacyDrawing r:id="rId36"/>
  <tableParts count="1">
    <tablePart r:id="rId37"/>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2D69B"/>
  </sheetPr>
  <dimension ref="A1:Z1003"/>
  <sheetViews>
    <sheetView topLeftCell="A109" zoomScale="85" zoomScaleNormal="85" workbookViewId="0">
      <selection activeCell="F117" sqref="F117"/>
    </sheetView>
  </sheetViews>
  <sheetFormatPr baseColWidth="10" defaultColWidth="12.5546875" defaultRowHeight="15" customHeight="1"/>
  <cols>
    <col min="1" max="2" width="22.88671875" customWidth="1"/>
    <col min="3" max="3" width="26.44140625" customWidth="1"/>
    <col min="4" max="4" width="23.88671875" customWidth="1"/>
    <col min="5" max="5" width="36.33203125" customWidth="1"/>
    <col min="6" max="6" width="29" customWidth="1"/>
    <col min="7" max="7" width="49.88671875" customWidth="1"/>
    <col min="8" max="8" width="56.44140625" customWidth="1"/>
    <col min="9" max="9" width="16" customWidth="1"/>
    <col min="10" max="10" width="27.44140625" customWidth="1"/>
    <col min="11" max="26" width="13.109375" customWidth="1"/>
  </cols>
  <sheetData>
    <row r="1" spans="1:26" ht="105.75" customHeight="1">
      <c r="A1" s="84"/>
      <c r="B1" s="85"/>
      <c r="C1" s="85"/>
      <c r="D1" s="85"/>
      <c r="E1" s="85"/>
      <c r="F1" s="85"/>
      <c r="G1" s="85"/>
      <c r="H1" s="85"/>
      <c r="I1" s="61"/>
      <c r="J1" s="61"/>
      <c r="K1" s="61"/>
      <c r="L1" s="61"/>
      <c r="M1" s="61"/>
      <c r="N1" s="61"/>
      <c r="O1" s="61"/>
      <c r="P1" s="61"/>
      <c r="Q1" s="61"/>
      <c r="R1" s="61"/>
      <c r="S1" s="61"/>
      <c r="T1" s="61"/>
      <c r="U1" s="61"/>
      <c r="V1" s="61"/>
      <c r="W1" s="61"/>
      <c r="X1" s="61"/>
      <c r="Y1" s="61"/>
      <c r="Z1" s="61"/>
    </row>
    <row r="2" spans="1:26" ht="78" customHeight="1">
      <c r="A2" s="376" t="s">
        <v>185</v>
      </c>
      <c r="B2" s="377"/>
      <c r="C2" s="469" t="s">
        <v>1959</v>
      </c>
      <c r="D2" s="470"/>
      <c r="E2" s="470"/>
      <c r="F2" s="470"/>
      <c r="G2" s="471"/>
      <c r="H2" s="7" t="s">
        <v>2</v>
      </c>
      <c r="I2" s="472" t="s">
        <v>1960</v>
      </c>
      <c r="J2" s="367"/>
      <c r="K2" s="61"/>
      <c r="L2" s="61"/>
      <c r="M2" s="61"/>
      <c r="N2" s="61"/>
      <c r="O2" s="61"/>
      <c r="P2" s="61"/>
      <c r="Q2" s="61"/>
      <c r="R2" s="61"/>
      <c r="S2" s="61"/>
      <c r="T2" s="61"/>
      <c r="U2" s="61"/>
      <c r="V2" s="61"/>
      <c r="W2" s="61"/>
      <c r="X2" s="61"/>
      <c r="Y2" s="61"/>
      <c r="Z2" s="61"/>
    </row>
    <row r="3" spans="1:26" ht="48.75" customHeight="1">
      <c r="A3" s="394" t="s">
        <v>373</v>
      </c>
      <c r="B3" s="381"/>
      <c r="C3" s="381"/>
      <c r="D3" s="381"/>
      <c r="E3" s="381"/>
      <c r="F3" s="381"/>
      <c r="G3" s="381"/>
      <c r="H3" s="367"/>
      <c r="I3" s="473" t="s">
        <v>374</v>
      </c>
      <c r="J3" s="474"/>
      <c r="K3" s="61"/>
      <c r="L3" s="61"/>
      <c r="M3" s="61"/>
      <c r="N3" s="61"/>
      <c r="O3" s="61"/>
      <c r="P3" s="61"/>
      <c r="Q3" s="61"/>
      <c r="R3" s="61"/>
      <c r="S3" s="61"/>
      <c r="T3" s="61"/>
      <c r="U3" s="61"/>
      <c r="V3" s="61"/>
      <c r="W3" s="61"/>
      <c r="X3" s="61"/>
      <c r="Y3" s="61"/>
      <c r="Z3" s="61"/>
    </row>
    <row r="4" spans="1:26" ht="63.75" customHeight="1">
      <c r="A4" s="88" t="s">
        <v>6</v>
      </c>
      <c r="B4" s="221" t="s">
        <v>54</v>
      </c>
      <c r="C4" s="221" t="s">
        <v>375</v>
      </c>
      <c r="D4" s="221" t="s">
        <v>376</v>
      </c>
      <c r="E4" s="221" t="s">
        <v>10</v>
      </c>
      <c r="F4" s="221" t="s">
        <v>377</v>
      </c>
      <c r="G4" s="221" t="s">
        <v>12</v>
      </c>
      <c r="H4" s="221" t="s">
        <v>13</v>
      </c>
      <c r="I4" s="475" t="s">
        <v>14</v>
      </c>
      <c r="J4" s="425"/>
      <c r="K4" s="61"/>
      <c r="L4" s="61"/>
      <c r="M4" s="61"/>
      <c r="N4" s="61"/>
      <c r="O4" s="61"/>
      <c r="P4" s="61"/>
      <c r="Q4" s="61"/>
      <c r="R4" s="61"/>
      <c r="S4" s="61"/>
      <c r="T4" s="61"/>
      <c r="U4" s="61"/>
      <c r="V4" s="61"/>
      <c r="W4" s="61"/>
      <c r="X4" s="61"/>
      <c r="Y4" s="61"/>
      <c r="Z4" s="61"/>
    </row>
    <row r="5" spans="1:26" ht="71.25" customHeight="1">
      <c r="A5" s="67" t="s">
        <v>59</v>
      </c>
      <c r="B5" s="345" t="s">
        <v>933</v>
      </c>
      <c r="C5" s="346" t="s">
        <v>23</v>
      </c>
      <c r="D5" s="345" t="s">
        <v>589</v>
      </c>
      <c r="E5" s="347" t="s">
        <v>1961</v>
      </c>
      <c r="F5" s="348">
        <v>45524</v>
      </c>
      <c r="G5" s="349" t="s">
        <v>1962</v>
      </c>
      <c r="H5" s="350" t="s">
        <v>1963</v>
      </c>
      <c r="I5" s="463" t="s">
        <v>1964</v>
      </c>
      <c r="J5" s="367"/>
      <c r="K5" s="61"/>
      <c r="L5" s="61"/>
      <c r="M5" s="61"/>
      <c r="N5" s="61"/>
      <c r="O5" s="61"/>
      <c r="P5" s="61"/>
      <c r="Q5" s="61"/>
      <c r="R5" s="61"/>
      <c r="S5" s="61"/>
      <c r="T5" s="61"/>
      <c r="U5" s="61"/>
      <c r="V5" s="61"/>
      <c r="W5" s="61"/>
      <c r="X5" s="61"/>
      <c r="Y5" s="61"/>
      <c r="Z5" s="61"/>
    </row>
    <row r="6" spans="1:26" ht="71.25" customHeight="1">
      <c r="A6" s="67" t="s">
        <v>59</v>
      </c>
      <c r="B6" s="345" t="s">
        <v>1965</v>
      </c>
      <c r="C6" s="351" t="s">
        <v>23</v>
      </c>
      <c r="D6" s="345" t="s">
        <v>18</v>
      </c>
      <c r="E6" s="347" t="s">
        <v>1961</v>
      </c>
      <c r="F6" s="348">
        <v>45524</v>
      </c>
      <c r="G6" s="349" t="s">
        <v>1966</v>
      </c>
      <c r="H6" s="350" t="s">
        <v>1963</v>
      </c>
      <c r="I6" s="463" t="s">
        <v>1964</v>
      </c>
      <c r="J6" s="367"/>
      <c r="K6" s="61"/>
      <c r="L6" s="61"/>
      <c r="M6" s="61"/>
      <c r="N6" s="61"/>
      <c r="O6" s="61"/>
      <c r="P6" s="61"/>
      <c r="Q6" s="61"/>
      <c r="R6" s="61"/>
      <c r="S6" s="61"/>
      <c r="T6" s="61"/>
      <c r="U6" s="61"/>
      <c r="V6" s="61"/>
      <c r="W6" s="61"/>
      <c r="X6" s="61"/>
      <c r="Y6" s="61"/>
      <c r="Z6" s="61"/>
    </row>
    <row r="7" spans="1:26" ht="71.25" customHeight="1">
      <c r="A7" s="67" t="s">
        <v>59</v>
      </c>
      <c r="B7" s="352" t="s">
        <v>54</v>
      </c>
      <c r="C7" s="67" t="s">
        <v>1967</v>
      </c>
      <c r="D7" s="352" t="s">
        <v>101</v>
      </c>
      <c r="E7" s="353">
        <v>358</v>
      </c>
      <c r="F7" s="354">
        <v>45107</v>
      </c>
      <c r="G7" s="110" t="s">
        <v>1968</v>
      </c>
      <c r="H7" s="355" t="s">
        <v>1969</v>
      </c>
      <c r="I7" s="463" t="s">
        <v>1964</v>
      </c>
      <c r="J7" s="367"/>
      <c r="K7" s="61"/>
      <c r="L7" s="61"/>
      <c r="M7" s="61"/>
      <c r="N7" s="61"/>
      <c r="O7" s="61"/>
      <c r="P7" s="61"/>
      <c r="Q7" s="61"/>
      <c r="R7" s="61"/>
      <c r="S7" s="61"/>
      <c r="T7" s="61"/>
      <c r="U7" s="61"/>
      <c r="V7" s="61"/>
      <c r="W7" s="61"/>
      <c r="X7" s="61"/>
      <c r="Y7" s="61"/>
      <c r="Z7" s="61"/>
    </row>
    <row r="8" spans="1:26" ht="71.25" customHeight="1">
      <c r="A8" s="67" t="s">
        <v>59</v>
      </c>
      <c r="B8" s="352" t="s">
        <v>16</v>
      </c>
      <c r="C8" s="356" t="s">
        <v>60</v>
      </c>
      <c r="D8" s="352" t="s">
        <v>43</v>
      </c>
      <c r="E8" s="353">
        <v>3</v>
      </c>
      <c r="F8" s="354">
        <v>45005</v>
      </c>
      <c r="G8" s="357" t="s">
        <v>61</v>
      </c>
      <c r="H8" s="357" t="s">
        <v>38</v>
      </c>
      <c r="I8" s="463" t="s">
        <v>1964</v>
      </c>
      <c r="J8" s="367"/>
      <c r="K8" s="61"/>
      <c r="L8" s="61"/>
      <c r="M8" s="61"/>
      <c r="N8" s="61"/>
      <c r="O8" s="61"/>
      <c r="P8" s="61"/>
      <c r="Q8" s="61"/>
      <c r="R8" s="61"/>
      <c r="S8" s="61"/>
      <c r="T8" s="61"/>
      <c r="U8" s="61"/>
      <c r="V8" s="61"/>
      <c r="W8" s="61"/>
      <c r="X8" s="61"/>
      <c r="Y8" s="61"/>
      <c r="Z8" s="61"/>
    </row>
    <row r="9" spans="1:26" ht="71.25" customHeight="1">
      <c r="A9" s="67" t="s">
        <v>59</v>
      </c>
      <c r="B9" s="352" t="s">
        <v>16</v>
      </c>
      <c r="C9" s="356" t="s">
        <v>50</v>
      </c>
      <c r="D9" s="352" t="s">
        <v>18</v>
      </c>
      <c r="E9" s="353">
        <v>98</v>
      </c>
      <c r="F9" s="354">
        <v>45000</v>
      </c>
      <c r="G9" s="357" t="s">
        <v>63</v>
      </c>
      <c r="H9" s="358"/>
      <c r="I9" s="463" t="s">
        <v>1964</v>
      </c>
      <c r="J9" s="367"/>
      <c r="K9" s="61"/>
      <c r="L9" s="61"/>
      <c r="M9" s="61"/>
      <c r="N9" s="61"/>
      <c r="O9" s="61"/>
      <c r="P9" s="61"/>
      <c r="Q9" s="61"/>
      <c r="R9" s="61"/>
      <c r="S9" s="61"/>
      <c r="T9" s="61"/>
      <c r="U9" s="61"/>
      <c r="V9" s="61"/>
      <c r="W9" s="61"/>
      <c r="X9" s="61"/>
      <c r="Y9" s="61"/>
      <c r="Z9" s="61"/>
    </row>
    <row r="10" spans="1:26" ht="71.25" customHeight="1">
      <c r="A10" s="67" t="s">
        <v>939</v>
      </c>
      <c r="B10" s="352" t="s">
        <v>16</v>
      </c>
      <c r="C10" s="356" t="s">
        <v>50</v>
      </c>
      <c r="D10" s="352" t="s">
        <v>18</v>
      </c>
      <c r="E10" s="359">
        <v>73</v>
      </c>
      <c r="F10" s="354">
        <v>44972</v>
      </c>
      <c r="G10" s="110" t="s">
        <v>1970</v>
      </c>
      <c r="H10" s="110" t="s">
        <v>1971</v>
      </c>
      <c r="I10" s="463" t="s">
        <v>1964</v>
      </c>
      <c r="J10" s="367"/>
      <c r="K10" s="61"/>
      <c r="L10" s="61"/>
      <c r="M10" s="61"/>
      <c r="N10" s="61"/>
      <c r="O10" s="61"/>
      <c r="P10" s="61"/>
      <c r="Q10" s="61"/>
      <c r="R10" s="61"/>
      <c r="S10" s="61"/>
      <c r="T10" s="61"/>
      <c r="U10" s="61"/>
      <c r="V10" s="61"/>
      <c r="W10" s="61"/>
      <c r="X10" s="61"/>
      <c r="Y10" s="61"/>
      <c r="Z10" s="61"/>
    </row>
    <row r="11" spans="1:26" ht="71.25" customHeight="1">
      <c r="A11" s="67" t="s">
        <v>59</v>
      </c>
      <c r="B11" s="352" t="s">
        <v>54</v>
      </c>
      <c r="C11" s="356" t="s">
        <v>65</v>
      </c>
      <c r="D11" s="352" t="s">
        <v>18</v>
      </c>
      <c r="E11" s="353">
        <v>142</v>
      </c>
      <c r="F11" s="354">
        <v>44958</v>
      </c>
      <c r="G11" s="357" t="s">
        <v>66</v>
      </c>
      <c r="H11" s="357" t="s">
        <v>1</v>
      </c>
      <c r="I11" s="463" t="s">
        <v>1964</v>
      </c>
      <c r="J11" s="367"/>
      <c r="K11" s="61"/>
      <c r="L11" s="61"/>
      <c r="M11" s="61"/>
      <c r="N11" s="61"/>
      <c r="O11" s="61"/>
      <c r="P11" s="61"/>
      <c r="Q11" s="61"/>
      <c r="R11" s="61"/>
      <c r="S11" s="61"/>
      <c r="T11" s="61"/>
      <c r="U11" s="61"/>
      <c r="V11" s="61"/>
      <c r="W11" s="61"/>
      <c r="X11" s="61"/>
      <c r="Y11" s="61"/>
      <c r="Z11" s="61"/>
    </row>
    <row r="12" spans="1:26" ht="71.25" customHeight="1">
      <c r="A12" s="67" t="s">
        <v>991</v>
      </c>
      <c r="B12" s="352" t="s">
        <v>54</v>
      </c>
      <c r="C12" s="67" t="s">
        <v>1972</v>
      </c>
      <c r="D12" s="67" t="s">
        <v>18</v>
      </c>
      <c r="E12" s="360">
        <v>1431</v>
      </c>
      <c r="F12" s="69">
        <v>44771</v>
      </c>
      <c r="G12" s="67" t="s">
        <v>1973</v>
      </c>
      <c r="H12" s="67" t="s">
        <v>1974</v>
      </c>
      <c r="I12" s="463" t="s">
        <v>1964</v>
      </c>
      <c r="J12" s="367"/>
      <c r="K12" s="61"/>
      <c r="L12" s="61"/>
      <c r="M12" s="61"/>
      <c r="N12" s="61"/>
      <c r="O12" s="61"/>
      <c r="P12" s="61"/>
      <c r="Q12" s="61"/>
      <c r="R12" s="61"/>
      <c r="S12" s="61"/>
      <c r="T12" s="61"/>
      <c r="U12" s="61"/>
      <c r="V12" s="61"/>
      <c r="W12" s="61"/>
      <c r="X12" s="61"/>
      <c r="Y12" s="61"/>
      <c r="Z12" s="61"/>
    </row>
    <row r="13" spans="1:26" ht="71.25" customHeight="1">
      <c r="A13" s="67" t="s">
        <v>939</v>
      </c>
      <c r="B13" s="352" t="s">
        <v>54</v>
      </c>
      <c r="C13" s="67" t="s">
        <v>65</v>
      </c>
      <c r="D13" s="67" t="s">
        <v>18</v>
      </c>
      <c r="E13" s="360">
        <v>1310</v>
      </c>
      <c r="F13" s="69">
        <v>44768</v>
      </c>
      <c r="G13" s="67" t="s">
        <v>1975</v>
      </c>
      <c r="H13" s="67" t="s">
        <v>1976</v>
      </c>
      <c r="I13" s="463" t="s">
        <v>1964</v>
      </c>
      <c r="J13" s="367"/>
      <c r="K13" s="61"/>
      <c r="L13" s="61"/>
      <c r="M13" s="61"/>
      <c r="N13" s="61"/>
      <c r="O13" s="61"/>
      <c r="P13" s="61"/>
      <c r="Q13" s="61"/>
      <c r="R13" s="61"/>
      <c r="S13" s="61"/>
      <c r="T13" s="61"/>
      <c r="U13" s="61"/>
      <c r="V13" s="61"/>
      <c r="W13" s="61"/>
      <c r="X13" s="61"/>
      <c r="Y13" s="61"/>
      <c r="Z13" s="61"/>
    </row>
    <row r="14" spans="1:26" ht="71.25" customHeight="1">
      <c r="A14" s="67" t="s">
        <v>991</v>
      </c>
      <c r="B14" s="352" t="s">
        <v>54</v>
      </c>
      <c r="C14" s="67" t="s">
        <v>1977</v>
      </c>
      <c r="D14" s="67" t="s">
        <v>18</v>
      </c>
      <c r="E14" s="360">
        <v>1042</v>
      </c>
      <c r="F14" s="69">
        <v>44733</v>
      </c>
      <c r="G14" s="67" t="s">
        <v>1978</v>
      </c>
      <c r="H14" s="67" t="s">
        <v>1979</v>
      </c>
      <c r="I14" s="463" t="s">
        <v>1964</v>
      </c>
      <c r="J14" s="367"/>
      <c r="K14" s="61"/>
      <c r="L14" s="61"/>
      <c r="M14" s="61"/>
      <c r="N14" s="61"/>
      <c r="O14" s="61"/>
      <c r="P14" s="61"/>
      <c r="Q14" s="61"/>
      <c r="R14" s="61"/>
      <c r="S14" s="61"/>
      <c r="T14" s="61"/>
      <c r="U14" s="61"/>
      <c r="V14" s="61"/>
      <c r="W14" s="61"/>
      <c r="X14" s="61"/>
      <c r="Y14" s="61"/>
      <c r="Z14" s="61"/>
    </row>
    <row r="15" spans="1:26" ht="71.25" customHeight="1">
      <c r="A15" s="67" t="s">
        <v>991</v>
      </c>
      <c r="B15" s="352" t="s">
        <v>29</v>
      </c>
      <c r="C15" s="67" t="s">
        <v>208</v>
      </c>
      <c r="D15" s="67" t="s">
        <v>18</v>
      </c>
      <c r="E15" s="70">
        <v>1041</v>
      </c>
      <c r="F15" s="69">
        <v>44733</v>
      </c>
      <c r="G15" s="265" t="s">
        <v>1980</v>
      </c>
      <c r="H15" s="67" t="s">
        <v>1981</v>
      </c>
      <c r="I15" s="463" t="s">
        <v>1964</v>
      </c>
      <c r="J15" s="367"/>
      <c r="K15" s="61"/>
      <c r="L15" s="61"/>
      <c r="M15" s="61"/>
      <c r="N15" s="61"/>
      <c r="O15" s="61"/>
      <c r="P15" s="61"/>
      <c r="Q15" s="61"/>
      <c r="R15" s="61"/>
      <c r="S15" s="61"/>
      <c r="T15" s="61"/>
      <c r="U15" s="61"/>
      <c r="V15" s="61"/>
      <c r="W15" s="61"/>
      <c r="X15" s="61"/>
      <c r="Y15" s="61"/>
      <c r="Z15" s="61"/>
    </row>
    <row r="16" spans="1:26" ht="71.25" customHeight="1">
      <c r="A16" s="67" t="s">
        <v>939</v>
      </c>
      <c r="B16" s="352" t="s">
        <v>54</v>
      </c>
      <c r="C16" s="67" t="s">
        <v>968</v>
      </c>
      <c r="D16" s="67" t="s">
        <v>56</v>
      </c>
      <c r="E16" s="360">
        <v>2213</v>
      </c>
      <c r="F16" s="69">
        <v>44725</v>
      </c>
      <c r="G16" s="67" t="s">
        <v>1982</v>
      </c>
      <c r="H16" s="67" t="s">
        <v>1983</v>
      </c>
      <c r="I16" s="463" t="s">
        <v>1964</v>
      </c>
      <c r="J16" s="367"/>
      <c r="K16" s="61"/>
      <c r="L16" s="61"/>
      <c r="M16" s="61"/>
      <c r="N16" s="61"/>
      <c r="O16" s="61"/>
      <c r="P16" s="61"/>
      <c r="Q16" s="61"/>
      <c r="R16" s="61"/>
      <c r="S16" s="61"/>
      <c r="T16" s="61"/>
      <c r="U16" s="61"/>
      <c r="V16" s="61"/>
      <c r="W16" s="61"/>
      <c r="X16" s="61"/>
      <c r="Y16" s="61"/>
      <c r="Z16" s="61"/>
    </row>
    <row r="17" spans="1:26" ht="71.25" customHeight="1">
      <c r="A17" s="67" t="s">
        <v>991</v>
      </c>
      <c r="B17" s="352" t="s">
        <v>54</v>
      </c>
      <c r="C17" s="67" t="s">
        <v>1977</v>
      </c>
      <c r="D17" s="67" t="s">
        <v>18</v>
      </c>
      <c r="E17" s="360">
        <v>890</v>
      </c>
      <c r="F17" s="69">
        <v>44712</v>
      </c>
      <c r="G17" s="67" t="s">
        <v>1984</v>
      </c>
      <c r="H17" s="67" t="s">
        <v>1985</v>
      </c>
      <c r="I17" s="463" t="s">
        <v>1964</v>
      </c>
      <c r="J17" s="367"/>
      <c r="K17" s="61"/>
      <c r="L17" s="61"/>
      <c r="M17" s="61"/>
      <c r="N17" s="61"/>
      <c r="O17" s="61"/>
      <c r="P17" s="61"/>
      <c r="Q17" s="61"/>
      <c r="R17" s="61"/>
      <c r="S17" s="61"/>
      <c r="T17" s="61"/>
      <c r="U17" s="61"/>
      <c r="V17" s="61"/>
      <c r="W17" s="61"/>
      <c r="X17" s="61"/>
      <c r="Y17" s="61"/>
      <c r="Z17" s="61"/>
    </row>
    <row r="18" spans="1:26" ht="71.25" customHeight="1">
      <c r="A18" s="67" t="s">
        <v>939</v>
      </c>
      <c r="B18" s="352" t="s">
        <v>54</v>
      </c>
      <c r="C18" s="67" t="s">
        <v>1986</v>
      </c>
      <c r="D18" s="67" t="s">
        <v>18</v>
      </c>
      <c r="E18" s="360">
        <v>537</v>
      </c>
      <c r="F18" s="69">
        <v>44659</v>
      </c>
      <c r="G18" s="67" t="s">
        <v>1987</v>
      </c>
      <c r="H18" s="67" t="s">
        <v>1</v>
      </c>
      <c r="I18" s="463" t="s">
        <v>1964</v>
      </c>
      <c r="J18" s="367"/>
      <c r="K18" s="61"/>
      <c r="L18" s="61"/>
      <c r="M18" s="61"/>
      <c r="N18" s="61"/>
      <c r="O18" s="61"/>
      <c r="P18" s="61"/>
      <c r="Q18" s="61"/>
      <c r="R18" s="61"/>
      <c r="S18" s="61"/>
      <c r="T18" s="61"/>
      <c r="U18" s="61"/>
      <c r="V18" s="61"/>
      <c r="W18" s="61"/>
      <c r="X18" s="61"/>
      <c r="Y18" s="61"/>
      <c r="Z18" s="61"/>
    </row>
    <row r="19" spans="1:26" ht="71.25" customHeight="1">
      <c r="A19" s="67" t="s">
        <v>991</v>
      </c>
      <c r="B19" s="352" t="s">
        <v>29</v>
      </c>
      <c r="C19" s="67" t="s">
        <v>208</v>
      </c>
      <c r="D19" s="67" t="s">
        <v>18</v>
      </c>
      <c r="E19" s="70">
        <v>442</v>
      </c>
      <c r="F19" s="69">
        <v>44648</v>
      </c>
      <c r="G19" s="67" t="s">
        <v>1988</v>
      </c>
      <c r="H19" s="67" t="s">
        <v>1989</v>
      </c>
      <c r="I19" s="463" t="s">
        <v>1964</v>
      </c>
      <c r="J19" s="367"/>
      <c r="K19" s="61"/>
      <c r="L19" s="61"/>
      <c r="M19" s="61"/>
      <c r="N19" s="61"/>
      <c r="O19" s="61"/>
      <c r="P19" s="61"/>
      <c r="Q19" s="61"/>
      <c r="R19" s="61"/>
      <c r="S19" s="61"/>
      <c r="T19" s="61"/>
      <c r="U19" s="61"/>
      <c r="V19" s="61"/>
      <c r="W19" s="61"/>
      <c r="X19" s="61"/>
      <c r="Y19" s="61"/>
      <c r="Z19" s="61"/>
    </row>
    <row r="20" spans="1:26" ht="71.25" customHeight="1">
      <c r="A20" s="67" t="s">
        <v>939</v>
      </c>
      <c r="B20" s="352" t="s">
        <v>29</v>
      </c>
      <c r="C20" s="67" t="s">
        <v>968</v>
      </c>
      <c r="D20" s="67" t="s">
        <v>56</v>
      </c>
      <c r="E20" s="360">
        <v>2195</v>
      </c>
      <c r="F20" s="69">
        <v>44579</v>
      </c>
      <c r="G20" s="265" t="s">
        <v>969</v>
      </c>
      <c r="H20" s="67" t="s">
        <v>970</v>
      </c>
      <c r="I20" s="463" t="s">
        <v>1964</v>
      </c>
      <c r="J20" s="367"/>
      <c r="K20" s="61"/>
      <c r="L20" s="61"/>
      <c r="M20" s="61"/>
      <c r="N20" s="61"/>
      <c r="O20" s="61"/>
      <c r="P20" s="61"/>
      <c r="Q20" s="61"/>
      <c r="R20" s="61"/>
      <c r="S20" s="61"/>
      <c r="T20" s="61"/>
      <c r="U20" s="61"/>
      <c r="V20" s="61"/>
      <c r="W20" s="61"/>
      <c r="X20" s="61"/>
      <c r="Y20" s="61"/>
      <c r="Z20" s="61"/>
    </row>
    <row r="21" spans="1:26" ht="71.25" customHeight="1">
      <c r="A21" s="67" t="s">
        <v>991</v>
      </c>
      <c r="B21" s="352" t="s">
        <v>54</v>
      </c>
      <c r="C21" s="67" t="s">
        <v>1986</v>
      </c>
      <c r="D21" s="67" t="s">
        <v>18</v>
      </c>
      <c r="E21" s="70">
        <v>1893</v>
      </c>
      <c r="F21" s="69">
        <v>44560</v>
      </c>
      <c r="G21" s="67" t="s">
        <v>1990</v>
      </c>
      <c r="H21" s="67" t="s">
        <v>1991</v>
      </c>
      <c r="I21" s="463" t="s">
        <v>1964</v>
      </c>
      <c r="J21" s="367"/>
      <c r="K21" s="61"/>
      <c r="L21" s="61"/>
      <c r="M21" s="61"/>
      <c r="N21" s="61"/>
      <c r="O21" s="61"/>
      <c r="P21" s="61"/>
      <c r="Q21" s="61"/>
      <c r="R21" s="61"/>
      <c r="S21" s="61"/>
      <c r="T21" s="61"/>
      <c r="U21" s="61"/>
      <c r="V21" s="61"/>
      <c r="W21" s="61"/>
      <c r="X21" s="61"/>
      <c r="Y21" s="61"/>
      <c r="Z21" s="61"/>
    </row>
    <row r="22" spans="1:26" ht="71.25" customHeight="1">
      <c r="A22" s="67" t="s">
        <v>939</v>
      </c>
      <c r="B22" s="352" t="s">
        <v>54</v>
      </c>
      <c r="C22" s="67" t="s">
        <v>1008</v>
      </c>
      <c r="D22" s="67" t="s">
        <v>18</v>
      </c>
      <c r="E22" s="360">
        <v>1885</v>
      </c>
      <c r="F22" s="69">
        <v>44560</v>
      </c>
      <c r="G22" s="67" t="s">
        <v>1992</v>
      </c>
      <c r="H22" s="67" t="s">
        <v>1</v>
      </c>
      <c r="I22" s="463" t="s">
        <v>1964</v>
      </c>
      <c r="J22" s="367"/>
      <c r="K22" s="61"/>
      <c r="L22" s="61"/>
      <c r="M22" s="61"/>
      <c r="N22" s="61"/>
      <c r="O22" s="61"/>
      <c r="P22" s="61"/>
      <c r="Q22" s="61"/>
      <c r="R22" s="61"/>
      <c r="S22" s="61"/>
      <c r="T22" s="61"/>
      <c r="U22" s="61"/>
      <c r="V22" s="61"/>
      <c r="W22" s="61"/>
      <c r="X22" s="61"/>
      <c r="Y22" s="61"/>
      <c r="Z22" s="61"/>
    </row>
    <row r="23" spans="1:26" ht="71.25" customHeight="1">
      <c r="A23" s="67" t="s">
        <v>991</v>
      </c>
      <c r="B23" s="352" t="s">
        <v>29</v>
      </c>
      <c r="C23" s="67" t="s">
        <v>1008</v>
      </c>
      <c r="D23" s="67" t="s">
        <v>18</v>
      </c>
      <c r="E23" s="70">
        <v>1860</v>
      </c>
      <c r="F23" s="69">
        <v>44554</v>
      </c>
      <c r="G23" s="67" t="s">
        <v>1993</v>
      </c>
      <c r="H23" s="67" t="s">
        <v>1994</v>
      </c>
      <c r="I23" s="463" t="s">
        <v>1964</v>
      </c>
      <c r="J23" s="367"/>
      <c r="K23" s="61"/>
      <c r="L23" s="61"/>
      <c r="M23" s="61"/>
      <c r="N23" s="61"/>
      <c r="O23" s="61"/>
      <c r="P23" s="61"/>
      <c r="Q23" s="61"/>
      <c r="R23" s="61"/>
      <c r="S23" s="61"/>
      <c r="T23" s="61"/>
      <c r="U23" s="61"/>
      <c r="V23" s="61"/>
      <c r="W23" s="61"/>
      <c r="X23" s="61"/>
      <c r="Y23" s="61"/>
      <c r="Z23" s="61"/>
    </row>
    <row r="24" spans="1:26" ht="71.25" customHeight="1">
      <c r="A24" s="67" t="s">
        <v>991</v>
      </c>
      <c r="B24" s="352" t="s">
        <v>54</v>
      </c>
      <c r="C24" s="67" t="s">
        <v>1986</v>
      </c>
      <c r="D24" s="67" t="s">
        <v>18</v>
      </c>
      <c r="E24" s="70">
        <v>1798</v>
      </c>
      <c r="F24" s="69">
        <v>44551</v>
      </c>
      <c r="G24" s="67" t="s">
        <v>1995</v>
      </c>
      <c r="H24" s="67" t="s">
        <v>1996</v>
      </c>
      <c r="I24" s="463" t="s">
        <v>1964</v>
      </c>
      <c r="J24" s="367"/>
      <c r="K24" s="61"/>
      <c r="L24" s="61"/>
      <c r="M24" s="61"/>
      <c r="N24" s="61"/>
      <c r="O24" s="61"/>
      <c r="P24" s="61"/>
      <c r="Q24" s="61"/>
      <c r="R24" s="61"/>
      <c r="S24" s="61"/>
      <c r="T24" s="61"/>
      <c r="U24" s="61"/>
      <c r="V24" s="61"/>
      <c r="W24" s="61"/>
      <c r="X24" s="61"/>
      <c r="Y24" s="61"/>
      <c r="Z24" s="61"/>
    </row>
    <row r="25" spans="1:26" ht="71.25" customHeight="1">
      <c r="A25" s="67" t="s">
        <v>991</v>
      </c>
      <c r="B25" s="352" t="s">
        <v>54</v>
      </c>
      <c r="C25" s="67" t="s">
        <v>1986</v>
      </c>
      <c r="D25" s="67" t="s">
        <v>18</v>
      </c>
      <c r="E25" s="70">
        <v>1665</v>
      </c>
      <c r="F25" s="69">
        <v>44536</v>
      </c>
      <c r="G25" s="67" t="s">
        <v>1997</v>
      </c>
      <c r="H25" s="67" t="s">
        <v>1998</v>
      </c>
      <c r="I25" s="463" t="s">
        <v>1964</v>
      </c>
      <c r="J25" s="367"/>
      <c r="K25" s="61"/>
      <c r="L25" s="61"/>
      <c r="M25" s="61"/>
      <c r="N25" s="61"/>
      <c r="O25" s="61"/>
      <c r="P25" s="61"/>
      <c r="Q25" s="61"/>
      <c r="R25" s="61"/>
      <c r="S25" s="61"/>
      <c r="T25" s="61"/>
      <c r="U25" s="61"/>
      <c r="V25" s="61"/>
      <c r="W25" s="61"/>
      <c r="X25" s="61"/>
      <c r="Y25" s="61"/>
      <c r="Z25" s="61"/>
    </row>
    <row r="26" spans="1:26" ht="71.25" customHeight="1">
      <c r="A26" s="67" t="s">
        <v>991</v>
      </c>
      <c r="B26" s="352" t="s">
        <v>29</v>
      </c>
      <c r="C26" s="67" t="s">
        <v>968</v>
      </c>
      <c r="D26" s="67" t="s">
        <v>56</v>
      </c>
      <c r="E26" s="70">
        <v>2160</v>
      </c>
      <c r="F26" s="69">
        <v>44525</v>
      </c>
      <c r="G26" s="67" t="s">
        <v>1999</v>
      </c>
      <c r="H26" s="67" t="s">
        <v>970</v>
      </c>
      <c r="I26" s="463" t="s">
        <v>1964</v>
      </c>
      <c r="J26" s="367"/>
      <c r="K26" s="61"/>
      <c r="L26" s="61"/>
      <c r="M26" s="61"/>
      <c r="N26" s="61"/>
      <c r="O26" s="61"/>
      <c r="P26" s="61"/>
      <c r="Q26" s="61"/>
      <c r="R26" s="61"/>
      <c r="S26" s="61"/>
      <c r="T26" s="61"/>
      <c r="U26" s="61"/>
      <c r="V26" s="61"/>
      <c r="W26" s="61"/>
      <c r="X26" s="61"/>
      <c r="Y26" s="61"/>
      <c r="Z26" s="61"/>
    </row>
    <row r="27" spans="1:26" ht="71.25" customHeight="1">
      <c r="A27" s="67" t="s">
        <v>991</v>
      </c>
      <c r="B27" s="352" t="s">
        <v>54</v>
      </c>
      <c r="C27" s="67" t="s">
        <v>1986</v>
      </c>
      <c r="D27" s="67" t="s">
        <v>18</v>
      </c>
      <c r="E27" s="70">
        <v>1278</v>
      </c>
      <c r="F27" s="69">
        <v>44482</v>
      </c>
      <c r="G27" s="67" t="s">
        <v>2000</v>
      </c>
      <c r="H27" s="67" t="s">
        <v>2001</v>
      </c>
      <c r="I27" s="463" t="s">
        <v>1964</v>
      </c>
      <c r="J27" s="367"/>
      <c r="K27" s="61"/>
      <c r="L27" s="61"/>
      <c r="M27" s="61"/>
      <c r="N27" s="61"/>
      <c r="O27" s="61"/>
      <c r="P27" s="61"/>
      <c r="Q27" s="61"/>
      <c r="R27" s="61"/>
      <c r="S27" s="61"/>
      <c r="T27" s="61"/>
      <c r="U27" s="61"/>
      <c r="V27" s="61"/>
      <c r="W27" s="61"/>
      <c r="X27" s="61"/>
      <c r="Y27" s="61"/>
      <c r="Z27" s="61"/>
    </row>
    <row r="28" spans="1:26" ht="71.25" customHeight="1">
      <c r="A28" s="67" t="s">
        <v>991</v>
      </c>
      <c r="B28" s="352" t="s">
        <v>54</v>
      </c>
      <c r="C28" s="67" t="s">
        <v>1986</v>
      </c>
      <c r="D28" s="67" t="s">
        <v>18</v>
      </c>
      <c r="E28" s="70">
        <v>1279</v>
      </c>
      <c r="F28" s="69">
        <v>44482</v>
      </c>
      <c r="G28" s="67" t="s">
        <v>2002</v>
      </c>
      <c r="H28" s="67" t="s">
        <v>2003</v>
      </c>
      <c r="I28" s="463" t="s">
        <v>1964</v>
      </c>
      <c r="J28" s="367"/>
      <c r="K28" s="61"/>
      <c r="L28" s="61"/>
      <c r="M28" s="61"/>
      <c r="N28" s="61"/>
      <c r="O28" s="61"/>
      <c r="P28" s="61"/>
      <c r="Q28" s="61"/>
      <c r="R28" s="61"/>
      <c r="S28" s="61"/>
      <c r="T28" s="61"/>
      <c r="U28" s="61"/>
      <c r="V28" s="61"/>
      <c r="W28" s="61"/>
      <c r="X28" s="61"/>
      <c r="Y28" s="61"/>
      <c r="Z28" s="61"/>
    </row>
    <row r="29" spans="1:26" ht="71.25" customHeight="1">
      <c r="A29" s="67" t="s">
        <v>939</v>
      </c>
      <c r="B29" s="352" t="s">
        <v>29</v>
      </c>
      <c r="C29" s="67" t="s">
        <v>2004</v>
      </c>
      <c r="D29" s="67" t="s">
        <v>157</v>
      </c>
      <c r="E29" s="360" t="s">
        <v>2005</v>
      </c>
      <c r="F29" s="69">
        <v>44434</v>
      </c>
      <c r="G29" s="67" t="s">
        <v>2006</v>
      </c>
      <c r="H29" s="67" t="s">
        <v>2007</v>
      </c>
      <c r="I29" s="463" t="s">
        <v>1964</v>
      </c>
      <c r="J29" s="367"/>
      <c r="K29" s="61"/>
      <c r="L29" s="61"/>
      <c r="M29" s="61"/>
      <c r="N29" s="61"/>
      <c r="O29" s="61"/>
      <c r="P29" s="61"/>
      <c r="Q29" s="61"/>
      <c r="R29" s="61"/>
      <c r="S29" s="61"/>
      <c r="T29" s="61"/>
      <c r="U29" s="61"/>
      <c r="V29" s="61"/>
      <c r="W29" s="61"/>
      <c r="X29" s="61"/>
      <c r="Y29" s="61"/>
      <c r="Z29" s="61"/>
    </row>
    <row r="30" spans="1:26" ht="71.25" customHeight="1">
      <c r="A30" s="67" t="s">
        <v>991</v>
      </c>
      <c r="B30" s="352" t="s">
        <v>29</v>
      </c>
      <c r="C30" s="67" t="s">
        <v>968</v>
      </c>
      <c r="D30" s="67" t="s">
        <v>56</v>
      </c>
      <c r="E30" s="70">
        <v>2097</v>
      </c>
      <c r="F30" s="69">
        <v>44379</v>
      </c>
      <c r="G30" s="67" t="s">
        <v>2008</v>
      </c>
      <c r="H30" s="67" t="s">
        <v>2009</v>
      </c>
      <c r="I30" s="463" t="s">
        <v>1964</v>
      </c>
      <c r="J30" s="367"/>
      <c r="K30" s="61"/>
      <c r="L30" s="61"/>
      <c r="M30" s="61"/>
      <c r="N30" s="61"/>
      <c r="O30" s="61"/>
      <c r="P30" s="61"/>
      <c r="Q30" s="61"/>
      <c r="R30" s="61"/>
      <c r="S30" s="61"/>
      <c r="T30" s="61"/>
      <c r="U30" s="61"/>
      <c r="V30" s="61"/>
      <c r="W30" s="61"/>
      <c r="X30" s="61"/>
      <c r="Y30" s="61"/>
      <c r="Z30" s="61"/>
    </row>
    <row r="31" spans="1:26" ht="71.25" customHeight="1">
      <c r="A31" s="67" t="s">
        <v>939</v>
      </c>
      <c r="B31" s="352" t="s">
        <v>54</v>
      </c>
      <c r="C31" s="67" t="s">
        <v>968</v>
      </c>
      <c r="D31" s="67" t="s">
        <v>56</v>
      </c>
      <c r="E31" s="360">
        <v>2094</v>
      </c>
      <c r="F31" s="361">
        <v>44376</v>
      </c>
      <c r="G31" s="67" t="s">
        <v>2010</v>
      </c>
      <c r="H31" s="67" t="s">
        <v>96</v>
      </c>
      <c r="I31" s="463" t="s">
        <v>1964</v>
      </c>
      <c r="J31" s="367"/>
      <c r="K31" s="61"/>
      <c r="L31" s="61"/>
      <c r="M31" s="61"/>
      <c r="N31" s="61"/>
      <c r="O31" s="61"/>
      <c r="P31" s="61"/>
      <c r="Q31" s="61"/>
      <c r="R31" s="61"/>
      <c r="S31" s="61"/>
      <c r="T31" s="61"/>
      <c r="U31" s="61"/>
      <c r="V31" s="61"/>
      <c r="W31" s="61"/>
      <c r="X31" s="61"/>
      <c r="Y31" s="61"/>
      <c r="Z31" s="61"/>
    </row>
    <row r="32" spans="1:26" ht="71.25" customHeight="1">
      <c r="A32" s="67" t="s">
        <v>991</v>
      </c>
      <c r="B32" s="352" t="s">
        <v>54</v>
      </c>
      <c r="C32" s="67" t="s">
        <v>1986</v>
      </c>
      <c r="D32" s="67" t="s">
        <v>18</v>
      </c>
      <c r="E32" s="70">
        <v>680</v>
      </c>
      <c r="F32" s="69">
        <v>44369</v>
      </c>
      <c r="G32" s="67" t="s">
        <v>2011</v>
      </c>
      <c r="H32" s="67" t="s">
        <v>2012</v>
      </c>
      <c r="I32" s="463" t="s">
        <v>1964</v>
      </c>
      <c r="J32" s="367"/>
      <c r="K32" s="61"/>
      <c r="L32" s="61"/>
      <c r="M32" s="61"/>
      <c r="N32" s="61"/>
      <c r="O32" s="61"/>
      <c r="P32" s="61"/>
      <c r="Q32" s="61"/>
      <c r="R32" s="61"/>
      <c r="S32" s="61"/>
      <c r="T32" s="61"/>
      <c r="U32" s="61"/>
      <c r="V32" s="61"/>
      <c r="W32" s="61"/>
      <c r="X32" s="61"/>
      <c r="Y32" s="61"/>
      <c r="Z32" s="61"/>
    </row>
    <row r="33" spans="1:26" ht="71.25" customHeight="1">
      <c r="A33" s="67" t="s">
        <v>991</v>
      </c>
      <c r="B33" s="352" t="s">
        <v>54</v>
      </c>
      <c r="C33" s="67" t="s">
        <v>1986</v>
      </c>
      <c r="D33" s="67" t="s">
        <v>18</v>
      </c>
      <c r="E33" s="70">
        <v>655</v>
      </c>
      <c r="F33" s="69">
        <v>44363</v>
      </c>
      <c r="G33" s="67" t="s">
        <v>2013</v>
      </c>
      <c r="H33" s="67" t="s">
        <v>2014</v>
      </c>
      <c r="I33" s="463" t="s">
        <v>1964</v>
      </c>
      <c r="J33" s="367"/>
      <c r="K33" s="61"/>
      <c r="L33" s="61"/>
      <c r="M33" s="61"/>
      <c r="N33" s="61"/>
      <c r="O33" s="61"/>
      <c r="P33" s="61"/>
      <c r="Q33" s="61"/>
      <c r="R33" s="61"/>
      <c r="S33" s="61"/>
      <c r="T33" s="61"/>
      <c r="U33" s="61"/>
      <c r="V33" s="61"/>
      <c r="W33" s="61"/>
      <c r="X33" s="61"/>
      <c r="Y33" s="61"/>
      <c r="Z33" s="61"/>
    </row>
    <row r="34" spans="1:26" ht="71.25" customHeight="1">
      <c r="A34" s="67" t="s">
        <v>991</v>
      </c>
      <c r="B34" s="352" t="s">
        <v>54</v>
      </c>
      <c r="C34" s="67" t="s">
        <v>1986</v>
      </c>
      <c r="D34" s="67" t="s">
        <v>18</v>
      </c>
      <c r="E34" s="70">
        <v>579</v>
      </c>
      <c r="F34" s="69">
        <v>44347</v>
      </c>
      <c r="G34" s="67" t="s">
        <v>2015</v>
      </c>
      <c r="H34" s="67" t="s">
        <v>2016</v>
      </c>
      <c r="I34" s="463" t="s">
        <v>1964</v>
      </c>
      <c r="J34" s="367"/>
      <c r="K34" s="61"/>
      <c r="L34" s="61"/>
      <c r="M34" s="61"/>
      <c r="N34" s="61"/>
      <c r="O34" s="61"/>
      <c r="P34" s="61"/>
      <c r="Q34" s="61"/>
      <c r="R34" s="61"/>
      <c r="S34" s="61"/>
      <c r="T34" s="61"/>
      <c r="U34" s="61"/>
      <c r="V34" s="61"/>
      <c r="W34" s="61"/>
      <c r="X34" s="61"/>
      <c r="Y34" s="61"/>
      <c r="Z34" s="61"/>
    </row>
    <row r="35" spans="1:26" ht="71.25" customHeight="1">
      <c r="A35" s="67" t="s">
        <v>991</v>
      </c>
      <c r="B35" s="352" t="s">
        <v>54</v>
      </c>
      <c r="C35" s="67" t="s">
        <v>1986</v>
      </c>
      <c r="D35" s="67" t="s">
        <v>18</v>
      </c>
      <c r="E35" s="70">
        <v>438</v>
      </c>
      <c r="F35" s="69">
        <v>44314</v>
      </c>
      <c r="G35" s="67" t="s">
        <v>2017</v>
      </c>
      <c r="H35" s="67" t="s">
        <v>2018</v>
      </c>
      <c r="I35" s="463" t="s">
        <v>1964</v>
      </c>
      <c r="J35" s="367"/>
      <c r="K35" s="61"/>
      <c r="L35" s="61"/>
      <c r="M35" s="61"/>
      <c r="N35" s="61"/>
      <c r="O35" s="61"/>
      <c r="P35" s="61"/>
      <c r="Q35" s="61"/>
      <c r="R35" s="61"/>
      <c r="S35" s="61"/>
      <c r="T35" s="61"/>
      <c r="U35" s="61"/>
      <c r="V35" s="61"/>
      <c r="W35" s="61"/>
      <c r="X35" s="61"/>
      <c r="Y35" s="61"/>
      <c r="Z35" s="61"/>
    </row>
    <row r="36" spans="1:26" ht="71.25" customHeight="1">
      <c r="A36" s="67" t="s">
        <v>991</v>
      </c>
      <c r="B36" s="352" t="s">
        <v>29</v>
      </c>
      <c r="C36" s="67" t="s">
        <v>1008</v>
      </c>
      <c r="D36" s="67" t="s">
        <v>589</v>
      </c>
      <c r="E36" s="70">
        <v>399</v>
      </c>
      <c r="F36" s="69">
        <v>44299</v>
      </c>
      <c r="G36" s="67" t="s">
        <v>2019</v>
      </c>
      <c r="H36" s="74"/>
      <c r="I36" s="463" t="s">
        <v>1964</v>
      </c>
      <c r="J36" s="367"/>
      <c r="K36" s="61"/>
      <c r="L36" s="61"/>
      <c r="M36" s="61"/>
      <c r="N36" s="61"/>
      <c r="O36" s="61"/>
      <c r="P36" s="61"/>
      <c r="Q36" s="61"/>
      <c r="R36" s="61"/>
      <c r="S36" s="61"/>
      <c r="T36" s="61"/>
      <c r="U36" s="61"/>
      <c r="V36" s="61"/>
      <c r="W36" s="61"/>
      <c r="X36" s="61"/>
      <c r="Y36" s="61"/>
      <c r="Z36" s="61"/>
    </row>
    <row r="37" spans="1:26" ht="71.25" customHeight="1">
      <c r="A37" s="67" t="s">
        <v>939</v>
      </c>
      <c r="B37" s="352" t="s">
        <v>54</v>
      </c>
      <c r="C37" s="67" t="s">
        <v>1008</v>
      </c>
      <c r="D37" s="67" t="s">
        <v>18</v>
      </c>
      <c r="E37" s="360">
        <v>333</v>
      </c>
      <c r="F37" s="69">
        <v>44292</v>
      </c>
      <c r="G37" s="67" t="s">
        <v>2020</v>
      </c>
      <c r="H37" s="67" t="s">
        <v>1</v>
      </c>
      <c r="I37" s="463" t="s">
        <v>1964</v>
      </c>
      <c r="J37" s="367"/>
      <c r="K37" s="61"/>
      <c r="L37" s="61"/>
      <c r="M37" s="61"/>
      <c r="N37" s="61"/>
      <c r="O37" s="61"/>
      <c r="P37" s="61"/>
      <c r="Q37" s="61"/>
      <c r="R37" s="61"/>
      <c r="S37" s="61"/>
      <c r="T37" s="61"/>
      <c r="U37" s="61"/>
      <c r="V37" s="61"/>
      <c r="W37" s="61"/>
      <c r="X37" s="61"/>
      <c r="Y37" s="61"/>
      <c r="Z37" s="61"/>
    </row>
    <row r="38" spans="1:26" ht="71.25" customHeight="1">
      <c r="A38" s="67" t="s">
        <v>991</v>
      </c>
      <c r="B38" s="352" t="s">
        <v>29</v>
      </c>
      <c r="C38" s="67" t="s">
        <v>1008</v>
      </c>
      <c r="D38" s="67" t="s">
        <v>589</v>
      </c>
      <c r="E38" s="70">
        <v>310</v>
      </c>
      <c r="F38" s="69">
        <v>44280</v>
      </c>
      <c r="G38" s="67" t="s">
        <v>2021</v>
      </c>
      <c r="H38" s="67" t="s">
        <v>2022</v>
      </c>
      <c r="I38" s="463" t="s">
        <v>1964</v>
      </c>
      <c r="J38" s="367"/>
      <c r="K38" s="61"/>
      <c r="L38" s="61"/>
      <c r="M38" s="61"/>
      <c r="N38" s="61"/>
      <c r="O38" s="61"/>
      <c r="P38" s="61"/>
      <c r="Q38" s="61"/>
      <c r="R38" s="61"/>
      <c r="S38" s="61"/>
      <c r="T38" s="61"/>
      <c r="U38" s="61"/>
      <c r="V38" s="61"/>
      <c r="W38" s="61"/>
      <c r="X38" s="61"/>
      <c r="Y38" s="61"/>
      <c r="Z38" s="61"/>
    </row>
    <row r="39" spans="1:26" ht="71.25" customHeight="1">
      <c r="A39" s="67" t="s">
        <v>939</v>
      </c>
      <c r="B39" s="352" t="s">
        <v>29</v>
      </c>
      <c r="C39" s="67" t="s">
        <v>74</v>
      </c>
      <c r="D39" s="67" t="s">
        <v>56</v>
      </c>
      <c r="E39" s="360">
        <v>2080</v>
      </c>
      <c r="F39" s="69">
        <v>44221</v>
      </c>
      <c r="G39" s="67" t="s">
        <v>2023</v>
      </c>
      <c r="H39" s="67" t="s">
        <v>941</v>
      </c>
      <c r="I39" s="463" t="s">
        <v>1964</v>
      </c>
      <c r="J39" s="367"/>
      <c r="K39" s="61"/>
      <c r="L39" s="61"/>
      <c r="M39" s="61"/>
      <c r="N39" s="61"/>
      <c r="O39" s="61"/>
      <c r="P39" s="61"/>
      <c r="Q39" s="61"/>
      <c r="R39" s="61"/>
      <c r="S39" s="61"/>
      <c r="T39" s="61"/>
      <c r="U39" s="61"/>
      <c r="V39" s="61"/>
      <c r="W39" s="61"/>
      <c r="X39" s="61"/>
      <c r="Y39" s="61"/>
      <c r="Z39" s="61"/>
    </row>
    <row r="40" spans="1:26" ht="71.25" customHeight="1">
      <c r="A40" s="67" t="s">
        <v>991</v>
      </c>
      <c r="B40" s="352" t="s">
        <v>29</v>
      </c>
      <c r="C40" s="67" t="s">
        <v>74</v>
      </c>
      <c r="D40" s="67" t="s">
        <v>56</v>
      </c>
      <c r="E40" s="70">
        <v>2069</v>
      </c>
      <c r="F40" s="69">
        <v>44196</v>
      </c>
      <c r="G40" s="67" t="s">
        <v>2024</v>
      </c>
      <c r="H40" s="67" t="s">
        <v>2025</v>
      </c>
      <c r="I40" s="463" t="s">
        <v>1964</v>
      </c>
      <c r="J40" s="367"/>
      <c r="K40" s="61"/>
      <c r="L40" s="61"/>
      <c r="M40" s="61"/>
      <c r="N40" s="61"/>
      <c r="O40" s="61"/>
      <c r="P40" s="61"/>
      <c r="Q40" s="61"/>
      <c r="R40" s="61"/>
      <c r="S40" s="61"/>
      <c r="T40" s="61"/>
      <c r="U40" s="61"/>
      <c r="V40" s="61"/>
      <c r="W40" s="61"/>
      <c r="X40" s="61"/>
      <c r="Y40" s="61"/>
      <c r="Z40" s="61"/>
    </row>
    <row r="41" spans="1:26" ht="71.25" customHeight="1">
      <c r="A41" s="67" t="s">
        <v>991</v>
      </c>
      <c r="B41" s="352" t="s">
        <v>29</v>
      </c>
      <c r="C41" s="67" t="s">
        <v>1008</v>
      </c>
      <c r="D41" s="67" t="s">
        <v>589</v>
      </c>
      <c r="E41" s="70">
        <v>1358</v>
      </c>
      <c r="F41" s="69">
        <v>44120</v>
      </c>
      <c r="G41" s="67" t="s">
        <v>2026</v>
      </c>
      <c r="H41" s="67" t="s">
        <v>1</v>
      </c>
      <c r="I41" s="463" t="s">
        <v>1964</v>
      </c>
      <c r="J41" s="367"/>
      <c r="K41" s="61"/>
      <c r="L41" s="61"/>
      <c r="M41" s="61"/>
      <c r="N41" s="61"/>
      <c r="O41" s="61"/>
      <c r="P41" s="61"/>
      <c r="Q41" s="61"/>
      <c r="R41" s="61"/>
      <c r="S41" s="61"/>
      <c r="T41" s="61"/>
      <c r="U41" s="61"/>
      <c r="V41" s="61"/>
      <c r="W41" s="61"/>
      <c r="X41" s="61"/>
      <c r="Y41" s="61"/>
      <c r="Z41" s="61"/>
    </row>
    <row r="42" spans="1:26" ht="71.25" customHeight="1">
      <c r="A42" s="67" t="s">
        <v>939</v>
      </c>
      <c r="B42" s="352" t="s">
        <v>29</v>
      </c>
      <c r="C42" s="67" t="s">
        <v>2004</v>
      </c>
      <c r="D42" s="67" t="s">
        <v>157</v>
      </c>
      <c r="E42" s="360" t="s">
        <v>2027</v>
      </c>
      <c r="F42" s="69">
        <v>44104</v>
      </c>
      <c r="G42" s="67" t="s">
        <v>2028</v>
      </c>
      <c r="H42" s="67" t="s">
        <v>1</v>
      </c>
      <c r="I42" s="463" t="s">
        <v>1964</v>
      </c>
      <c r="J42" s="367"/>
      <c r="K42" s="61"/>
      <c r="L42" s="61"/>
      <c r="M42" s="61"/>
      <c r="N42" s="61"/>
      <c r="O42" s="61"/>
      <c r="P42" s="61"/>
      <c r="Q42" s="61"/>
      <c r="R42" s="61"/>
      <c r="S42" s="61"/>
      <c r="T42" s="61"/>
      <c r="U42" s="61"/>
      <c r="V42" s="61"/>
      <c r="W42" s="61"/>
      <c r="X42" s="61"/>
      <c r="Y42" s="61"/>
      <c r="Z42" s="61"/>
    </row>
    <row r="43" spans="1:26" ht="71.25" customHeight="1">
      <c r="A43" s="67" t="s">
        <v>991</v>
      </c>
      <c r="B43" s="352" t="s">
        <v>29</v>
      </c>
      <c r="C43" s="67" t="s">
        <v>74</v>
      </c>
      <c r="D43" s="67" t="s">
        <v>56</v>
      </c>
      <c r="E43" s="70">
        <v>2022</v>
      </c>
      <c r="F43" s="69">
        <v>44034</v>
      </c>
      <c r="G43" s="67" t="s">
        <v>2029</v>
      </c>
      <c r="H43" s="67" t="s">
        <v>1</v>
      </c>
      <c r="I43" s="463" t="s">
        <v>1964</v>
      </c>
      <c r="J43" s="367"/>
      <c r="K43" s="61"/>
      <c r="L43" s="61"/>
      <c r="M43" s="61"/>
      <c r="N43" s="61"/>
      <c r="O43" s="61"/>
      <c r="P43" s="61"/>
      <c r="Q43" s="61"/>
      <c r="R43" s="61"/>
      <c r="S43" s="61"/>
      <c r="T43" s="61"/>
      <c r="U43" s="61"/>
      <c r="V43" s="61"/>
      <c r="W43" s="61"/>
      <c r="X43" s="61"/>
      <c r="Y43" s="61"/>
      <c r="Z43" s="61"/>
    </row>
    <row r="44" spans="1:26" ht="71.25" customHeight="1">
      <c r="A44" s="67" t="s">
        <v>939</v>
      </c>
      <c r="B44" s="352" t="s">
        <v>29</v>
      </c>
      <c r="C44" s="67" t="s">
        <v>2004</v>
      </c>
      <c r="D44" s="67" t="s">
        <v>157</v>
      </c>
      <c r="E44" s="360" t="s">
        <v>2030</v>
      </c>
      <c r="F44" s="69">
        <v>44009</v>
      </c>
      <c r="G44" s="67" t="s">
        <v>2031</v>
      </c>
      <c r="H44" s="67" t="s">
        <v>1</v>
      </c>
      <c r="I44" s="463" t="s">
        <v>1964</v>
      </c>
      <c r="J44" s="367"/>
      <c r="K44" s="61"/>
      <c r="L44" s="61"/>
      <c r="M44" s="61"/>
      <c r="N44" s="61"/>
      <c r="O44" s="61"/>
      <c r="P44" s="61"/>
      <c r="Q44" s="61"/>
      <c r="R44" s="61"/>
      <c r="S44" s="61"/>
      <c r="T44" s="61"/>
      <c r="U44" s="61"/>
      <c r="V44" s="61"/>
      <c r="W44" s="61"/>
      <c r="X44" s="61"/>
      <c r="Y44" s="61"/>
      <c r="Z44" s="61"/>
    </row>
    <row r="45" spans="1:26" ht="71.25" customHeight="1">
      <c r="A45" s="67" t="s">
        <v>939</v>
      </c>
      <c r="B45" s="352" t="s">
        <v>29</v>
      </c>
      <c r="C45" s="67" t="s">
        <v>2004</v>
      </c>
      <c r="D45" s="67" t="s">
        <v>157</v>
      </c>
      <c r="E45" s="360" t="s">
        <v>2032</v>
      </c>
      <c r="F45" s="69">
        <v>43987</v>
      </c>
      <c r="G45" s="67" t="s">
        <v>2033</v>
      </c>
      <c r="H45" s="67" t="s">
        <v>1</v>
      </c>
      <c r="I45" s="463" t="s">
        <v>1964</v>
      </c>
      <c r="J45" s="367"/>
      <c r="K45" s="61"/>
      <c r="L45" s="61"/>
      <c r="M45" s="61"/>
      <c r="N45" s="61"/>
      <c r="O45" s="61"/>
      <c r="P45" s="61"/>
      <c r="Q45" s="61"/>
      <c r="R45" s="61"/>
      <c r="S45" s="61"/>
      <c r="T45" s="61"/>
      <c r="U45" s="61"/>
      <c r="V45" s="61"/>
      <c r="W45" s="61"/>
      <c r="X45" s="61"/>
      <c r="Y45" s="61"/>
      <c r="Z45" s="61"/>
    </row>
    <row r="46" spans="1:26" ht="71.25" customHeight="1">
      <c r="A46" s="67" t="s">
        <v>939</v>
      </c>
      <c r="B46" s="352" t="s">
        <v>29</v>
      </c>
      <c r="C46" s="67" t="s">
        <v>1008</v>
      </c>
      <c r="D46" s="67" t="s">
        <v>1793</v>
      </c>
      <c r="E46" s="360">
        <v>806</v>
      </c>
      <c r="F46" s="69">
        <v>43986</v>
      </c>
      <c r="G46" s="67" t="s">
        <v>2034</v>
      </c>
      <c r="H46" s="67" t="s">
        <v>2035</v>
      </c>
      <c r="I46" s="463" t="s">
        <v>1964</v>
      </c>
      <c r="J46" s="367"/>
      <c r="K46" s="61"/>
      <c r="L46" s="61"/>
      <c r="M46" s="61"/>
      <c r="N46" s="61"/>
      <c r="O46" s="61"/>
      <c r="P46" s="61"/>
      <c r="Q46" s="61"/>
      <c r="R46" s="61"/>
      <c r="S46" s="61"/>
      <c r="T46" s="61"/>
      <c r="U46" s="61"/>
      <c r="V46" s="61"/>
      <c r="W46" s="61"/>
      <c r="X46" s="61"/>
      <c r="Y46" s="61"/>
      <c r="Z46" s="61"/>
    </row>
    <row r="47" spans="1:26" ht="71.25" customHeight="1">
      <c r="A47" s="67" t="s">
        <v>939</v>
      </c>
      <c r="B47" s="352" t="s">
        <v>29</v>
      </c>
      <c r="C47" s="67" t="s">
        <v>1008</v>
      </c>
      <c r="D47" s="67" t="s">
        <v>1793</v>
      </c>
      <c r="E47" s="360">
        <v>564</v>
      </c>
      <c r="F47" s="69">
        <v>43936</v>
      </c>
      <c r="G47" s="67" t="s">
        <v>2036</v>
      </c>
      <c r="H47" s="67" t="s">
        <v>2037</v>
      </c>
      <c r="I47" s="463" t="s">
        <v>1964</v>
      </c>
      <c r="J47" s="367"/>
      <c r="K47" s="61"/>
      <c r="L47" s="61"/>
      <c r="M47" s="61"/>
      <c r="N47" s="61"/>
      <c r="O47" s="61"/>
      <c r="P47" s="61"/>
      <c r="Q47" s="61"/>
      <c r="R47" s="61"/>
      <c r="S47" s="61"/>
      <c r="T47" s="61"/>
      <c r="U47" s="61"/>
      <c r="V47" s="61"/>
      <c r="W47" s="61"/>
      <c r="X47" s="61"/>
      <c r="Y47" s="61"/>
      <c r="Z47" s="61"/>
    </row>
    <row r="48" spans="1:26" ht="71.25" customHeight="1">
      <c r="A48" s="67" t="s">
        <v>991</v>
      </c>
      <c r="B48" s="352" t="s">
        <v>29</v>
      </c>
      <c r="C48" s="67" t="s">
        <v>1008</v>
      </c>
      <c r="D48" s="67" t="s">
        <v>1793</v>
      </c>
      <c r="E48" s="70">
        <v>537</v>
      </c>
      <c r="F48" s="69">
        <v>43933</v>
      </c>
      <c r="G48" s="67" t="s">
        <v>2038</v>
      </c>
      <c r="H48" s="67" t="s">
        <v>2039</v>
      </c>
      <c r="I48" s="463" t="s">
        <v>1964</v>
      </c>
      <c r="J48" s="367"/>
      <c r="K48" s="61"/>
      <c r="L48" s="61"/>
      <c r="M48" s="61"/>
      <c r="N48" s="61"/>
      <c r="O48" s="61"/>
      <c r="P48" s="61"/>
      <c r="Q48" s="61"/>
      <c r="R48" s="61"/>
      <c r="S48" s="61"/>
      <c r="T48" s="61"/>
      <c r="U48" s="61"/>
      <c r="V48" s="61"/>
      <c r="W48" s="61"/>
      <c r="X48" s="61"/>
      <c r="Y48" s="61"/>
      <c r="Z48" s="61"/>
    </row>
    <row r="49" spans="1:26" ht="71.25" customHeight="1">
      <c r="A49" s="67" t="s">
        <v>939</v>
      </c>
      <c r="B49" s="352" t="s">
        <v>29</v>
      </c>
      <c r="C49" s="67" t="s">
        <v>2040</v>
      </c>
      <c r="D49" s="67" t="s">
        <v>101</v>
      </c>
      <c r="E49" s="360">
        <v>143</v>
      </c>
      <c r="F49" s="69">
        <v>43921</v>
      </c>
      <c r="G49" s="67" t="s">
        <v>2041</v>
      </c>
      <c r="H49" s="67" t="s">
        <v>1</v>
      </c>
      <c r="I49" s="463" t="s">
        <v>1964</v>
      </c>
      <c r="J49" s="367"/>
      <c r="K49" s="61"/>
      <c r="L49" s="61"/>
      <c r="M49" s="61"/>
      <c r="N49" s="61"/>
      <c r="O49" s="61"/>
      <c r="P49" s="61"/>
      <c r="Q49" s="61"/>
      <c r="R49" s="61"/>
      <c r="S49" s="61"/>
      <c r="T49" s="61"/>
      <c r="U49" s="61"/>
      <c r="V49" s="61"/>
      <c r="W49" s="61"/>
      <c r="X49" s="61"/>
      <c r="Y49" s="61"/>
      <c r="Z49" s="61"/>
    </row>
    <row r="50" spans="1:26" ht="71.25" customHeight="1">
      <c r="A50" s="67" t="s">
        <v>939</v>
      </c>
      <c r="B50" s="352" t="s">
        <v>29</v>
      </c>
      <c r="C50" s="67" t="s">
        <v>1008</v>
      </c>
      <c r="D50" s="67" t="s">
        <v>1793</v>
      </c>
      <c r="E50" s="360">
        <v>491</v>
      </c>
      <c r="F50" s="69">
        <v>43918</v>
      </c>
      <c r="G50" s="67" t="s">
        <v>2042</v>
      </c>
      <c r="H50" s="67" t="s">
        <v>2043</v>
      </c>
      <c r="I50" s="463" t="s">
        <v>1964</v>
      </c>
      <c r="J50" s="367"/>
      <c r="K50" s="61"/>
      <c r="L50" s="61"/>
      <c r="M50" s="61"/>
      <c r="N50" s="61"/>
      <c r="O50" s="61"/>
      <c r="P50" s="61"/>
      <c r="Q50" s="61"/>
      <c r="R50" s="61"/>
      <c r="S50" s="61"/>
      <c r="T50" s="61"/>
      <c r="U50" s="61"/>
      <c r="V50" s="61"/>
      <c r="W50" s="61"/>
      <c r="X50" s="61"/>
      <c r="Y50" s="61"/>
      <c r="Z50" s="61"/>
    </row>
    <row r="51" spans="1:26" ht="71.25" customHeight="1">
      <c r="A51" s="67" t="s">
        <v>991</v>
      </c>
      <c r="B51" s="352" t="s">
        <v>29</v>
      </c>
      <c r="C51" s="67" t="s">
        <v>1008</v>
      </c>
      <c r="D51" s="67" t="s">
        <v>1793</v>
      </c>
      <c r="E51" s="70">
        <v>440</v>
      </c>
      <c r="F51" s="69">
        <v>43910</v>
      </c>
      <c r="G51" s="67" t="s">
        <v>2044</v>
      </c>
      <c r="H51" s="67" t="s">
        <v>2039</v>
      </c>
      <c r="I51" s="463" t="s">
        <v>1964</v>
      </c>
      <c r="J51" s="367"/>
      <c r="K51" s="61"/>
      <c r="L51" s="61"/>
      <c r="M51" s="61"/>
      <c r="N51" s="61"/>
      <c r="O51" s="61"/>
      <c r="P51" s="61"/>
      <c r="Q51" s="61"/>
      <c r="R51" s="61"/>
      <c r="S51" s="61"/>
      <c r="T51" s="61"/>
      <c r="U51" s="61"/>
      <c r="V51" s="61"/>
      <c r="W51" s="61"/>
      <c r="X51" s="61"/>
      <c r="Y51" s="61"/>
      <c r="Z51" s="61"/>
    </row>
    <row r="52" spans="1:26" ht="71.25" customHeight="1">
      <c r="A52" s="67" t="s">
        <v>939</v>
      </c>
      <c r="B52" s="352" t="s">
        <v>29</v>
      </c>
      <c r="C52" s="67" t="s">
        <v>2040</v>
      </c>
      <c r="D52" s="67" t="s">
        <v>101</v>
      </c>
      <c r="E52" s="360">
        <v>133</v>
      </c>
      <c r="F52" s="69">
        <v>43909</v>
      </c>
      <c r="G52" s="67" t="s">
        <v>2045</v>
      </c>
      <c r="H52" s="67" t="s">
        <v>2043</v>
      </c>
      <c r="I52" s="463" t="s">
        <v>1964</v>
      </c>
      <c r="J52" s="367"/>
      <c r="K52" s="61"/>
      <c r="L52" s="61"/>
      <c r="M52" s="61"/>
      <c r="N52" s="61"/>
      <c r="O52" s="61"/>
      <c r="P52" s="61"/>
      <c r="Q52" s="61"/>
      <c r="R52" s="61"/>
      <c r="S52" s="61"/>
      <c r="T52" s="61"/>
      <c r="U52" s="61"/>
      <c r="V52" s="61"/>
      <c r="W52" s="61"/>
      <c r="X52" s="61"/>
      <c r="Y52" s="61"/>
      <c r="Z52" s="61"/>
    </row>
    <row r="53" spans="1:26" ht="71.25" customHeight="1">
      <c r="A53" s="67" t="s">
        <v>939</v>
      </c>
      <c r="B53" s="352" t="s">
        <v>29</v>
      </c>
      <c r="C53" s="67" t="s">
        <v>1008</v>
      </c>
      <c r="D53" s="67" t="s">
        <v>1793</v>
      </c>
      <c r="E53" s="360">
        <v>417</v>
      </c>
      <c r="F53" s="69">
        <v>43907</v>
      </c>
      <c r="G53" s="67" t="s">
        <v>2046</v>
      </c>
      <c r="H53" s="67" t="s">
        <v>2043</v>
      </c>
      <c r="I53" s="463" t="s">
        <v>1964</v>
      </c>
      <c r="J53" s="367"/>
      <c r="K53" s="61"/>
      <c r="L53" s="61"/>
      <c r="M53" s="61"/>
      <c r="N53" s="61"/>
      <c r="O53" s="61"/>
      <c r="P53" s="61"/>
      <c r="Q53" s="61"/>
      <c r="R53" s="61"/>
      <c r="S53" s="61"/>
      <c r="T53" s="61"/>
      <c r="U53" s="61"/>
      <c r="V53" s="61"/>
      <c r="W53" s="61"/>
      <c r="X53" s="61"/>
      <c r="Y53" s="61"/>
      <c r="Z53" s="61"/>
    </row>
    <row r="54" spans="1:26" ht="71.25" customHeight="1">
      <c r="A54" s="67" t="s">
        <v>939</v>
      </c>
      <c r="B54" s="352" t="s">
        <v>29</v>
      </c>
      <c r="C54" s="67" t="s">
        <v>2040</v>
      </c>
      <c r="D54" s="67" t="s">
        <v>101</v>
      </c>
      <c r="E54" s="360">
        <v>127</v>
      </c>
      <c r="F54" s="69">
        <v>43906</v>
      </c>
      <c r="G54" s="67" t="s">
        <v>2047</v>
      </c>
      <c r="H54" s="67" t="s">
        <v>2043</v>
      </c>
      <c r="I54" s="463" t="s">
        <v>1964</v>
      </c>
      <c r="J54" s="367"/>
      <c r="K54" s="61"/>
      <c r="L54" s="61"/>
      <c r="M54" s="61"/>
      <c r="N54" s="61"/>
      <c r="O54" s="61"/>
      <c r="P54" s="61"/>
      <c r="Q54" s="61"/>
      <c r="R54" s="61"/>
      <c r="S54" s="61"/>
      <c r="T54" s="61"/>
      <c r="U54" s="61"/>
      <c r="V54" s="61"/>
      <c r="W54" s="61"/>
      <c r="X54" s="61"/>
      <c r="Y54" s="61"/>
      <c r="Z54" s="61"/>
    </row>
    <row r="55" spans="1:26" ht="71.25" customHeight="1">
      <c r="A55" s="67" t="s">
        <v>939</v>
      </c>
      <c r="B55" s="352" t="s">
        <v>29</v>
      </c>
      <c r="C55" s="67" t="s">
        <v>968</v>
      </c>
      <c r="D55" s="67" t="s">
        <v>56</v>
      </c>
      <c r="E55" s="360">
        <v>1952</v>
      </c>
      <c r="F55" s="361">
        <v>43493</v>
      </c>
      <c r="G55" s="67" t="s">
        <v>122</v>
      </c>
      <c r="H55" s="67" t="s">
        <v>123</v>
      </c>
      <c r="I55" s="463" t="s">
        <v>1964</v>
      </c>
      <c r="J55" s="367"/>
      <c r="K55" s="61"/>
      <c r="L55" s="61"/>
      <c r="M55" s="61"/>
      <c r="N55" s="61"/>
      <c r="O55" s="61"/>
      <c r="P55" s="61"/>
      <c r="Q55" s="61"/>
      <c r="R55" s="61"/>
      <c r="S55" s="61"/>
      <c r="T55" s="61"/>
      <c r="U55" s="61"/>
      <c r="V55" s="61"/>
      <c r="W55" s="61"/>
      <c r="X55" s="61"/>
      <c r="Y55" s="61"/>
      <c r="Z55" s="61"/>
    </row>
    <row r="56" spans="1:26" ht="71.25" customHeight="1">
      <c r="A56" s="67" t="s">
        <v>991</v>
      </c>
      <c r="B56" s="352" t="s">
        <v>933</v>
      </c>
      <c r="C56" s="67" t="s">
        <v>2048</v>
      </c>
      <c r="D56" s="67" t="s">
        <v>589</v>
      </c>
      <c r="E56" s="70">
        <v>430</v>
      </c>
      <c r="F56" s="69">
        <v>43311</v>
      </c>
      <c r="G56" s="67" t="s">
        <v>2049</v>
      </c>
      <c r="H56" s="67" t="s">
        <v>1</v>
      </c>
      <c r="I56" s="463" t="s">
        <v>1964</v>
      </c>
      <c r="J56" s="367"/>
      <c r="K56" s="61"/>
      <c r="L56" s="61"/>
      <c r="M56" s="61"/>
      <c r="N56" s="61"/>
      <c r="O56" s="61"/>
      <c r="P56" s="61"/>
      <c r="Q56" s="61"/>
      <c r="R56" s="61"/>
      <c r="S56" s="61"/>
      <c r="T56" s="61"/>
      <c r="U56" s="61"/>
      <c r="V56" s="61"/>
      <c r="W56" s="61"/>
      <c r="X56" s="61"/>
      <c r="Y56" s="61"/>
      <c r="Z56" s="61"/>
    </row>
    <row r="57" spans="1:26" ht="71.25" customHeight="1">
      <c r="A57" s="67" t="s">
        <v>991</v>
      </c>
      <c r="B57" s="352" t="s">
        <v>29</v>
      </c>
      <c r="C57" s="67" t="s">
        <v>74</v>
      </c>
      <c r="D57" s="67" t="s">
        <v>56</v>
      </c>
      <c r="E57" s="70">
        <v>1882</v>
      </c>
      <c r="F57" s="69">
        <v>43115</v>
      </c>
      <c r="G57" s="67" t="s">
        <v>2050</v>
      </c>
      <c r="H57" s="67" t="s">
        <v>1</v>
      </c>
      <c r="I57" s="463" t="s">
        <v>1964</v>
      </c>
      <c r="J57" s="367"/>
      <c r="K57" s="61"/>
      <c r="L57" s="61"/>
      <c r="M57" s="61"/>
      <c r="N57" s="61"/>
      <c r="O57" s="61"/>
      <c r="P57" s="61"/>
      <c r="Q57" s="61"/>
      <c r="R57" s="61"/>
      <c r="S57" s="61"/>
      <c r="T57" s="61"/>
      <c r="U57" s="61"/>
      <c r="V57" s="61"/>
      <c r="W57" s="61"/>
      <c r="X57" s="61"/>
      <c r="Y57" s="61"/>
      <c r="Z57" s="61"/>
    </row>
    <row r="58" spans="1:26" ht="71.25" customHeight="1">
      <c r="A58" s="67" t="s">
        <v>939</v>
      </c>
      <c r="B58" s="352" t="s">
        <v>29</v>
      </c>
      <c r="C58" s="67" t="s">
        <v>1008</v>
      </c>
      <c r="D58" s="67" t="s">
        <v>589</v>
      </c>
      <c r="E58" s="70">
        <v>1834</v>
      </c>
      <c r="F58" s="69">
        <v>42263</v>
      </c>
      <c r="G58" s="67" t="s">
        <v>2051</v>
      </c>
      <c r="H58" s="67" t="s">
        <v>1</v>
      </c>
      <c r="I58" s="463" t="s">
        <v>1964</v>
      </c>
      <c r="J58" s="367"/>
      <c r="K58" s="61"/>
      <c r="L58" s="61"/>
      <c r="M58" s="61"/>
      <c r="N58" s="61"/>
      <c r="O58" s="61"/>
      <c r="P58" s="61"/>
      <c r="Q58" s="61"/>
      <c r="R58" s="61"/>
      <c r="S58" s="61"/>
      <c r="T58" s="61"/>
      <c r="U58" s="61"/>
      <c r="V58" s="61"/>
      <c r="W58" s="61"/>
      <c r="X58" s="61"/>
      <c r="Y58" s="61"/>
      <c r="Z58" s="61"/>
    </row>
    <row r="59" spans="1:26" ht="71.25" customHeight="1">
      <c r="A59" s="67" t="s">
        <v>991</v>
      </c>
      <c r="B59" s="352" t="s">
        <v>29</v>
      </c>
      <c r="C59" s="67" t="s">
        <v>74</v>
      </c>
      <c r="D59" s="67" t="s">
        <v>56</v>
      </c>
      <c r="E59" s="70">
        <v>1757</v>
      </c>
      <c r="F59" s="69">
        <v>42191</v>
      </c>
      <c r="G59" s="67" t="s">
        <v>2052</v>
      </c>
      <c r="H59" s="67" t="s">
        <v>1</v>
      </c>
      <c r="I59" s="463" t="s">
        <v>1964</v>
      </c>
      <c r="J59" s="367"/>
      <c r="K59" s="61"/>
      <c r="L59" s="61"/>
      <c r="M59" s="61"/>
      <c r="N59" s="61"/>
      <c r="O59" s="61"/>
      <c r="P59" s="61"/>
      <c r="Q59" s="61"/>
      <c r="R59" s="61"/>
      <c r="S59" s="61"/>
      <c r="T59" s="61"/>
      <c r="U59" s="61"/>
      <c r="V59" s="61"/>
      <c r="W59" s="61"/>
      <c r="X59" s="61"/>
      <c r="Y59" s="61"/>
      <c r="Z59" s="61"/>
    </row>
    <row r="60" spans="1:26" ht="71.25" customHeight="1">
      <c r="A60" s="67" t="s">
        <v>991</v>
      </c>
      <c r="B60" s="352" t="s">
        <v>29</v>
      </c>
      <c r="C60" s="67" t="s">
        <v>1008</v>
      </c>
      <c r="D60" s="67" t="s">
        <v>589</v>
      </c>
      <c r="E60" s="70">
        <v>1082</v>
      </c>
      <c r="F60" s="69">
        <v>42150</v>
      </c>
      <c r="G60" s="67" t="s">
        <v>2053</v>
      </c>
      <c r="H60" s="67" t="s">
        <v>1</v>
      </c>
      <c r="I60" s="463" t="s">
        <v>1964</v>
      </c>
      <c r="J60" s="367"/>
      <c r="K60" s="61"/>
      <c r="L60" s="61"/>
      <c r="M60" s="61"/>
      <c r="N60" s="61"/>
      <c r="O60" s="61"/>
      <c r="P60" s="61"/>
      <c r="Q60" s="61"/>
      <c r="R60" s="61"/>
      <c r="S60" s="61"/>
      <c r="T60" s="61"/>
      <c r="U60" s="61"/>
      <c r="V60" s="61"/>
      <c r="W60" s="61"/>
      <c r="X60" s="61"/>
      <c r="Y60" s="61"/>
      <c r="Z60" s="61"/>
    </row>
    <row r="61" spans="1:26" ht="71.25" customHeight="1">
      <c r="A61" s="67" t="s">
        <v>939</v>
      </c>
      <c r="B61" s="352" t="s">
        <v>29</v>
      </c>
      <c r="C61" s="67" t="s">
        <v>1008</v>
      </c>
      <c r="D61" s="67" t="s">
        <v>589</v>
      </c>
      <c r="E61" s="70">
        <v>1083</v>
      </c>
      <c r="F61" s="69">
        <v>42149</v>
      </c>
      <c r="G61" s="67" t="s">
        <v>637</v>
      </c>
      <c r="H61" s="67" t="s">
        <v>2054</v>
      </c>
      <c r="I61" s="463" t="s">
        <v>1964</v>
      </c>
      <c r="J61" s="367"/>
      <c r="K61" s="61"/>
      <c r="L61" s="61"/>
      <c r="M61" s="61"/>
      <c r="N61" s="61"/>
      <c r="O61" s="61"/>
      <c r="P61" s="61"/>
      <c r="Q61" s="61"/>
      <c r="R61" s="61"/>
      <c r="S61" s="61"/>
      <c r="T61" s="61"/>
      <c r="U61" s="61"/>
      <c r="V61" s="61"/>
      <c r="W61" s="61"/>
      <c r="X61" s="61"/>
      <c r="Y61" s="61"/>
      <c r="Z61" s="61"/>
    </row>
    <row r="62" spans="1:26" ht="71.25" customHeight="1">
      <c r="A62" s="67" t="s">
        <v>939</v>
      </c>
      <c r="B62" s="352" t="s">
        <v>54</v>
      </c>
      <c r="C62" s="67" t="s">
        <v>1008</v>
      </c>
      <c r="D62" s="67" t="s">
        <v>18</v>
      </c>
      <c r="E62" s="360">
        <v>1069</v>
      </c>
      <c r="F62" s="69">
        <v>42120</v>
      </c>
      <c r="G62" s="67" t="s">
        <v>2055</v>
      </c>
      <c r="H62" s="67" t="s">
        <v>1</v>
      </c>
      <c r="I62" s="463" t="s">
        <v>1964</v>
      </c>
      <c r="J62" s="367"/>
      <c r="K62" s="61"/>
      <c r="L62" s="61"/>
      <c r="M62" s="61"/>
      <c r="N62" s="61"/>
      <c r="O62" s="61"/>
      <c r="P62" s="61"/>
      <c r="Q62" s="61"/>
      <c r="R62" s="61"/>
      <c r="S62" s="61"/>
      <c r="T62" s="61"/>
      <c r="U62" s="61"/>
      <c r="V62" s="61"/>
      <c r="W62" s="61"/>
      <c r="X62" s="61"/>
      <c r="Y62" s="61"/>
      <c r="Z62" s="61"/>
    </row>
    <row r="63" spans="1:26" ht="71.25" customHeight="1">
      <c r="A63" s="67" t="s">
        <v>991</v>
      </c>
      <c r="B63" s="352" t="s">
        <v>29</v>
      </c>
      <c r="C63" s="67" t="s">
        <v>74</v>
      </c>
      <c r="D63" s="67" t="s">
        <v>56</v>
      </c>
      <c r="E63" s="70">
        <v>1712</v>
      </c>
      <c r="F63" s="69">
        <v>41704</v>
      </c>
      <c r="G63" s="67" t="s">
        <v>1488</v>
      </c>
      <c r="H63" s="67" t="s">
        <v>1</v>
      </c>
      <c r="I63" s="463" t="s">
        <v>1964</v>
      </c>
      <c r="J63" s="367"/>
      <c r="K63" s="61"/>
      <c r="L63" s="61"/>
      <c r="M63" s="61"/>
      <c r="N63" s="61"/>
      <c r="O63" s="61"/>
      <c r="P63" s="61"/>
      <c r="Q63" s="61"/>
      <c r="R63" s="61"/>
      <c r="S63" s="61"/>
      <c r="T63" s="61"/>
      <c r="U63" s="61"/>
      <c r="V63" s="61"/>
      <c r="W63" s="61"/>
      <c r="X63" s="61"/>
      <c r="Y63" s="61"/>
      <c r="Z63" s="61"/>
    </row>
    <row r="64" spans="1:26" ht="71.25" customHeight="1">
      <c r="A64" s="67" t="s">
        <v>939</v>
      </c>
      <c r="B64" s="352" t="s">
        <v>29</v>
      </c>
      <c r="C64" s="67" t="s">
        <v>968</v>
      </c>
      <c r="D64" s="67" t="s">
        <v>2056</v>
      </c>
      <c r="E64" s="70" t="s">
        <v>2057</v>
      </c>
      <c r="F64" s="69">
        <v>41102</v>
      </c>
      <c r="G64" s="67" t="s">
        <v>2058</v>
      </c>
      <c r="H64" s="67" t="s">
        <v>1</v>
      </c>
      <c r="I64" s="463" t="s">
        <v>1964</v>
      </c>
      <c r="J64" s="367"/>
      <c r="K64" s="61"/>
      <c r="L64" s="61"/>
      <c r="M64" s="61"/>
      <c r="N64" s="61"/>
      <c r="O64" s="61"/>
      <c r="P64" s="61"/>
      <c r="Q64" s="61"/>
      <c r="R64" s="61"/>
      <c r="S64" s="61"/>
      <c r="T64" s="61"/>
      <c r="U64" s="61"/>
      <c r="V64" s="61"/>
      <c r="W64" s="61"/>
      <c r="X64" s="61"/>
      <c r="Y64" s="61"/>
      <c r="Z64" s="61"/>
    </row>
    <row r="65" spans="1:26" ht="71.25" customHeight="1">
      <c r="A65" s="67" t="s">
        <v>991</v>
      </c>
      <c r="B65" s="352" t="s">
        <v>29</v>
      </c>
      <c r="C65" s="67" t="s">
        <v>1008</v>
      </c>
      <c r="D65" s="67" t="s">
        <v>589</v>
      </c>
      <c r="E65" s="70">
        <v>19</v>
      </c>
      <c r="F65" s="69">
        <v>40918</v>
      </c>
      <c r="G65" s="67" t="s">
        <v>2059</v>
      </c>
      <c r="H65" s="67" t="s">
        <v>2060</v>
      </c>
      <c r="I65" s="463" t="s">
        <v>1964</v>
      </c>
      <c r="J65" s="367"/>
      <c r="K65" s="61"/>
      <c r="L65" s="61"/>
      <c r="M65" s="61"/>
      <c r="N65" s="61"/>
      <c r="O65" s="61"/>
      <c r="P65" s="61"/>
      <c r="Q65" s="61"/>
      <c r="R65" s="61"/>
      <c r="S65" s="61"/>
      <c r="T65" s="61"/>
      <c r="U65" s="61"/>
      <c r="V65" s="61"/>
      <c r="W65" s="61"/>
      <c r="X65" s="61"/>
      <c r="Y65" s="61"/>
      <c r="Z65" s="61"/>
    </row>
    <row r="66" spans="1:26" ht="71.25" customHeight="1">
      <c r="A66" s="67" t="s">
        <v>991</v>
      </c>
      <c r="B66" s="352" t="s">
        <v>29</v>
      </c>
      <c r="C66" s="67" t="s">
        <v>74</v>
      </c>
      <c r="D66" s="67" t="s">
        <v>56</v>
      </c>
      <c r="E66" s="70">
        <v>1508</v>
      </c>
      <c r="F66" s="69">
        <v>40918</v>
      </c>
      <c r="G66" s="67" t="s">
        <v>2061</v>
      </c>
      <c r="H66" s="67" t="s">
        <v>1</v>
      </c>
      <c r="I66" s="463" t="s">
        <v>1964</v>
      </c>
      <c r="J66" s="367"/>
      <c r="K66" s="61"/>
      <c r="L66" s="61"/>
      <c r="M66" s="61"/>
      <c r="N66" s="61"/>
      <c r="O66" s="61"/>
      <c r="P66" s="61"/>
      <c r="Q66" s="61"/>
      <c r="R66" s="61"/>
      <c r="S66" s="61"/>
      <c r="T66" s="61"/>
      <c r="U66" s="61"/>
      <c r="V66" s="61"/>
      <c r="W66" s="61"/>
      <c r="X66" s="61"/>
      <c r="Y66" s="61"/>
      <c r="Z66" s="61"/>
    </row>
    <row r="67" spans="1:26" ht="71.25" customHeight="1">
      <c r="A67" s="67" t="s">
        <v>991</v>
      </c>
      <c r="B67" s="352" t="s">
        <v>29</v>
      </c>
      <c r="C67" s="67" t="s">
        <v>1008</v>
      </c>
      <c r="D67" s="67" t="s">
        <v>589</v>
      </c>
      <c r="E67" s="70">
        <v>4170</v>
      </c>
      <c r="F67" s="69">
        <v>40850</v>
      </c>
      <c r="G67" s="67" t="s">
        <v>2062</v>
      </c>
      <c r="H67" s="67" t="s">
        <v>2063</v>
      </c>
      <c r="I67" s="463" t="s">
        <v>1964</v>
      </c>
      <c r="J67" s="367"/>
      <c r="K67" s="61"/>
      <c r="L67" s="61"/>
      <c r="M67" s="61"/>
      <c r="N67" s="61"/>
      <c r="O67" s="61"/>
      <c r="P67" s="61"/>
      <c r="Q67" s="61"/>
      <c r="R67" s="61"/>
      <c r="S67" s="61"/>
      <c r="T67" s="61"/>
      <c r="U67" s="61"/>
      <c r="V67" s="61"/>
      <c r="W67" s="61"/>
      <c r="X67" s="61"/>
      <c r="Y67" s="61"/>
      <c r="Z67" s="61"/>
    </row>
    <row r="68" spans="1:26" ht="71.25" customHeight="1">
      <c r="A68" s="67" t="s">
        <v>991</v>
      </c>
      <c r="B68" s="352" t="s">
        <v>29</v>
      </c>
      <c r="C68" s="67" t="s">
        <v>968</v>
      </c>
      <c r="D68" s="67" t="s">
        <v>56</v>
      </c>
      <c r="E68" s="70">
        <v>1474</v>
      </c>
      <c r="F68" s="69">
        <v>40736</v>
      </c>
      <c r="G68" s="67" t="s">
        <v>151</v>
      </c>
      <c r="H68" s="67" t="s">
        <v>2064</v>
      </c>
      <c r="I68" s="463" t="s">
        <v>1964</v>
      </c>
      <c r="J68" s="367"/>
      <c r="K68" s="61"/>
      <c r="L68" s="61"/>
      <c r="M68" s="61"/>
      <c r="N68" s="61"/>
      <c r="O68" s="61"/>
      <c r="P68" s="61"/>
      <c r="Q68" s="61"/>
      <c r="R68" s="61"/>
      <c r="S68" s="61"/>
      <c r="T68" s="61"/>
      <c r="U68" s="61"/>
      <c r="V68" s="61"/>
      <c r="W68" s="61"/>
      <c r="X68" s="61"/>
      <c r="Y68" s="61"/>
      <c r="Z68" s="61"/>
    </row>
    <row r="69" spans="1:26" ht="71.25" customHeight="1">
      <c r="A69" s="67" t="s">
        <v>939</v>
      </c>
      <c r="B69" s="352" t="s">
        <v>29</v>
      </c>
      <c r="C69" s="67" t="s">
        <v>968</v>
      </c>
      <c r="D69" s="67" t="s">
        <v>56</v>
      </c>
      <c r="E69" s="70" t="s">
        <v>2065</v>
      </c>
      <c r="F69" s="69">
        <v>40561</v>
      </c>
      <c r="G69" s="67" t="s">
        <v>908</v>
      </c>
      <c r="H69" s="67" t="s">
        <v>2066</v>
      </c>
      <c r="I69" s="463" t="s">
        <v>1964</v>
      </c>
      <c r="J69" s="367"/>
      <c r="K69" s="61"/>
      <c r="L69" s="61"/>
      <c r="M69" s="61"/>
      <c r="N69" s="61"/>
      <c r="O69" s="61"/>
      <c r="P69" s="61"/>
      <c r="Q69" s="61"/>
      <c r="R69" s="61"/>
      <c r="S69" s="61"/>
      <c r="T69" s="61"/>
      <c r="U69" s="61"/>
      <c r="V69" s="61"/>
      <c r="W69" s="61"/>
      <c r="X69" s="61"/>
      <c r="Y69" s="61"/>
      <c r="Z69" s="61"/>
    </row>
    <row r="70" spans="1:26" ht="71.25" customHeight="1">
      <c r="A70" s="67" t="s">
        <v>939</v>
      </c>
      <c r="B70" s="352" t="s">
        <v>29</v>
      </c>
      <c r="C70" s="67" t="s">
        <v>74</v>
      </c>
      <c r="D70" s="67" t="s">
        <v>56</v>
      </c>
      <c r="E70" s="70">
        <v>1425</v>
      </c>
      <c r="F70" s="69">
        <v>40541</v>
      </c>
      <c r="G70" s="67" t="s">
        <v>2067</v>
      </c>
      <c r="H70" s="67" t="s">
        <v>1</v>
      </c>
      <c r="I70" s="463" t="s">
        <v>1964</v>
      </c>
      <c r="J70" s="367"/>
      <c r="K70" s="61"/>
      <c r="L70" s="61"/>
      <c r="M70" s="61"/>
      <c r="N70" s="61"/>
      <c r="O70" s="61"/>
      <c r="P70" s="61"/>
      <c r="Q70" s="61"/>
      <c r="R70" s="61"/>
      <c r="S70" s="61"/>
      <c r="T70" s="61"/>
      <c r="U70" s="61"/>
      <c r="V70" s="61"/>
      <c r="W70" s="61"/>
      <c r="X70" s="61"/>
      <c r="Y70" s="61"/>
      <c r="Z70" s="61"/>
    </row>
    <row r="71" spans="1:26" ht="71.25" customHeight="1">
      <c r="A71" s="67" t="s">
        <v>939</v>
      </c>
      <c r="B71" s="352" t="s">
        <v>29</v>
      </c>
      <c r="C71" s="67" t="s">
        <v>1008</v>
      </c>
      <c r="D71" s="67" t="s">
        <v>589</v>
      </c>
      <c r="E71" s="70">
        <v>1716</v>
      </c>
      <c r="F71" s="69">
        <v>39947</v>
      </c>
      <c r="G71" s="67" t="s">
        <v>2068</v>
      </c>
      <c r="H71" s="67" t="s">
        <v>1</v>
      </c>
      <c r="I71" s="463" t="s">
        <v>1964</v>
      </c>
      <c r="J71" s="367"/>
      <c r="K71" s="61"/>
      <c r="L71" s="61"/>
      <c r="M71" s="61"/>
      <c r="N71" s="61"/>
      <c r="O71" s="61"/>
      <c r="P71" s="61"/>
      <c r="Q71" s="61"/>
      <c r="R71" s="61"/>
      <c r="S71" s="61"/>
      <c r="T71" s="61"/>
      <c r="U71" s="61"/>
      <c r="V71" s="61"/>
      <c r="W71" s="61"/>
      <c r="X71" s="61"/>
      <c r="Y71" s="61"/>
      <c r="Z71" s="61"/>
    </row>
    <row r="72" spans="1:26" ht="71.25" customHeight="1">
      <c r="A72" s="67" t="s">
        <v>939</v>
      </c>
      <c r="B72" s="352" t="s">
        <v>29</v>
      </c>
      <c r="C72" s="67" t="s">
        <v>74</v>
      </c>
      <c r="D72" s="67" t="s">
        <v>56</v>
      </c>
      <c r="E72" s="70">
        <v>1285</v>
      </c>
      <c r="F72" s="69">
        <v>39835</v>
      </c>
      <c r="G72" s="67" t="s">
        <v>2069</v>
      </c>
      <c r="H72" s="67" t="s">
        <v>1</v>
      </c>
      <c r="I72" s="463" t="s">
        <v>1964</v>
      </c>
      <c r="J72" s="367"/>
      <c r="K72" s="61"/>
      <c r="L72" s="61"/>
      <c r="M72" s="61"/>
      <c r="N72" s="61"/>
      <c r="O72" s="61"/>
      <c r="P72" s="61"/>
      <c r="Q72" s="61"/>
      <c r="R72" s="61"/>
      <c r="S72" s="61"/>
      <c r="T72" s="61"/>
      <c r="U72" s="61"/>
      <c r="V72" s="61"/>
      <c r="W72" s="61"/>
      <c r="X72" s="61"/>
      <c r="Y72" s="61"/>
      <c r="Z72" s="61"/>
    </row>
    <row r="73" spans="1:26" ht="71.25" customHeight="1">
      <c r="A73" s="67" t="s">
        <v>939</v>
      </c>
      <c r="B73" s="352" t="s">
        <v>29</v>
      </c>
      <c r="C73" s="67" t="s">
        <v>74</v>
      </c>
      <c r="D73" s="67" t="s">
        <v>56</v>
      </c>
      <c r="E73" s="70">
        <v>1266</v>
      </c>
      <c r="F73" s="69">
        <v>39813</v>
      </c>
      <c r="G73" s="67" t="s">
        <v>2070</v>
      </c>
      <c r="H73" s="67" t="s">
        <v>1</v>
      </c>
      <c r="I73" s="463" t="s">
        <v>1964</v>
      </c>
      <c r="J73" s="367"/>
      <c r="K73" s="61"/>
      <c r="L73" s="61"/>
      <c r="M73" s="61"/>
      <c r="N73" s="61"/>
      <c r="O73" s="61"/>
      <c r="P73" s="61"/>
      <c r="Q73" s="61"/>
      <c r="R73" s="61"/>
      <c r="S73" s="61"/>
      <c r="T73" s="61"/>
      <c r="U73" s="61"/>
      <c r="V73" s="61"/>
      <c r="W73" s="61"/>
      <c r="X73" s="61"/>
      <c r="Y73" s="61"/>
      <c r="Z73" s="61"/>
    </row>
    <row r="74" spans="1:26" ht="71.25" customHeight="1">
      <c r="A74" s="67" t="s">
        <v>991</v>
      </c>
      <c r="B74" s="352" t="s">
        <v>29</v>
      </c>
      <c r="C74" s="67" t="s">
        <v>968</v>
      </c>
      <c r="D74" s="67" t="s">
        <v>56</v>
      </c>
      <c r="E74" s="70" t="s">
        <v>2071</v>
      </c>
      <c r="F74" s="69">
        <v>39279</v>
      </c>
      <c r="G74" s="67" t="s">
        <v>2072</v>
      </c>
      <c r="H74" s="67" t="s">
        <v>2073</v>
      </c>
      <c r="I74" s="463" t="s">
        <v>1964</v>
      </c>
      <c r="J74" s="367"/>
      <c r="K74" s="61"/>
      <c r="L74" s="61"/>
      <c r="M74" s="61"/>
      <c r="N74" s="61"/>
      <c r="O74" s="61"/>
      <c r="P74" s="61"/>
      <c r="Q74" s="61"/>
      <c r="R74" s="61"/>
      <c r="S74" s="61"/>
      <c r="T74" s="61"/>
      <c r="U74" s="61"/>
      <c r="V74" s="61"/>
      <c r="W74" s="61"/>
      <c r="X74" s="61"/>
      <c r="Y74" s="61"/>
      <c r="Z74" s="61"/>
    </row>
    <row r="75" spans="1:26" ht="71.25" customHeight="1">
      <c r="A75" s="67" t="s">
        <v>991</v>
      </c>
      <c r="B75" s="352" t="s">
        <v>29</v>
      </c>
      <c r="C75" s="67" t="s">
        <v>74</v>
      </c>
      <c r="D75" s="67" t="s">
        <v>56</v>
      </c>
      <c r="E75" s="70">
        <v>1121</v>
      </c>
      <c r="F75" s="69">
        <v>39080</v>
      </c>
      <c r="G75" s="67" t="s">
        <v>2074</v>
      </c>
      <c r="H75" s="67" t="s">
        <v>1</v>
      </c>
      <c r="I75" s="463" t="s">
        <v>1964</v>
      </c>
      <c r="J75" s="367"/>
      <c r="K75" s="61"/>
      <c r="L75" s="61"/>
      <c r="M75" s="61"/>
      <c r="N75" s="61"/>
      <c r="O75" s="61"/>
      <c r="P75" s="61"/>
      <c r="Q75" s="61"/>
      <c r="R75" s="61"/>
      <c r="S75" s="61"/>
      <c r="T75" s="61"/>
      <c r="U75" s="61"/>
      <c r="V75" s="61"/>
      <c r="W75" s="61"/>
      <c r="X75" s="61"/>
      <c r="Y75" s="61"/>
      <c r="Z75" s="61"/>
    </row>
    <row r="76" spans="1:26" ht="71.25" customHeight="1">
      <c r="A76" s="67" t="s">
        <v>991</v>
      </c>
      <c r="B76" s="352" t="s">
        <v>29</v>
      </c>
      <c r="C76" s="67" t="s">
        <v>1008</v>
      </c>
      <c r="D76" s="67" t="s">
        <v>589</v>
      </c>
      <c r="E76" s="70">
        <v>4741</v>
      </c>
      <c r="F76" s="69">
        <v>38716</v>
      </c>
      <c r="G76" s="67" t="s">
        <v>2075</v>
      </c>
      <c r="H76" s="67" t="s">
        <v>1</v>
      </c>
      <c r="I76" s="463" t="s">
        <v>1964</v>
      </c>
      <c r="J76" s="367"/>
      <c r="K76" s="61"/>
      <c r="L76" s="61"/>
      <c r="M76" s="61"/>
      <c r="N76" s="61"/>
      <c r="O76" s="61"/>
      <c r="P76" s="61"/>
      <c r="Q76" s="61"/>
      <c r="R76" s="61"/>
      <c r="S76" s="61"/>
      <c r="T76" s="61"/>
      <c r="U76" s="61"/>
      <c r="V76" s="61"/>
      <c r="W76" s="61"/>
      <c r="X76" s="61"/>
      <c r="Y76" s="61"/>
      <c r="Z76" s="61"/>
    </row>
    <row r="77" spans="1:26" ht="71.25" customHeight="1">
      <c r="A77" s="67" t="s">
        <v>991</v>
      </c>
      <c r="B77" s="352" t="s">
        <v>29</v>
      </c>
      <c r="C77" s="67" t="s">
        <v>74</v>
      </c>
      <c r="D77" s="67" t="s">
        <v>56</v>
      </c>
      <c r="E77" s="70">
        <v>996</v>
      </c>
      <c r="F77" s="69">
        <v>38680</v>
      </c>
      <c r="G77" s="67" t="s">
        <v>2076</v>
      </c>
      <c r="H77" s="67" t="s">
        <v>1</v>
      </c>
      <c r="I77" s="463" t="s">
        <v>1964</v>
      </c>
      <c r="J77" s="367"/>
      <c r="K77" s="61"/>
      <c r="L77" s="61"/>
      <c r="M77" s="61"/>
      <c r="N77" s="61"/>
      <c r="O77" s="61"/>
      <c r="P77" s="61"/>
      <c r="Q77" s="61"/>
      <c r="R77" s="61"/>
      <c r="S77" s="61"/>
      <c r="T77" s="61"/>
      <c r="U77" s="61"/>
      <c r="V77" s="61"/>
      <c r="W77" s="61"/>
      <c r="X77" s="61"/>
      <c r="Y77" s="61"/>
      <c r="Z77" s="61"/>
    </row>
    <row r="78" spans="1:26" ht="71.25" customHeight="1">
      <c r="A78" s="67" t="s">
        <v>939</v>
      </c>
      <c r="B78" s="352" t="s">
        <v>29</v>
      </c>
      <c r="C78" s="67" t="s">
        <v>74</v>
      </c>
      <c r="D78" s="67" t="s">
        <v>56</v>
      </c>
      <c r="E78" s="70">
        <v>962</v>
      </c>
      <c r="F78" s="69">
        <v>38541</v>
      </c>
      <c r="G78" s="67" t="s">
        <v>2077</v>
      </c>
      <c r="H78" s="67" t="s">
        <v>2078</v>
      </c>
      <c r="I78" s="463" t="s">
        <v>1964</v>
      </c>
      <c r="J78" s="367"/>
      <c r="K78" s="61"/>
      <c r="L78" s="61"/>
      <c r="M78" s="61"/>
      <c r="N78" s="61"/>
      <c r="O78" s="61"/>
      <c r="P78" s="61"/>
      <c r="Q78" s="61"/>
      <c r="R78" s="61"/>
      <c r="S78" s="61"/>
      <c r="T78" s="61"/>
      <c r="U78" s="61"/>
      <c r="V78" s="61"/>
      <c r="W78" s="61"/>
      <c r="X78" s="61"/>
      <c r="Y78" s="61"/>
      <c r="Z78" s="61"/>
    </row>
    <row r="79" spans="1:26" ht="71.25" customHeight="1">
      <c r="A79" s="67" t="s">
        <v>939</v>
      </c>
      <c r="B79" s="352" t="s">
        <v>29</v>
      </c>
      <c r="C79" s="67" t="s">
        <v>74</v>
      </c>
      <c r="D79" s="67" t="s">
        <v>56</v>
      </c>
      <c r="E79" s="360">
        <v>906</v>
      </c>
      <c r="F79" s="69">
        <v>38230</v>
      </c>
      <c r="G79" s="67" t="s">
        <v>1006</v>
      </c>
      <c r="H79" s="67" t="s">
        <v>1</v>
      </c>
      <c r="I79" s="463" t="s">
        <v>1964</v>
      </c>
      <c r="J79" s="367"/>
      <c r="K79" s="61"/>
      <c r="L79" s="61"/>
      <c r="M79" s="61"/>
      <c r="N79" s="61"/>
      <c r="O79" s="61"/>
      <c r="P79" s="61"/>
      <c r="Q79" s="61"/>
      <c r="R79" s="61"/>
      <c r="S79" s="61"/>
      <c r="T79" s="61"/>
      <c r="U79" s="61"/>
      <c r="V79" s="61"/>
      <c r="W79" s="61"/>
      <c r="X79" s="61"/>
      <c r="Y79" s="61"/>
      <c r="Z79" s="61"/>
    </row>
    <row r="80" spans="1:26" ht="71.25" customHeight="1">
      <c r="A80" s="67" t="s">
        <v>991</v>
      </c>
      <c r="B80" s="352" t="s">
        <v>29</v>
      </c>
      <c r="C80" s="67" t="s">
        <v>74</v>
      </c>
      <c r="D80" s="67" t="s">
        <v>56</v>
      </c>
      <c r="E80" s="70">
        <v>842</v>
      </c>
      <c r="F80" s="69">
        <v>37903</v>
      </c>
      <c r="G80" s="67" t="s">
        <v>2079</v>
      </c>
      <c r="H80" s="67" t="s">
        <v>1</v>
      </c>
      <c r="I80" s="463" t="s">
        <v>1964</v>
      </c>
      <c r="J80" s="367"/>
      <c r="K80" s="61"/>
      <c r="L80" s="61"/>
      <c r="M80" s="61"/>
      <c r="N80" s="61"/>
      <c r="O80" s="61"/>
      <c r="P80" s="61"/>
      <c r="Q80" s="61"/>
      <c r="R80" s="61"/>
      <c r="S80" s="61"/>
      <c r="T80" s="61"/>
      <c r="U80" s="61"/>
      <c r="V80" s="61"/>
      <c r="W80" s="61"/>
      <c r="X80" s="61"/>
      <c r="Y80" s="61"/>
      <c r="Z80" s="61"/>
    </row>
    <row r="81" spans="1:26" ht="71.25" customHeight="1">
      <c r="A81" s="67" t="s">
        <v>991</v>
      </c>
      <c r="B81" s="352" t="s">
        <v>29</v>
      </c>
      <c r="C81" s="67" t="s">
        <v>968</v>
      </c>
      <c r="D81" s="67" t="s">
        <v>56</v>
      </c>
      <c r="E81" s="70">
        <v>816</v>
      </c>
      <c r="F81" s="69">
        <v>37809</v>
      </c>
      <c r="G81" s="67" t="s">
        <v>2080</v>
      </c>
      <c r="H81" s="67" t="s">
        <v>1</v>
      </c>
      <c r="I81" s="463" t="s">
        <v>1964</v>
      </c>
      <c r="J81" s="367"/>
      <c r="K81" s="61"/>
      <c r="L81" s="61"/>
      <c r="M81" s="61"/>
      <c r="N81" s="61"/>
      <c r="O81" s="61"/>
      <c r="P81" s="61"/>
      <c r="Q81" s="61"/>
      <c r="R81" s="61"/>
      <c r="S81" s="61"/>
      <c r="T81" s="61"/>
      <c r="U81" s="61"/>
      <c r="V81" s="61"/>
      <c r="W81" s="61"/>
      <c r="X81" s="61"/>
      <c r="Y81" s="61"/>
      <c r="Z81" s="61"/>
    </row>
    <row r="82" spans="1:26" ht="71.25" customHeight="1">
      <c r="A82" s="67" t="s">
        <v>939</v>
      </c>
      <c r="B82" s="352" t="s">
        <v>29</v>
      </c>
      <c r="C82" s="67" t="s">
        <v>1008</v>
      </c>
      <c r="D82" s="67" t="s">
        <v>1009</v>
      </c>
      <c r="E82" s="70" t="s">
        <v>1010</v>
      </c>
      <c r="F82" s="69">
        <v>37530</v>
      </c>
      <c r="G82" s="67" t="s">
        <v>1011</v>
      </c>
      <c r="H82" s="67" t="s">
        <v>1</v>
      </c>
      <c r="I82" s="463" t="s">
        <v>1964</v>
      </c>
      <c r="J82" s="367"/>
      <c r="K82" s="61"/>
      <c r="L82" s="61"/>
      <c r="M82" s="61"/>
      <c r="N82" s="61"/>
      <c r="O82" s="61"/>
      <c r="P82" s="61"/>
      <c r="Q82" s="61"/>
      <c r="R82" s="61"/>
      <c r="S82" s="61"/>
      <c r="T82" s="61"/>
      <c r="U82" s="61"/>
      <c r="V82" s="61"/>
      <c r="W82" s="61"/>
      <c r="X82" s="61"/>
      <c r="Y82" s="61"/>
      <c r="Z82" s="61"/>
    </row>
    <row r="83" spans="1:26" ht="71.25" customHeight="1">
      <c r="A83" s="67" t="s">
        <v>939</v>
      </c>
      <c r="B83" s="352" t="s">
        <v>29</v>
      </c>
      <c r="C83" s="67" t="s">
        <v>1012</v>
      </c>
      <c r="D83" s="67" t="s">
        <v>101</v>
      </c>
      <c r="E83" s="70">
        <v>143</v>
      </c>
      <c r="F83" s="69">
        <v>37403</v>
      </c>
      <c r="G83" s="67" t="s">
        <v>1013</v>
      </c>
      <c r="H83" s="67" t="s">
        <v>1</v>
      </c>
      <c r="I83" s="463" t="s">
        <v>1964</v>
      </c>
      <c r="J83" s="367"/>
      <c r="K83" s="61"/>
      <c r="L83" s="61"/>
      <c r="M83" s="61"/>
      <c r="N83" s="61"/>
      <c r="O83" s="61"/>
      <c r="P83" s="61"/>
      <c r="Q83" s="61"/>
      <c r="R83" s="61"/>
      <c r="S83" s="61"/>
      <c r="T83" s="61"/>
      <c r="U83" s="61"/>
      <c r="V83" s="61"/>
      <c r="W83" s="61"/>
      <c r="X83" s="61"/>
      <c r="Y83" s="61"/>
      <c r="Z83" s="61"/>
    </row>
    <row r="84" spans="1:26" ht="71.25" customHeight="1">
      <c r="A84" s="67" t="s">
        <v>939</v>
      </c>
      <c r="B84" s="352" t="s">
        <v>29</v>
      </c>
      <c r="C84" s="67" t="s">
        <v>1008</v>
      </c>
      <c r="D84" s="67" t="s">
        <v>589</v>
      </c>
      <c r="E84" s="70">
        <v>327</v>
      </c>
      <c r="F84" s="69">
        <v>37315</v>
      </c>
      <c r="G84" s="67" t="s">
        <v>2081</v>
      </c>
      <c r="H84" s="67" t="s">
        <v>1</v>
      </c>
      <c r="I84" s="463" t="s">
        <v>1964</v>
      </c>
      <c r="J84" s="367"/>
      <c r="K84" s="61"/>
      <c r="L84" s="61"/>
      <c r="M84" s="61"/>
      <c r="N84" s="61"/>
      <c r="O84" s="61"/>
      <c r="P84" s="61"/>
      <c r="Q84" s="61"/>
      <c r="R84" s="61"/>
      <c r="S84" s="61"/>
      <c r="T84" s="61"/>
      <c r="U84" s="61"/>
      <c r="V84" s="61"/>
      <c r="W84" s="61"/>
      <c r="X84" s="61"/>
      <c r="Y84" s="61"/>
      <c r="Z84" s="61"/>
    </row>
    <row r="85" spans="1:26" ht="71.25" customHeight="1">
      <c r="A85" s="67" t="s">
        <v>939</v>
      </c>
      <c r="B85" s="352" t="s">
        <v>29</v>
      </c>
      <c r="C85" s="67" t="s">
        <v>74</v>
      </c>
      <c r="D85" s="67" t="s">
        <v>56</v>
      </c>
      <c r="E85" s="70">
        <v>678</v>
      </c>
      <c r="F85" s="69">
        <v>37106</v>
      </c>
      <c r="G85" s="67" t="s">
        <v>2082</v>
      </c>
      <c r="H85" s="67" t="s">
        <v>1</v>
      </c>
      <c r="I85" s="463" t="s">
        <v>1964</v>
      </c>
      <c r="J85" s="367"/>
      <c r="K85" s="61"/>
      <c r="L85" s="61"/>
      <c r="M85" s="61"/>
      <c r="N85" s="61"/>
      <c r="O85" s="61"/>
      <c r="P85" s="61"/>
      <c r="Q85" s="61"/>
      <c r="R85" s="61"/>
      <c r="S85" s="61"/>
      <c r="T85" s="61"/>
      <c r="U85" s="61"/>
      <c r="V85" s="61"/>
      <c r="W85" s="61"/>
      <c r="X85" s="61"/>
      <c r="Y85" s="61"/>
      <c r="Z85" s="61"/>
    </row>
    <row r="86" spans="1:26" ht="71.25" customHeight="1">
      <c r="A86" s="67" t="s">
        <v>939</v>
      </c>
      <c r="B86" s="352" t="s">
        <v>29</v>
      </c>
      <c r="C86" s="67" t="s">
        <v>74</v>
      </c>
      <c r="D86" s="67" t="s">
        <v>56</v>
      </c>
      <c r="E86" s="70">
        <v>640</v>
      </c>
      <c r="F86" s="69">
        <v>36896</v>
      </c>
      <c r="G86" s="67" t="s">
        <v>2083</v>
      </c>
      <c r="H86" s="67" t="s">
        <v>1</v>
      </c>
      <c r="I86" s="463" t="s">
        <v>1964</v>
      </c>
      <c r="J86" s="367"/>
      <c r="K86" s="61"/>
      <c r="L86" s="61"/>
      <c r="M86" s="61"/>
      <c r="N86" s="61"/>
      <c r="O86" s="61"/>
      <c r="P86" s="61"/>
      <c r="Q86" s="61"/>
      <c r="R86" s="61"/>
      <c r="S86" s="61"/>
      <c r="T86" s="61"/>
      <c r="U86" s="61"/>
      <c r="V86" s="61"/>
      <c r="W86" s="61"/>
      <c r="X86" s="61"/>
      <c r="Y86" s="61"/>
      <c r="Z86" s="61"/>
    </row>
    <row r="87" spans="1:26" ht="71.25" customHeight="1">
      <c r="A87" s="67" t="s">
        <v>939</v>
      </c>
      <c r="B87" s="352" t="s">
        <v>29</v>
      </c>
      <c r="C87" s="67" t="s">
        <v>74</v>
      </c>
      <c r="D87" s="67" t="s">
        <v>56</v>
      </c>
      <c r="E87" s="360">
        <v>599</v>
      </c>
      <c r="F87" s="69">
        <v>36731</v>
      </c>
      <c r="G87" s="67" t="s">
        <v>1017</v>
      </c>
      <c r="H87" s="67" t="s">
        <v>1</v>
      </c>
      <c r="I87" s="463" t="s">
        <v>1964</v>
      </c>
      <c r="J87" s="367"/>
      <c r="K87" s="61"/>
      <c r="L87" s="61"/>
      <c r="M87" s="61"/>
      <c r="N87" s="61"/>
      <c r="O87" s="61"/>
      <c r="P87" s="61"/>
      <c r="Q87" s="61"/>
      <c r="R87" s="61"/>
      <c r="S87" s="61"/>
      <c r="T87" s="61"/>
      <c r="U87" s="61"/>
      <c r="V87" s="61"/>
      <c r="W87" s="61"/>
      <c r="X87" s="61"/>
      <c r="Y87" s="61"/>
      <c r="Z87" s="61"/>
    </row>
    <row r="88" spans="1:26" ht="71.25" customHeight="1">
      <c r="A88" s="67" t="s">
        <v>939</v>
      </c>
      <c r="B88" s="352" t="s">
        <v>29</v>
      </c>
      <c r="C88" s="67" t="s">
        <v>1008</v>
      </c>
      <c r="D88" s="67" t="s">
        <v>589</v>
      </c>
      <c r="E88" s="70">
        <v>1382</v>
      </c>
      <c r="F88" s="69">
        <v>36689</v>
      </c>
      <c r="G88" s="67" t="s">
        <v>2084</v>
      </c>
      <c r="H88" s="67" t="s">
        <v>1</v>
      </c>
      <c r="I88" s="463" t="s">
        <v>1964</v>
      </c>
      <c r="J88" s="367"/>
      <c r="K88" s="61"/>
      <c r="L88" s="61"/>
      <c r="M88" s="61"/>
      <c r="N88" s="61"/>
      <c r="O88" s="61"/>
      <c r="P88" s="61"/>
      <c r="Q88" s="61"/>
      <c r="R88" s="61"/>
      <c r="S88" s="61"/>
      <c r="T88" s="61"/>
      <c r="U88" s="61"/>
      <c r="V88" s="61"/>
      <c r="W88" s="61"/>
      <c r="X88" s="61"/>
      <c r="Y88" s="61"/>
      <c r="Z88" s="61"/>
    </row>
    <row r="89" spans="1:26" ht="71.25" customHeight="1">
      <c r="A89" s="67" t="s">
        <v>939</v>
      </c>
      <c r="B89" s="352" t="s">
        <v>29</v>
      </c>
      <c r="C89" s="67" t="s">
        <v>74</v>
      </c>
      <c r="D89" s="67" t="s">
        <v>56</v>
      </c>
      <c r="E89" s="70">
        <v>489</v>
      </c>
      <c r="F89" s="69">
        <v>36158</v>
      </c>
      <c r="G89" s="67" t="s">
        <v>168</v>
      </c>
      <c r="H89" s="67" t="s">
        <v>2085</v>
      </c>
      <c r="I89" s="463" t="s">
        <v>1964</v>
      </c>
      <c r="J89" s="367"/>
      <c r="K89" s="61"/>
      <c r="L89" s="61"/>
      <c r="M89" s="61"/>
      <c r="N89" s="61"/>
      <c r="O89" s="61"/>
      <c r="P89" s="61"/>
      <c r="Q89" s="61"/>
      <c r="R89" s="61"/>
      <c r="S89" s="61"/>
      <c r="T89" s="61"/>
      <c r="U89" s="61"/>
      <c r="V89" s="61"/>
      <c r="W89" s="61"/>
      <c r="X89" s="61"/>
      <c r="Y89" s="61"/>
      <c r="Z89" s="61"/>
    </row>
    <row r="90" spans="1:26" ht="71.25" customHeight="1">
      <c r="A90" s="67" t="s">
        <v>939</v>
      </c>
      <c r="B90" s="352" t="s">
        <v>29</v>
      </c>
      <c r="C90" s="67" t="s">
        <v>74</v>
      </c>
      <c r="D90" s="67" t="s">
        <v>56</v>
      </c>
      <c r="E90" s="70">
        <v>472</v>
      </c>
      <c r="F90" s="69">
        <v>36012</v>
      </c>
      <c r="G90" s="67" t="s">
        <v>2086</v>
      </c>
      <c r="H90" s="67" t="s">
        <v>2087</v>
      </c>
      <c r="I90" s="463" t="s">
        <v>1964</v>
      </c>
      <c r="J90" s="367"/>
      <c r="K90" s="61"/>
      <c r="L90" s="61"/>
      <c r="M90" s="61"/>
      <c r="N90" s="61"/>
      <c r="O90" s="61"/>
      <c r="P90" s="61"/>
      <c r="Q90" s="61"/>
      <c r="R90" s="61"/>
      <c r="S90" s="61"/>
      <c r="T90" s="61"/>
      <c r="U90" s="61"/>
      <c r="V90" s="61"/>
      <c r="W90" s="61"/>
      <c r="X90" s="61"/>
      <c r="Y90" s="61"/>
      <c r="Z90" s="61"/>
    </row>
    <row r="91" spans="1:26" ht="71.25" customHeight="1">
      <c r="A91" s="67" t="s">
        <v>939</v>
      </c>
      <c r="B91" s="352" t="s">
        <v>29</v>
      </c>
      <c r="C91" s="67" t="s">
        <v>74</v>
      </c>
      <c r="D91" s="67" t="s">
        <v>56</v>
      </c>
      <c r="E91" s="70">
        <v>446</v>
      </c>
      <c r="F91" s="69">
        <v>35983</v>
      </c>
      <c r="G91" s="67" t="s">
        <v>2088</v>
      </c>
      <c r="H91" s="67" t="s">
        <v>1</v>
      </c>
      <c r="I91" s="463" t="s">
        <v>1964</v>
      </c>
      <c r="J91" s="367"/>
      <c r="K91" s="61"/>
      <c r="L91" s="61"/>
      <c r="M91" s="61"/>
      <c r="N91" s="61"/>
      <c r="O91" s="61"/>
      <c r="P91" s="61"/>
      <c r="Q91" s="61"/>
      <c r="R91" s="61"/>
      <c r="S91" s="61"/>
      <c r="T91" s="61"/>
      <c r="U91" s="61"/>
      <c r="V91" s="61"/>
      <c r="W91" s="61"/>
      <c r="X91" s="61"/>
      <c r="Y91" s="61"/>
      <c r="Z91" s="61"/>
    </row>
    <row r="92" spans="1:26" ht="71.25" customHeight="1">
      <c r="A92" s="67" t="s">
        <v>939</v>
      </c>
      <c r="B92" s="352" t="s">
        <v>29</v>
      </c>
      <c r="C92" s="67" t="s">
        <v>74</v>
      </c>
      <c r="D92" s="67" t="s">
        <v>56</v>
      </c>
      <c r="E92" s="70">
        <v>393</v>
      </c>
      <c r="F92" s="69">
        <v>35640</v>
      </c>
      <c r="G92" s="67" t="s">
        <v>2089</v>
      </c>
      <c r="H92" s="67" t="s">
        <v>1</v>
      </c>
      <c r="I92" s="463" t="s">
        <v>1964</v>
      </c>
      <c r="J92" s="367"/>
      <c r="K92" s="61"/>
      <c r="L92" s="61"/>
      <c r="M92" s="61"/>
      <c r="N92" s="61"/>
      <c r="O92" s="61"/>
      <c r="P92" s="61"/>
      <c r="Q92" s="61"/>
      <c r="R92" s="61"/>
      <c r="S92" s="61"/>
      <c r="T92" s="61"/>
      <c r="U92" s="61"/>
      <c r="V92" s="61"/>
      <c r="W92" s="61"/>
      <c r="X92" s="61"/>
      <c r="Y92" s="61"/>
      <c r="Z92" s="61"/>
    </row>
    <row r="93" spans="1:26" ht="71.25" customHeight="1">
      <c r="A93" s="67" t="s">
        <v>939</v>
      </c>
      <c r="B93" s="352" t="s">
        <v>29</v>
      </c>
      <c r="C93" s="67" t="s">
        <v>74</v>
      </c>
      <c r="D93" s="67" t="s">
        <v>56</v>
      </c>
      <c r="E93" s="70">
        <v>270</v>
      </c>
      <c r="F93" s="69">
        <v>35131</v>
      </c>
      <c r="G93" s="67" t="s">
        <v>2090</v>
      </c>
      <c r="H93" s="67" t="s">
        <v>1</v>
      </c>
      <c r="I93" s="463" t="s">
        <v>1964</v>
      </c>
      <c r="J93" s="367"/>
      <c r="K93" s="61"/>
      <c r="L93" s="61"/>
      <c r="M93" s="61"/>
      <c r="N93" s="61"/>
      <c r="O93" s="61"/>
      <c r="P93" s="61"/>
      <c r="Q93" s="61"/>
      <c r="R93" s="61"/>
      <c r="S93" s="61"/>
      <c r="T93" s="61"/>
      <c r="U93" s="61"/>
      <c r="V93" s="61"/>
      <c r="W93" s="61"/>
      <c r="X93" s="61"/>
      <c r="Y93" s="61"/>
      <c r="Z93" s="61"/>
    </row>
    <row r="94" spans="1:26" ht="71.25" customHeight="1">
      <c r="A94" s="67" t="s">
        <v>939</v>
      </c>
      <c r="B94" s="352" t="s">
        <v>29</v>
      </c>
      <c r="C94" s="67" t="s">
        <v>1008</v>
      </c>
      <c r="D94" s="67" t="s">
        <v>589</v>
      </c>
      <c r="E94" s="70">
        <v>427</v>
      </c>
      <c r="F94" s="69">
        <v>35129</v>
      </c>
      <c r="G94" s="67" t="s">
        <v>2091</v>
      </c>
      <c r="H94" s="67" t="s">
        <v>1</v>
      </c>
      <c r="I94" s="463" t="s">
        <v>1964</v>
      </c>
      <c r="J94" s="367"/>
      <c r="K94" s="61"/>
      <c r="L94" s="61"/>
      <c r="M94" s="61"/>
      <c r="N94" s="61"/>
      <c r="O94" s="61"/>
      <c r="P94" s="61"/>
      <c r="Q94" s="61"/>
      <c r="R94" s="61"/>
      <c r="S94" s="61"/>
      <c r="T94" s="61"/>
      <c r="U94" s="61"/>
      <c r="V94" s="61"/>
      <c r="W94" s="61"/>
      <c r="X94" s="61"/>
      <c r="Y94" s="61"/>
      <c r="Z94" s="61"/>
    </row>
    <row r="95" spans="1:26" ht="71.25" customHeight="1">
      <c r="A95" s="67" t="s">
        <v>939</v>
      </c>
      <c r="B95" s="352" t="s">
        <v>29</v>
      </c>
      <c r="C95" s="67" t="s">
        <v>1008</v>
      </c>
      <c r="D95" s="67" t="s">
        <v>589</v>
      </c>
      <c r="E95" s="70">
        <v>2232</v>
      </c>
      <c r="F95" s="69">
        <v>35051</v>
      </c>
      <c r="G95" s="67" t="s">
        <v>2092</v>
      </c>
      <c r="H95" s="67" t="s">
        <v>1</v>
      </c>
      <c r="I95" s="463" t="s">
        <v>1964</v>
      </c>
      <c r="J95" s="367"/>
      <c r="K95" s="61"/>
      <c r="L95" s="61"/>
      <c r="M95" s="61"/>
      <c r="N95" s="61"/>
      <c r="O95" s="61"/>
      <c r="P95" s="61"/>
      <c r="Q95" s="61"/>
      <c r="R95" s="61"/>
      <c r="S95" s="61"/>
      <c r="T95" s="61"/>
      <c r="U95" s="61"/>
      <c r="V95" s="61"/>
      <c r="W95" s="61"/>
      <c r="X95" s="61"/>
      <c r="Y95" s="61"/>
      <c r="Z95" s="61"/>
    </row>
    <row r="96" spans="1:26" ht="71.25" customHeight="1">
      <c r="A96" s="67" t="s">
        <v>939</v>
      </c>
      <c r="B96" s="352" t="s">
        <v>29</v>
      </c>
      <c r="C96" s="67" t="s">
        <v>1008</v>
      </c>
      <c r="D96" s="67" t="s">
        <v>589</v>
      </c>
      <c r="E96" s="70">
        <v>2150</v>
      </c>
      <c r="F96" s="69">
        <v>35038</v>
      </c>
      <c r="G96" s="67" t="s">
        <v>2093</v>
      </c>
      <c r="H96" s="67" t="s">
        <v>1</v>
      </c>
      <c r="I96" s="463" t="s">
        <v>1964</v>
      </c>
      <c r="J96" s="367"/>
      <c r="K96" s="61"/>
      <c r="L96" s="61"/>
      <c r="M96" s="61"/>
      <c r="N96" s="61"/>
      <c r="O96" s="61"/>
      <c r="P96" s="61"/>
      <c r="Q96" s="61"/>
      <c r="R96" s="61"/>
      <c r="S96" s="61"/>
      <c r="T96" s="61"/>
      <c r="U96" s="61"/>
      <c r="V96" s="61"/>
      <c r="W96" s="61"/>
      <c r="X96" s="61"/>
      <c r="Y96" s="61"/>
      <c r="Z96" s="61"/>
    </row>
    <row r="97" spans="1:26" ht="71.25" customHeight="1">
      <c r="A97" s="67" t="s">
        <v>991</v>
      </c>
      <c r="B97" s="352" t="s">
        <v>29</v>
      </c>
      <c r="C97" s="67" t="s">
        <v>1008</v>
      </c>
      <c r="D97" s="67" t="s">
        <v>589</v>
      </c>
      <c r="E97" s="70" t="s">
        <v>2094</v>
      </c>
      <c r="F97" s="69">
        <v>35038</v>
      </c>
      <c r="G97" s="67" t="s">
        <v>2095</v>
      </c>
      <c r="H97" s="67" t="s">
        <v>2096</v>
      </c>
      <c r="I97" s="463" t="s">
        <v>1964</v>
      </c>
      <c r="J97" s="367"/>
      <c r="K97" s="61"/>
      <c r="L97" s="61"/>
      <c r="M97" s="61"/>
      <c r="N97" s="61"/>
      <c r="O97" s="61"/>
      <c r="P97" s="61"/>
      <c r="Q97" s="61"/>
      <c r="R97" s="61"/>
      <c r="S97" s="61"/>
      <c r="T97" s="61"/>
      <c r="U97" s="61"/>
      <c r="V97" s="61"/>
      <c r="W97" s="61"/>
      <c r="X97" s="61"/>
      <c r="Y97" s="61"/>
      <c r="Z97" s="61"/>
    </row>
    <row r="98" spans="1:26" ht="71.25" customHeight="1">
      <c r="A98" s="67" t="s">
        <v>939</v>
      </c>
      <c r="B98" s="352" t="s">
        <v>29</v>
      </c>
      <c r="C98" s="67" t="s">
        <v>74</v>
      </c>
      <c r="D98" s="67" t="s">
        <v>56</v>
      </c>
      <c r="E98" s="70">
        <v>190</v>
      </c>
      <c r="F98" s="69">
        <v>34856</v>
      </c>
      <c r="G98" s="67" t="s">
        <v>1022</v>
      </c>
      <c r="H98" s="67" t="s">
        <v>1</v>
      </c>
      <c r="I98" s="463" t="s">
        <v>1964</v>
      </c>
      <c r="J98" s="367"/>
      <c r="K98" s="61"/>
      <c r="L98" s="61"/>
      <c r="M98" s="61"/>
      <c r="N98" s="61"/>
      <c r="O98" s="61"/>
      <c r="P98" s="61"/>
      <c r="Q98" s="61"/>
      <c r="R98" s="61"/>
      <c r="S98" s="61"/>
      <c r="T98" s="61"/>
      <c r="U98" s="61"/>
      <c r="V98" s="61"/>
      <c r="W98" s="61"/>
      <c r="X98" s="61"/>
      <c r="Y98" s="61"/>
      <c r="Z98" s="61"/>
    </row>
    <row r="99" spans="1:26" ht="71.25" customHeight="1">
      <c r="A99" s="67" t="s">
        <v>991</v>
      </c>
      <c r="B99" s="352" t="s">
        <v>29</v>
      </c>
      <c r="C99" s="67" t="s">
        <v>968</v>
      </c>
      <c r="D99" s="67" t="s">
        <v>56</v>
      </c>
      <c r="E99" s="70" t="s">
        <v>2097</v>
      </c>
      <c r="F99" s="69">
        <v>34270</v>
      </c>
      <c r="G99" s="67" t="s">
        <v>170</v>
      </c>
      <c r="H99" s="67" t="s">
        <v>2098</v>
      </c>
      <c r="I99" s="463" t="s">
        <v>1964</v>
      </c>
      <c r="J99" s="367"/>
      <c r="K99" s="61"/>
      <c r="L99" s="61"/>
      <c r="M99" s="61"/>
      <c r="N99" s="61"/>
      <c r="O99" s="61"/>
      <c r="P99" s="61"/>
      <c r="Q99" s="61"/>
      <c r="R99" s="61"/>
      <c r="S99" s="61"/>
      <c r="T99" s="61"/>
      <c r="U99" s="61"/>
      <c r="V99" s="61"/>
      <c r="W99" s="61"/>
      <c r="X99" s="61"/>
      <c r="Y99" s="61"/>
      <c r="Z99" s="61"/>
    </row>
    <row r="100" spans="1:26" ht="71.25" customHeight="1">
      <c r="A100" s="67" t="s">
        <v>939</v>
      </c>
      <c r="B100" s="352" t="s">
        <v>29</v>
      </c>
      <c r="C100" s="67" t="s">
        <v>1008</v>
      </c>
      <c r="D100" s="67" t="s">
        <v>589</v>
      </c>
      <c r="E100" s="70" t="s">
        <v>2099</v>
      </c>
      <c r="F100" s="69">
        <v>33653</v>
      </c>
      <c r="G100" s="67" t="s">
        <v>2100</v>
      </c>
      <c r="H100" s="67" t="s">
        <v>1</v>
      </c>
      <c r="I100" s="463" t="s">
        <v>1964</v>
      </c>
      <c r="J100" s="367"/>
      <c r="K100" s="61"/>
      <c r="L100" s="61"/>
      <c r="M100" s="61"/>
      <c r="N100" s="61"/>
      <c r="O100" s="61"/>
      <c r="P100" s="61"/>
      <c r="Q100" s="61"/>
      <c r="R100" s="61"/>
      <c r="S100" s="61"/>
      <c r="T100" s="61"/>
      <c r="U100" s="61"/>
      <c r="V100" s="61"/>
      <c r="W100" s="61"/>
      <c r="X100" s="61"/>
      <c r="Y100" s="61"/>
      <c r="Z100" s="61"/>
    </row>
    <row r="101" spans="1:26" ht="71.25" customHeight="1">
      <c r="A101" s="67" t="s">
        <v>939</v>
      </c>
      <c r="B101" s="352" t="s">
        <v>29</v>
      </c>
      <c r="C101" s="67" t="s">
        <v>1008</v>
      </c>
      <c r="D101" s="67" t="s">
        <v>589</v>
      </c>
      <c r="E101" s="70" t="s">
        <v>2101</v>
      </c>
      <c r="F101" s="69">
        <v>33561</v>
      </c>
      <c r="G101" s="67" t="s">
        <v>2102</v>
      </c>
      <c r="H101" s="67" t="s">
        <v>1</v>
      </c>
      <c r="I101" s="463" t="s">
        <v>1964</v>
      </c>
      <c r="J101" s="367"/>
      <c r="K101" s="61"/>
      <c r="L101" s="61"/>
      <c r="M101" s="61"/>
      <c r="N101" s="61"/>
      <c r="O101" s="61"/>
      <c r="P101" s="61"/>
      <c r="Q101" s="61"/>
      <c r="R101" s="61"/>
      <c r="S101" s="61"/>
      <c r="T101" s="61"/>
      <c r="U101" s="61"/>
      <c r="V101" s="61"/>
      <c r="W101" s="61"/>
      <c r="X101" s="61"/>
      <c r="Y101" s="61"/>
      <c r="Z101" s="61"/>
    </row>
    <row r="102" spans="1:26" ht="71.25" customHeight="1">
      <c r="A102" s="67" t="s">
        <v>939</v>
      </c>
      <c r="B102" s="352" t="s">
        <v>29</v>
      </c>
      <c r="C102" s="67" t="s">
        <v>2103</v>
      </c>
      <c r="D102" s="67" t="s">
        <v>2103</v>
      </c>
      <c r="E102" s="70">
        <v>1991</v>
      </c>
      <c r="F102" s="69">
        <v>33423</v>
      </c>
      <c r="G102" s="67" t="s">
        <v>174</v>
      </c>
      <c r="H102" s="67" t="s">
        <v>1</v>
      </c>
      <c r="I102" s="463" t="s">
        <v>1964</v>
      </c>
      <c r="J102" s="367"/>
      <c r="K102" s="61"/>
      <c r="L102" s="61"/>
      <c r="M102" s="61"/>
      <c r="N102" s="61"/>
      <c r="O102" s="61"/>
      <c r="P102" s="61"/>
      <c r="Q102" s="61"/>
      <c r="R102" s="61"/>
      <c r="S102" s="61"/>
      <c r="T102" s="61"/>
      <c r="U102" s="61"/>
      <c r="V102" s="61"/>
      <c r="W102" s="61"/>
      <c r="X102" s="61"/>
      <c r="Y102" s="61"/>
      <c r="Z102" s="61"/>
    </row>
    <row r="103" spans="1:26" ht="71.25" customHeight="1">
      <c r="A103" s="67" t="s">
        <v>939</v>
      </c>
      <c r="B103" s="352" t="s">
        <v>29</v>
      </c>
      <c r="C103" s="67" t="s">
        <v>74</v>
      </c>
      <c r="D103" s="67" t="s">
        <v>56</v>
      </c>
      <c r="E103" s="70">
        <v>23</v>
      </c>
      <c r="F103" s="69">
        <v>33318</v>
      </c>
      <c r="G103" s="67" t="s">
        <v>2104</v>
      </c>
      <c r="H103" s="67" t="s">
        <v>1</v>
      </c>
      <c r="I103" s="463" t="s">
        <v>1964</v>
      </c>
      <c r="J103" s="367"/>
      <c r="K103" s="61"/>
      <c r="L103" s="61"/>
      <c r="M103" s="61"/>
      <c r="N103" s="61"/>
      <c r="O103" s="61"/>
      <c r="P103" s="61"/>
      <c r="Q103" s="61"/>
      <c r="R103" s="61"/>
      <c r="S103" s="61"/>
      <c r="T103" s="61"/>
      <c r="U103" s="61"/>
      <c r="V103" s="61"/>
      <c r="W103" s="61"/>
      <c r="X103" s="61"/>
      <c r="Y103" s="61"/>
      <c r="Z103" s="61"/>
    </row>
    <row r="104" spans="1:26" ht="71.25" customHeight="1">
      <c r="A104" s="67" t="s">
        <v>939</v>
      </c>
      <c r="B104" s="352" t="s">
        <v>29</v>
      </c>
      <c r="C104" s="67" t="s">
        <v>74</v>
      </c>
      <c r="D104" s="67" t="s">
        <v>56</v>
      </c>
      <c r="E104" s="70">
        <v>57</v>
      </c>
      <c r="F104" s="69">
        <v>31233</v>
      </c>
      <c r="G104" s="67" t="s">
        <v>2105</v>
      </c>
      <c r="H104" s="67" t="s">
        <v>1</v>
      </c>
      <c r="I104" s="463" t="s">
        <v>1964</v>
      </c>
      <c r="J104" s="367"/>
      <c r="K104" s="61"/>
      <c r="L104" s="61"/>
      <c r="M104" s="61"/>
      <c r="N104" s="61"/>
      <c r="O104" s="61"/>
      <c r="P104" s="61"/>
      <c r="Q104" s="61"/>
      <c r="R104" s="61"/>
      <c r="S104" s="61"/>
      <c r="T104" s="61"/>
      <c r="U104" s="61"/>
      <c r="V104" s="61"/>
      <c r="W104" s="61"/>
      <c r="X104" s="61"/>
      <c r="Y104" s="61"/>
      <c r="Z104" s="61"/>
    </row>
    <row r="105" spans="1:26" ht="14.25" customHeight="1">
      <c r="A105" s="67" t="s">
        <v>939</v>
      </c>
      <c r="B105" s="352" t="s">
        <v>29</v>
      </c>
      <c r="C105" s="67" t="s">
        <v>1008</v>
      </c>
      <c r="D105" s="67" t="s">
        <v>2106</v>
      </c>
      <c r="E105" s="70" t="s">
        <v>2107</v>
      </c>
      <c r="F105" s="69">
        <v>26019</v>
      </c>
      <c r="G105" s="67" t="s">
        <v>2108</v>
      </c>
      <c r="H105" s="67" t="s">
        <v>1</v>
      </c>
      <c r="I105" s="463" t="s">
        <v>1964</v>
      </c>
      <c r="J105" s="367"/>
      <c r="K105" s="61"/>
      <c r="L105" s="61"/>
      <c r="M105" s="61"/>
      <c r="N105" s="61"/>
      <c r="O105" s="61"/>
      <c r="P105" s="61"/>
      <c r="Q105" s="61"/>
      <c r="R105" s="61"/>
      <c r="S105" s="61"/>
      <c r="T105" s="61"/>
      <c r="U105" s="61"/>
      <c r="V105" s="61"/>
      <c r="W105" s="61"/>
      <c r="X105" s="61"/>
      <c r="Y105" s="61"/>
      <c r="Z105" s="61"/>
    </row>
    <row r="106" spans="1:26" ht="14.25" customHeight="1">
      <c r="A106" s="67" t="s">
        <v>939</v>
      </c>
      <c r="B106" s="352" t="s">
        <v>29</v>
      </c>
      <c r="C106" s="67" t="s">
        <v>74</v>
      </c>
      <c r="D106" s="67" t="s">
        <v>2109</v>
      </c>
      <c r="E106" s="70">
        <v>84</v>
      </c>
      <c r="F106" s="69" t="s">
        <v>2110</v>
      </c>
      <c r="G106" s="67" t="s">
        <v>2111</v>
      </c>
      <c r="H106" s="67" t="s">
        <v>1</v>
      </c>
      <c r="I106" s="463" t="s">
        <v>1964</v>
      </c>
      <c r="J106" s="367"/>
      <c r="K106" s="61"/>
      <c r="L106" s="61"/>
      <c r="M106" s="61"/>
      <c r="N106" s="61"/>
      <c r="O106" s="61"/>
      <c r="P106" s="61"/>
      <c r="Q106" s="61"/>
      <c r="R106" s="61"/>
      <c r="S106" s="61"/>
      <c r="T106" s="61"/>
      <c r="U106" s="61"/>
      <c r="V106" s="61"/>
      <c r="W106" s="61"/>
      <c r="X106" s="61"/>
      <c r="Y106" s="61"/>
      <c r="Z106" s="61"/>
    </row>
    <row r="107" spans="1:26" ht="14.25" customHeight="1">
      <c r="A107" s="291"/>
      <c r="B107" s="288"/>
      <c r="C107" s="288"/>
      <c r="D107" s="288"/>
      <c r="E107" s="291"/>
      <c r="F107" s="291"/>
      <c r="G107" s="291"/>
      <c r="H107" s="288"/>
      <c r="I107" s="288"/>
      <c r="J107" s="244"/>
      <c r="K107" s="61"/>
      <c r="L107" s="61"/>
      <c r="M107" s="61"/>
      <c r="N107" s="61"/>
      <c r="O107" s="61"/>
      <c r="P107" s="61"/>
      <c r="Q107" s="61"/>
      <c r="R107" s="61"/>
      <c r="S107" s="61"/>
      <c r="T107" s="61"/>
      <c r="U107" s="61"/>
      <c r="V107" s="61"/>
      <c r="W107" s="61"/>
      <c r="X107" s="61"/>
      <c r="Y107" s="61"/>
      <c r="Z107" s="61"/>
    </row>
    <row r="108" spans="1:26" ht="14.25" customHeight="1">
      <c r="A108" s="403" t="s">
        <v>365</v>
      </c>
      <c r="B108" s="427" t="s">
        <v>2130</v>
      </c>
      <c r="C108" s="371"/>
      <c r="D108" s="372"/>
      <c r="E108" s="403" t="s">
        <v>178</v>
      </c>
      <c r="F108" s="468" t="s">
        <v>2130</v>
      </c>
      <c r="G108" s="372"/>
      <c r="H108" s="404" t="s">
        <v>179</v>
      </c>
      <c r="I108" s="371"/>
      <c r="J108" s="372"/>
      <c r="K108" s="61"/>
      <c r="L108" s="61"/>
      <c r="M108" s="61"/>
      <c r="N108" s="61"/>
      <c r="O108" s="61"/>
      <c r="P108" s="61"/>
      <c r="Q108" s="61"/>
      <c r="R108" s="61"/>
      <c r="S108" s="61"/>
      <c r="T108" s="61"/>
      <c r="U108" s="61"/>
      <c r="V108" s="61"/>
      <c r="W108" s="61"/>
      <c r="X108" s="61"/>
      <c r="Y108" s="61"/>
      <c r="Z108" s="61"/>
    </row>
    <row r="109" spans="1:26" ht="14.25" customHeight="1">
      <c r="A109" s="382"/>
      <c r="B109" s="384"/>
      <c r="C109" s="385"/>
      <c r="D109" s="386"/>
      <c r="E109" s="382"/>
      <c r="F109" s="384"/>
      <c r="G109" s="386"/>
      <c r="H109" s="384"/>
      <c r="I109" s="385"/>
      <c r="J109" s="386"/>
      <c r="K109" s="61"/>
      <c r="L109" s="61"/>
      <c r="M109" s="61"/>
      <c r="N109" s="61"/>
      <c r="O109" s="61"/>
      <c r="P109" s="61"/>
      <c r="Q109" s="61"/>
      <c r="R109" s="61"/>
      <c r="S109" s="61"/>
      <c r="T109" s="61"/>
      <c r="U109" s="61"/>
      <c r="V109" s="61"/>
      <c r="W109" s="61"/>
      <c r="X109" s="61"/>
      <c r="Y109" s="61"/>
      <c r="Z109" s="61"/>
    </row>
    <row r="110" spans="1:26" ht="13.2">
      <c r="A110" s="369"/>
      <c r="B110" s="373"/>
      <c r="C110" s="374"/>
      <c r="D110" s="375"/>
      <c r="E110" s="369"/>
      <c r="F110" s="373"/>
      <c r="G110" s="375"/>
      <c r="H110" s="373"/>
      <c r="I110" s="374"/>
      <c r="J110" s="375"/>
      <c r="K110" s="61"/>
      <c r="L110" s="61"/>
      <c r="M110" s="61"/>
      <c r="N110" s="61"/>
      <c r="O110" s="61"/>
      <c r="P110" s="61"/>
      <c r="Q110" s="61"/>
      <c r="R110" s="61"/>
      <c r="S110" s="61"/>
      <c r="T110" s="61"/>
      <c r="U110" s="61"/>
      <c r="V110" s="61"/>
      <c r="W110" s="61"/>
      <c r="X110" s="61"/>
      <c r="Y110" s="61"/>
      <c r="Z110" s="61"/>
    </row>
    <row r="111" spans="1:26" ht="14.25" customHeight="1">
      <c r="A111" s="217" t="s">
        <v>472</v>
      </c>
      <c r="B111" s="464" t="s">
        <v>2134</v>
      </c>
      <c r="C111" s="381"/>
      <c r="D111" s="367"/>
      <c r="E111" s="109" t="s">
        <v>472</v>
      </c>
      <c r="F111" s="417" t="s">
        <v>2134</v>
      </c>
      <c r="G111" s="367"/>
      <c r="H111" s="465" t="s">
        <v>2112</v>
      </c>
      <c r="I111" s="381"/>
      <c r="J111" s="367"/>
      <c r="K111" s="61"/>
      <c r="L111" s="61"/>
      <c r="M111" s="61"/>
      <c r="N111" s="61"/>
      <c r="O111" s="61"/>
      <c r="P111" s="61"/>
      <c r="Q111" s="61"/>
      <c r="R111" s="61"/>
      <c r="S111" s="61"/>
      <c r="T111" s="61"/>
      <c r="U111" s="61"/>
      <c r="V111" s="61"/>
      <c r="W111" s="61"/>
      <c r="X111" s="61"/>
      <c r="Y111" s="61"/>
      <c r="Z111" s="61"/>
    </row>
    <row r="112" spans="1:26" ht="14.25" customHeight="1">
      <c r="A112" s="426" t="s">
        <v>475</v>
      </c>
      <c r="B112" s="418">
        <v>46000</v>
      </c>
      <c r="C112" s="371"/>
      <c r="D112" s="372"/>
      <c r="E112" s="109" t="s">
        <v>476</v>
      </c>
      <c r="F112" s="466" t="s">
        <v>2137</v>
      </c>
      <c r="G112" s="367"/>
      <c r="H112" s="465" t="s">
        <v>2113</v>
      </c>
      <c r="I112" s="381"/>
      <c r="J112" s="367"/>
      <c r="K112" s="61"/>
      <c r="L112" s="61"/>
      <c r="M112" s="61"/>
      <c r="N112" s="61"/>
      <c r="O112" s="61"/>
      <c r="P112" s="61"/>
      <c r="Q112" s="61"/>
      <c r="R112" s="61"/>
      <c r="S112" s="61"/>
      <c r="T112" s="61"/>
      <c r="U112" s="61"/>
      <c r="V112" s="61"/>
      <c r="W112" s="61"/>
      <c r="X112" s="61"/>
      <c r="Y112" s="61"/>
      <c r="Z112" s="61"/>
    </row>
    <row r="113" spans="1:26" ht="14.25" customHeight="1">
      <c r="A113" s="369"/>
      <c r="B113" s="373"/>
      <c r="C113" s="374"/>
      <c r="D113" s="375"/>
      <c r="E113" s="109" t="s">
        <v>478</v>
      </c>
      <c r="F113" s="467">
        <v>46000</v>
      </c>
      <c r="G113" s="367"/>
      <c r="H113" s="465" t="s">
        <v>2114</v>
      </c>
      <c r="I113" s="381"/>
      <c r="J113" s="367"/>
      <c r="K113" s="61"/>
      <c r="L113" s="61"/>
      <c r="M113" s="61"/>
      <c r="N113" s="61"/>
      <c r="O113" s="61"/>
      <c r="P113" s="61"/>
      <c r="Q113" s="61"/>
      <c r="R113" s="61"/>
      <c r="S113" s="61"/>
      <c r="T113" s="61"/>
      <c r="U113" s="61"/>
      <c r="V113" s="61"/>
      <c r="W113" s="61"/>
      <c r="X113" s="61"/>
      <c r="Y113" s="61"/>
      <c r="Z113" s="61"/>
    </row>
    <row r="114" spans="1:26" ht="14.25" customHeight="1">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row>
    <row r="115" spans="1:26" ht="14.25" customHeight="1">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row>
    <row r="116" spans="1:26" ht="14.25" customHeight="1">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row>
    <row r="117" spans="1:26" ht="14.25" customHeight="1">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row>
    <row r="118" spans="1:26" ht="14.25" customHeight="1">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row>
    <row r="119" spans="1:26" ht="14.25" customHeight="1">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row>
    <row r="120" spans="1:26" ht="14.25" customHeight="1">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row>
    <row r="121" spans="1:26" ht="14.25" customHeight="1">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row>
    <row r="122" spans="1:26" ht="14.25" customHeight="1">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row>
    <row r="123" spans="1:26" ht="14.25" customHeight="1">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row>
    <row r="124" spans="1:26" ht="14.25" customHeight="1">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row>
    <row r="125" spans="1:26" ht="14.25" customHeight="1">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row>
    <row r="126" spans="1:26" ht="14.25" customHeight="1">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row>
    <row r="127" spans="1:26" ht="14.25" customHeight="1">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row>
    <row r="128" spans="1:26" ht="14.25" customHeight="1">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row>
    <row r="129" spans="1:26" ht="14.2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row>
    <row r="130" spans="1:26" ht="14.2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row>
    <row r="131" spans="1:26" ht="14.2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row>
    <row r="132" spans="1:26" ht="14.2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row>
    <row r="133" spans="1:26" ht="14.2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row>
    <row r="134" spans="1:26" ht="14.2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row>
    <row r="135" spans="1:26" ht="14.2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row>
    <row r="136" spans="1:26" ht="14.2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row>
    <row r="137" spans="1:26" ht="14.2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row>
    <row r="138" spans="1:26" ht="14.2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row>
    <row r="139" spans="1:26" ht="14.2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row>
    <row r="140" spans="1:26" ht="14.2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row>
    <row r="141" spans="1:26" ht="14.2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row>
    <row r="142" spans="1:26" ht="14.2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row>
    <row r="143" spans="1:26" ht="14.2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row>
    <row r="144" spans="1:26" ht="14.2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row>
    <row r="145" spans="1:26" ht="14.2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row>
    <row r="146" spans="1:26" ht="14.2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row>
    <row r="147" spans="1:26" ht="14.2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row>
    <row r="148" spans="1:26" ht="14.2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row>
    <row r="149" spans="1:26" ht="14.2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row>
    <row r="150" spans="1:26" ht="14.2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row>
    <row r="151" spans="1:26" ht="14.2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row>
    <row r="152" spans="1:26" ht="14.2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row>
    <row r="153" spans="1:26" ht="14.2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row>
    <row r="154" spans="1:26" ht="14.2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row>
    <row r="155" spans="1:26" ht="14.2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row>
    <row r="156" spans="1:26" ht="14.2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row>
    <row r="157" spans="1:26" ht="14.2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row>
    <row r="158" spans="1:26" ht="14.2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row>
    <row r="159" spans="1:26" ht="14.2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row>
    <row r="160" spans="1:26" ht="14.2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row>
    <row r="161" spans="1:26" ht="14.2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row>
    <row r="162" spans="1:26" ht="14.2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row>
    <row r="163" spans="1:26" ht="14.2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row>
    <row r="164" spans="1:26" ht="14.2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row>
    <row r="165" spans="1:26" ht="14.2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row>
    <row r="166" spans="1:26" ht="14.2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row>
    <row r="167" spans="1:26" ht="14.2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row>
    <row r="168" spans="1:26" ht="14.2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row>
    <row r="169" spans="1:26" ht="14.2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row>
    <row r="170" spans="1:26" ht="14.2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row>
    <row r="171" spans="1:26" ht="14.2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row>
    <row r="172" spans="1:26" ht="14.2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row>
    <row r="173" spans="1:26" ht="14.2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row>
    <row r="174" spans="1:26" ht="14.2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row>
    <row r="175" spans="1:26" ht="14.2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row>
    <row r="176" spans="1:26" ht="14.2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row>
    <row r="177" spans="1:26" ht="14.2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row>
    <row r="178" spans="1:26" ht="14.2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row>
    <row r="179" spans="1:26" ht="14.2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row>
    <row r="180" spans="1:26" ht="14.2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row>
    <row r="181" spans="1:26" ht="14.2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row>
    <row r="182" spans="1:26" ht="14.2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row>
    <row r="183" spans="1:26" ht="14.2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row>
    <row r="184" spans="1:26" ht="14.2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row>
    <row r="185" spans="1:26" ht="14.2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row>
    <row r="186" spans="1:26" ht="14.2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row>
    <row r="187" spans="1:26" ht="14.2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row>
    <row r="188" spans="1:26" ht="14.2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row>
    <row r="189" spans="1:26" ht="14.2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row>
    <row r="190" spans="1:26" ht="14.2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row>
    <row r="191" spans="1:26" ht="14.2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row>
    <row r="192" spans="1:26" ht="14.2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row>
    <row r="193" spans="1:26" ht="14.2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row>
    <row r="194" spans="1:26" ht="14.2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row>
    <row r="195" spans="1:26" ht="14.2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row>
    <row r="196" spans="1:26" ht="14.2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row>
    <row r="197" spans="1:26" ht="14.2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row>
    <row r="198" spans="1:26" ht="14.2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row>
    <row r="199" spans="1:26" ht="14.2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row>
    <row r="200" spans="1:26" ht="14.2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row>
    <row r="201" spans="1:26" ht="14.2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row>
    <row r="202" spans="1:26" ht="14.2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row>
    <row r="203" spans="1:26" ht="14.2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row>
    <row r="204" spans="1:26" ht="14.2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row>
    <row r="205" spans="1:26" ht="14.2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row>
    <row r="206" spans="1:26" ht="14.2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row>
    <row r="207" spans="1:26" ht="14.2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row>
    <row r="208" spans="1:26" ht="14.2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row>
    <row r="209" spans="1:26" ht="14.2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row>
    <row r="210" spans="1:26" ht="14.2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row>
    <row r="211" spans="1:26" ht="14.2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row>
    <row r="212" spans="1:26" ht="14.2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row>
    <row r="213" spans="1:26" ht="14.2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row>
    <row r="214" spans="1:26" ht="14.2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row>
    <row r="215" spans="1:26" ht="14.2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row>
    <row r="216" spans="1:26" ht="14.2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row>
    <row r="217" spans="1:26" ht="14.2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row>
    <row r="218" spans="1:26" ht="14.2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row>
    <row r="219" spans="1:26" ht="14.2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row>
    <row r="220" spans="1:26" ht="14.2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row>
    <row r="221" spans="1:26" ht="14.2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row>
    <row r="222" spans="1:26" ht="14.2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row>
    <row r="223" spans="1:26" ht="14.2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row>
    <row r="224" spans="1:26" ht="14.2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row>
    <row r="225" spans="1:26" ht="14.2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row>
    <row r="226" spans="1:26" ht="14.2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row>
    <row r="227" spans="1:26" ht="14.2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row>
    <row r="228" spans="1:26" ht="14.2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row>
    <row r="229" spans="1:26" ht="14.2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row>
    <row r="230" spans="1:26" ht="14.2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row>
    <row r="231" spans="1:26" ht="14.2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row>
    <row r="232" spans="1:26" ht="14.2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row>
    <row r="233" spans="1:26" ht="14.2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row>
    <row r="234" spans="1:26" ht="14.2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row>
    <row r="235" spans="1:26" ht="14.2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row>
    <row r="236" spans="1:26" ht="14.2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row>
    <row r="237" spans="1:26" ht="14.2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row>
    <row r="238" spans="1:26" ht="14.2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row>
    <row r="239" spans="1:26" ht="14.2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row>
    <row r="240" spans="1:26" ht="14.2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row>
    <row r="241" spans="1:26" ht="14.2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row>
    <row r="242" spans="1:26" ht="14.2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row>
    <row r="243" spans="1:26" ht="14.2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row>
    <row r="244" spans="1:26" ht="14.2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row>
    <row r="245" spans="1:26" ht="14.2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row>
    <row r="246" spans="1:26" ht="14.2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row>
    <row r="247" spans="1:26" ht="14.2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row>
    <row r="248" spans="1:26" ht="14.2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row>
    <row r="249" spans="1:26" ht="14.2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row>
    <row r="250" spans="1:26" ht="14.2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row>
    <row r="251" spans="1:26" ht="14.2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row>
    <row r="252" spans="1:26" ht="14.2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row>
    <row r="253" spans="1:26" ht="14.2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row>
    <row r="254" spans="1:26" ht="14.2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row>
    <row r="255" spans="1:26" ht="14.2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row>
    <row r="256" spans="1:26" ht="14.2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row>
    <row r="257" spans="1:26" ht="14.2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row>
    <row r="258" spans="1:26" ht="14.2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row>
    <row r="259" spans="1:26" ht="14.2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row>
    <row r="260" spans="1:26" ht="14.2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row>
    <row r="261" spans="1:26" ht="14.2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row>
    <row r="262" spans="1:26" ht="14.2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row>
    <row r="263" spans="1:26" ht="14.2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row>
    <row r="264" spans="1:26" ht="14.2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row>
    <row r="265" spans="1:26" ht="14.2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row>
    <row r="266" spans="1:26" ht="14.2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row>
    <row r="267" spans="1:26" ht="14.2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spans="1:26" ht="14.2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spans="1:26" ht="14.2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spans="1:26" ht="14.2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spans="1:26" ht="14.2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spans="1:26" ht="14.2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spans="1:26" ht="14.2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spans="1:26" ht="14.2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spans="1:26" ht="14.2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spans="1:26" ht="14.2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spans="1:26" ht="14.2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spans="1:26" ht="14.2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spans="1:26" ht="14.2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spans="1:26" ht="14.2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spans="1:26" ht="14.2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spans="1:26" ht="14.2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spans="1:26" ht="14.2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spans="1:26" ht="14.2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spans="1:26" ht="14.2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spans="1:26" ht="14.2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spans="1:26" ht="14.2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spans="1:26" ht="14.2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spans="1:26" ht="14.2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spans="1:26" ht="14.2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spans="1:26" ht="14.2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spans="1:26" ht="14.2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spans="1:26" ht="14.2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spans="1:26" ht="14.2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spans="1:26" ht="14.2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spans="1:26" ht="14.2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spans="1:26" ht="14.2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spans="1:26" ht="14.2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spans="1:26" ht="14.2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spans="1:26" ht="14.2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spans="1:26" ht="14.2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spans="1:26" ht="14.2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spans="1:26" ht="14.2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spans="1:26" ht="14.2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spans="1:26" ht="14.2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spans="1:26" ht="14.2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spans="1:26" ht="14.2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spans="1:26" ht="14.2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spans="1:26" ht="14.2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spans="1:26" ht="14.2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spans="1:26" ht="14.2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spans="1:26"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spans="1:26"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spans="1:26"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spans="1:26"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spans="1:26"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spans="1:26"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spans="1:26"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spans="1:26"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spans="1:26"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spans="1:26"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spans="1:26"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spans="1:26"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spans="1:26" ht="15.75" customHeight="1">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spans="1:26" ht="15.75" customHeight="1">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spans="1:26" ht="15.75" customHeight="1">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spans="1:26" ht="15.75" customHeight="1">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spans="1:26" ht="15.75" customHeight="1">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spans="1:26" ht="15.75" customHeight="1">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spans="1:26" ht="15.75" customHeight="1">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spans="1:26" ht="15.75" customHeight="1">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spans="1:26" ht="15.75" customHeight="1">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spans="1:26" ht="15.75" customHeight="1">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spans="1:26" ht="15.75" customHeight="1">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spans="1:26" ht="15.75" customHeight="1">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spans="1:26" ht="15.75" customHeight="1">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spans="1:26" ht="15.75" customHeight="1">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spans="1:26" ht="15.75" customHeight="1">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spans="1:26" ht="15.75" customHeight="1">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spans="1:26" ht="15.75" customHeight="1">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spans="1:26" ht="15.75" customHeight="1">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spans="1:26" ht="15.75" customHeight="1">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spans="1:26" ht="15.75" customHeight="1">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spans="1:26" ht="15.75" customHeight="1">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spans="1:26" ht="15.75" customHeight="1">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spans="1:26" ht="15.75" customHeight="1">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spans="1:26" ht="15.75" customHeight="1">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spans="1:26" ht="15.75" customHeight="1">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spans="1:26" ht="15.75" customHeight="1">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spans="1:26" ht="15.75" customHeight="1">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spans="1:26" ht="15.75" customHeight="1">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spans="1:26" ht="15.75" customHeight="1">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spans="1:26" ht="15.75" customHeight="1">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spans="1:26" ht="15.75" customHeight="1">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spans="1:26" ht="15.75" customHeight="1">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spans="1:26" ht="15.75" customHeight="1">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spans="1:26" ht="15.75" customHeight="1">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spans="1:26" ht="15.75" customHeight="1">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spans="1:26" ht="15.75" customHeight="1">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spans="1:26" ht="15.75" customHeight="1">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spans="1:26" ht="15.75" customHeight="1">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spans="1:26" ht="15.75" customHeight="1">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spans="1:26" ht="15.75" customHeight="1">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spans="1:26" ht="15.75" customHeight="1">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spans="1:26" ht="15.75" customHeight="1">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spans="1:26" ht="15.75" customHeight="1">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spans="1:26" ht="15.75" customHeight="1">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spans="1:26" ht="15.75" customHeight="1">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spans="1:26" ht="15.75" customHeight="1">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spans="1:26" ht="15.75" customHeight="1">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spans="1:26" ht="15.75" customHeight="1">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spans="1:26" ht="15.75" customHeight="1">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spans="1:26" ht="15.75" customHeight="1">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spans="1:26" ht="15.75" customHeight="1">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spans="1:26" ht="15.75" customHeight="1">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spans="1:26" ht="15.75" customHeight="1">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spans="1:26" ht="15.75" customHeight="1">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spans="1:26" ht="15.75" customHeight="1">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spans="1:26" ht="15.75" customHeight="1">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spans="1:26" ht="15.75" customHeight="1">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spans="1:26" ht="15.75" customHeight="1">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spans="1:26" ht="15.75" customHeight="1">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spans="1:26" ht="15.75" customHeight="1">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spans="1:26" ht="15.75" customHeight="1">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spans="1:26" ht="15.7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spans="1:26" ht="15.7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spans="1:26" ht="15.7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spans="1:26" ht="15.7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spans="1:26" ht="15.7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spans="1:26" ht="15.7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spans="1:26" ht="15.7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spans="1:26" ht="15.7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spans="1:26" ht="15.7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spans="1:26" ht="15.7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spans="1:26" ht="15.7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spans="1:26" ht="15.7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spans="1:26" ht="15.7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spans="1:26" ht="15.7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spans="1:26" ht="15.7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spans="1:26" ht="15.7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spans="1:26" ht="15.7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spans="1:26" ht="15.7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spans="1:26" ht="15.7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spans="1:26" ht="15.7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spans="1:26" ht="15.7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spans="1:26" ht="15.7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spans="1:26" ht="15.7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spans="1:26" ht="15.7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spans="1:26" ht="15.7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spans="1:26" ht="15.7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spans="1:26" ht="15.7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spans="1:26" ht="15.7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spans="1:26" ht="15.7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spans="1:26" ht="15.7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spans="1:26" ht="15.7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spans="1:26" ht="15.7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spans="1:26" ht="15.7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spans="1:26" ht="15.7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spans="1:26" ht="15.7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spans="1:26" ht="15.7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spans="1:26" ht="15.7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spans="1:26" ht="15.7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spans="1:26" ht="15.7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spans="1:26" ht="15.7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spans="1:26" ht="15.7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spans="1:26" ht="15.7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spans="1:26" ht="15.7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spans="1:26" ht="15.7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spans="1:26" ht="15.7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spans="1:26" ht="15.7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spans="1:26" ht="15.75" customHeight="1">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spans="1:26" ht="15.75" customHeight="1">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spans="1:26" ht="15.75" customHeight="1">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spans="1:26" ht="15.75" customHeight="1">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spans="1:26" ht="15.75" customHeight="1">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spans="1:26" ht="15.75" customHeight="1">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spans="1:26" ht="15.75" customHeight="1">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spans="1:26" ht="15.75" customHeight="1">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spans="1:26" ht="15.75" customHeight="1">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spans="1:26" ht="15.75" customHeight="1">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spans="1:26" ht="15.75" customHeight="1">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spans="1:26" ht="15.75" customHeight="1">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spans="1:26" ht="15.75" customHeight="1">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spans="1:26" ht="15.75" customHeight="1">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spans="1:26" ht="15.75" customHeight="1">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spans="1:26" ht="15.75" customHeight="1">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spans="1:26" ht="15.75" customHeight="1">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spans="1:26" ht="15.75" customHeight="1">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spans="1:26" ht="15.75" customHeight="1">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spans="1:26" ht="15.75" customHeight="1">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spans="1:26" ht="15.75" customHeight="1">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spans="1:26" ht="15.75" customHeight="1">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spans="1:26" ht="15.75" customHeight="1">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spans="1:26" ht="15.75" customHeight="1">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spans="1:26" ht="15.75" customHeight="1">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spans="1:26" ht="15.75" customHeight="1">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spans="1:26" ht="15.75" customHeight="1">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spans="1:26" ht="15.75" customHeight="1">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spans="1:26" ht="15.75" customHeight="1">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spans="1:26" ht="15.75" customHeight="1">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spans="1:26" ht="15.75" customHeight="1">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spans="1:26" ht="15.75" customHeight="1">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spans="1:26" ht="15.75" customHeight="1">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spans="1:26" ht="15.75" customHeight="1">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spans="1:26" ht="15.75" customHeight="1">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spans="1:26" ht="15.75" customHeight="1">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spans="1:26" ht="15.75" customHeight="1">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spans="1:26" ht="15.75" customHeight="1">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spans="1:26" ht="15.75" customHeight="1">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spans="1:26" ht="15.75" customHeight="1">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spans="1:26" ht="15.75" customHeight="1">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spans="1:26" ht="15.75" customHeight="1">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spans="1:26" ht="15.75" customHeight="1">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spans="1:26" ht="15.75" customHeight="1">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spans="1:26" ht="15.75" customHeight="1">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spans="1:26" ht="15.75" customHeight="1">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spans="1:26" ht="15.75" customHeight="1">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spans="1:26" ht="15.75" customHeight="1">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spans="1:26" ht="15.75" customHeight="1">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spans="1:26" ht="15.75" customHeight="1">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spans="1:26" ht="15.75" customHeight="1">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spans="1:26" ht="15.75" customHeight="1">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spans="1:26" ht="15.75" customHeight="1">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spans="1:26" ht="15.75" customHeight="1">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spans="1:26" ht="15.75" customHeight="1">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spans="1:26" ht="15.75" customHeight="1">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spans="1:26" ht="15.75" customHeight="1">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spans="1:26" ht="15.75" customHeight="1">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spans="1:26" ht="15.75" customHeight="1">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spans="1:26" ht="15.75" customHeight="1">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spans="1:26" ht="15.75" customHeight="1">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spans="1:26" ht="15.75" customHeight="1">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spans="1:26" ht="15.75" customHeight="1">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spans="1:26" ht="15.75" customHeight="1">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spans="1:26" ht="15.75" customHeight="1">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spans="1:26" ht="15.75" customHeight="1">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spans="1:26" ht="15.75" customHeight="1">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spans="1:26" ht="15.75" customHeight="1">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spans="1:26" ht="15.75" customHeight="1">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spans="1:26" ht="15.75" customHeight="1">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spans="1:26" ht="15.75" customHeight="1">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spans="1:26" ht="15.75" customHeight="1">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spans="1:26" ht="15.75" customHeight="1">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spans="1:26" ht="15.75" customHeight="1">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spans="1:26" ht="15.75" customHeight="1">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spans="1:26" ht="15.75" customHeight="1">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spans="1:26" ht="15.75" customHeight="1">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spans="1:26" ht="15.75" customHeight="1">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spans="1:26" ht="15.75" customHeight="1">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spans="1:26" ht="15.75" customHeight="1">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spans="1:26" ht="15.75" customHeight="1">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spans="1:26" ht="15.75" customHeight="1">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spans="1:26" ht="15.75" customHeight="1">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spans="1:26" ht="15.75" customHeight="1">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spans="1:26" ht="15.75" customHeight="1">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spans="1:26" ht="15.75" customHeight="1">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spans="1:26" ht="15.75" customHeight="1">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spans="1:26" ht="15.75" customHeight="1">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spans="1:26" ht="15.75" customHeight="1">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spans="1:26" ht="15.75" customHeight="1">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spans="1:26" ht="15.75" customHeight="1">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spans="1:26" ht="15.75" customHeight="1">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spans="1:26" ht="15.75" customHeight="1">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spans="1:26" ht="15.75" customHeight="1">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spans="1:26" ht="15.75" customHeight="1">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spans="1:26" ht="15.75" customHeight="1">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spans="1:26" ht="15.75" customHeight="1">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spans="1:26" ht="15.75" customHeight="1">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spans="1:26" ht="15.75" customHeight="1">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spans="1:26" ht="15.75" customHeight="1">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spans="1:26" ht="15.75" customHeight="1">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spans="1:26" ht="15.75" customHeight="1">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spans="1:26" ht="15.75" customHeight="1">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spans="1:26" ht="15.75" customHeight="1">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spans="1:26" ht="15.75" customHeight="1">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spans="1:26" ht="15.75" customHeight="1">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spans="1:26" ht="15.75" customHeight="1">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spans="1:26" ht="15.75" customHeight="1">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spans="1:26" ht="15.75" customHeight="1">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spans="1:26" ht="15.75" customHeight="1">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spans="1:26" ht="15.75" customHeight="1">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spans="1:26" ht="15.75" customHeight="1">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spans="1:26" ht="15.75" customHeight="1">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spans="1:26" ht="15.75" customHeight="1">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spans="1:26" ht="15.75" customHeight="1">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spans="1:26" ht="15.75" customHeight="1">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spans="1:26" ht="15.75" customHeight="1">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spans="1:26" ht="15.75" customHeight="1">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spans="1:26" ht="15.75" customHeight="1">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spans="1:26" ht="15.75" customHeight="1">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spans="1:26" ht="15.75" customHeight="1">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spans="1:26" ht="15.75" customHeight="1">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spans="1:26" ht="15.75" customHeight="1">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spans="1:26" ht="15.75" customHeight="1">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spans="1:26" ht="15.75" customHeight="1">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spans="1:26" ht="15.75" customHeight="1">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spans="1:26" ht="15.75" customHeight="1">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spans="1:26" ht="15.75" customHeight="1">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spans="1:26" ht="15.75" customHeight="1">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spans="1:26" ht="15.75" customHeight="1">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spans="1:26" ht="15.75" customHeight="1">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spans="1:26" ht="15.75" customHeight="1">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spans="1:26" ht="15.75" customHeight="1">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spans="1:26" ht="15.75" customHeight="1">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spans="1:26" ht="15.75" customHeight="1">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spans="1:26" ht="15.75" customHeight="1">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spans="1:26" ht="15.75" customHeight="1">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spans="1:26" ht="15.75" customHeight="1">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spans="1:26" ht="15.75" customHeight="1">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spans="1:26" ht="15.7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spans="1:26" ht="15.7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spans="1:26" ht="15.7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spans="1:26" ht="15.7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spans="1:26" ht="15.7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spans="1:26" ht="15.7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spans="1:26" ht="15.7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spans="1:26" ht="15.7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spans="1:26" ht="15.7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spans="1:26" ht="15.7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spans="1:26" ht="15.7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spans="1:26" ht="15.7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spans="1:26" ht="15.7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spans="1:26" ht="15.7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spans="1:26" ht="15.7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spans="1:26" ht="15.7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spans="1:26" ht="15.7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spans="1:26" ht="15.7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spans="1:26" ht="15.7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spans="1:26" ht="15.7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spans="1:26" ht="15.7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spans="1:26" ht="15.7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spans="1:26" ht="15.7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spans="1:26" ht="15.7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spans="1:26" ht="15.7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spans="1:26" ht="15.7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spans="1:26" ht="15.7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spans="1:26" ht="15.7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spans="1:26" ht="15.7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spans="1:26" ht="15.7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spans="1:26" ht="15.7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spans="1:26" ht="15.7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spans="1:26" ht="15.7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spans="1:26" ht="15.7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spans="1:26" ht="15.7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spans="1:26" ht="15.7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spans="1:26" ht="15.7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spans="1:26" ht="15.7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spans="1:26" ht="15.7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spans="1:26" ht="15.7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spans="1:26" ht="15.7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spans="1:26" ht="15.7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spans="1:26" ht="15.7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spans="1:26" ht="15.7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spans="1:26" ht="15.7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spans="1:26" ht="15.7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spans="1:26" ht="15.7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spans="1:26" ht="15.7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spans="1:26" ht="15.7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spans="1:26" ht="15.7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spans="1:26" ht="15.7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spans="1:26" ht="15.7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spans="1:26" ht="15.7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spans="1:26" ht="15.7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spans="1:26" ht="15.7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spans="1:26" ht="15.7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spans="1:26" ht="15.7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spans="1:26" ht="15.7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spans="1:26" ht="15.7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spans="1:26" ht="15.7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spans="1:26" ht="15.7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spans="1:26" ht="15.7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spans="1:26" ht="15.7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spans="1:26" ht="15.7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spans="1:26" ht="15.7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spans="1:26" ht="15.7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spans="1:26" ht="15.7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spans="1:26" ht="15.7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spans="1:26" ht="15.7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spans="1:26" ht="15.7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spans="1:26" ht="15.7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spans="1:26" ht="15.7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spans="1:26" ht="15.7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spans="1:26" ht="15.7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spans="1:26" ht="15.7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spans="1:26" ht="15.7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spans="1:26" ht="15.7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spans="1:26" ht="15.7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spans="1:26" ht="15.7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spans="1:26" ht="15.7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spans="1:26" ht="15.7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spans="1:26" ht="15.7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spans="1:26" ht="15.7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spans="1:26" ht="15.7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spans="1:26" ht="15.7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spans="1:26" ht="15.7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spans="1:26" ht="15.7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spans="1:26" ht="15.7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spans="1:26" ht="15.7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spans="1:26" ht="15.7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spans="1:26" ht="15.7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spans="1:26" ht="15.7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spans="1:26" ht="15.7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spans="1:26" ht="15.7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spans="1:26" ht="15.7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spans="1:26" ht="15.7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spans="1:26" ht="15.7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spans="1:26" ht="15.7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spans="1:26" ht="15.7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spans="1:26" ht="15.7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spans="1:26" ht="15.7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spans="1:26" ht="15.7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spans="1:26" ht="15.7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spans="1:26" ht="15.7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spans="1:26" ht="15.7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spans="1:26" ht="15.7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spans="1:26" ht="15.7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spans="1:26" ht="15.7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spans="1:26" ht="15.7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spans="1:26" ht="15.7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spans="1:26" ht="15.7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spans="1:26" ht="15.7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spans="1:26" ht="15.7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spans="1:26" ht="15.7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spans="1:26" ht="15.7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spans="1:26" ht="15.7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spans="1:26" ht="15.7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spans="1:26" ht="15.7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spans="1:26" ht="15.7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spans="1:26" ht="15.7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spans="1:26" ht="15.7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spans="1:26" ht="15.7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spans="1:26" ht="15.7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spans="1:26" ht="15.7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spans="1:26" ht="15.7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spans="1:26" ht="15.7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spans="1:26" ht="15.7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spans="1:26" ht="15.7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spans="1:26" ht="15.7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spans="1:26" ht="15.7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spans="1:26" ht="15.7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spans="1:26" ht="15.7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spans="1:26" ht="15.7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spans="1:26" ht="15.7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spans="1:26" ht="15.7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spans="1:26" ht="15.7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spans="1:26" ht="15.7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spans="1:26" ht="15.7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spans="1:26" ht="15.7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spans="1:26" ht="15.7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spans="1:26" ht="15.7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spans="1:26" ht="15.7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spans="1:26" ht="15.7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spans="1:26" ht="15.7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spans="1:26" ht="15.75" customHeight="1">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spans="1:26" ht="15.75" customHeight="1">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spans="1:26" ht="15.75" customHeight="1">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spans="1:26" ht="15.75" customHeight="1">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spans="1:26" ht="15.75" customHeight="1">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spans="1:26" ht="15.75" customHeight="1">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spans="1:26" ht="15.75" customHeight="1">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spans="1:26" ht="15.75" customHeight="1">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spans="1:26" ht="15.75" customHeight="1">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spans="1:26" ht="15.75" customHeight="1">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spans="1:26" ht="15.75" customHeight="1">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spans="1:26" ht="15.75" customHeight="1">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spans="1:26" ht="15.75" customHeight="1">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spans="1:26" ht="15.75" customHeight="1">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spans="1:26" ht="15.75" customHeight="1">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spans="1:26" ht="15.75" customHeight="1">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spans="1:26" ht="15.75" customHeight="1">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spans="1:26" ht="15.75" customHeight="1">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spans="1:26" ht="15.75" customHeight="1">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spans="1:26" ht="15.75" customHeight="1">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spans="1:26" ht="15.75" customHeight="1">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spans="1:26" ht="15.75" customHeight="1">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spans="1:26" ht="15.75" customHeight="1">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spans="1:26" ht="15.75" customHeight="1">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spans="1:26" ht="15.75" customHeight="1">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spans="1:26" ht="15.75" customHeight="1">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spans="1:26" ht="15.75" customHeight="1">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spans="1:26" ht="15.75" customHeight="1">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spans="1:26" ht="15.75" customHeight="1">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spans="1:26" ht="15.75" customHeight="1">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spans="1:26" ht="15.75" customHeight="1">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spans="1:26" ht="15.75" customHeight="1">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spans="1:26" ht="15.75" customHeight="1">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spans="1:26" ht="15.75" customHeight="1">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spans="1:26" ht="15.75" customHeight="1">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spans="1:26" ht="15.75" customHeight="1">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spans="1:26" ht="15.75" customHeight="1">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spans="1:26" ht="15.75" customHeight="1">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spans="1:26" ht="15.75" customHeight="1">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spans="1:26" ht="15.75" customHeight="1">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spans="1:26" ht="15.75" customHeight="1">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spans="1:26" ht="15.75" customHeight="1">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spans="1:26" ht="15.75" customHeight="1">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spans="1:26" ht="15.75" customHeight="1">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spans="1:26" ht="15.75" customHeight="1">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spans="1:26" ht="15.75" customHeight="1">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spans="1:26" ht="15.75" customHeight="1">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spans="1:26" ht="15.75" customHeight="1">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spans="1:26" ht="15.75" customHeight="1">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spans="1:26" ht="15.75" customHeight="1">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spans="1:26" ht="15.75" customHeight="1">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spans="1:26" ht="15.75" customHeight="1">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spans="1:26" ht="15.75" customHeight="1">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spans="1:26" ht="15.75" customHeight="1">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spans="1:26" ht="15.75" customHeight="1">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spans="1:26" ht="15.75" customHeight="1">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spans="1:26" ht="15.75" customHeight="1">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spans="1:26" ht="15.75" customHeight="1">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spans="1:26" ht="15.75" customHeight="1">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spans="1:26" ht="15.75" customHeight="1">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spans="1:26" ht="15.75" customHeight="1">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spans="1:26" ht="15.75" customHeight="1">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spans="1:26" ht="15.75" customHeight="1">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spans="1:26" ht="15.75" customHeight="1">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spans="1:26" ht="15.75" customHeight="1">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spans="1:26" ht="15.75" customHeight="1">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spans="1:26" ht="15.75" customHeight="1">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spans="1:26" ht="15.75" customHeight="1">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spans="1:26" ht="15.75" customHeight="1">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spans="1:26" ht="15.75" customHeight="1">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spans="1:26" ht="15.75" customHeight="1">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spans="1:26" ht="15.75" customHeight="1">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spans="1:26" ht="15.75" customHeight="1">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spans="1:26" ht="15.75" customHeight="1">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spans="1:26" ht="15.75" customHeight="1">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spans="1:26" ht="15.75" customHeight="1">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spans="1:26" ht="15.75" customHeight="1">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spans="1:26" ht="15.75" customHeight="1">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spans="1:26" ht="15.75" customHeight="1">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spans="1:26" ht="15.75" customHeight="1">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spans="1:26" ht="15.75" customHeight="1">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spans="1:26" ht="15.75" customHeight="1">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spans="1:26" ht="15.75" customHeight="1">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spans="1:26" ht="15.75" customHeight="1">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spans="1:26" ht="15.75" customHeight="1">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spans="1:26" ht="15.75" customHeight="1">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spans="1:26" ht="15.75" customHeight="1">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spans="1:26" ht="15.75" customHeight="1">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spans="1:26" ht="15.75" customHeight="1">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spans="1:26" ht="15.75" customHeight="1">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spans="1:26" ht="15.75" customHeight="1">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spans="1:26" ht="15.75" customHeight="1">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spans="1:26" ht="15.75" customHeight="1">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spans="1:26" ht="15.75" customHeight="1">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spans="1:26" ht="15.75" customHeight="1">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spans="1:26" ht="15.75" customHeight="1">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spans="1:26" ht="15.75" customHeight="1">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spans="1:26" ht="15.75" customHeight="1">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spans="1:26" ht="15.75" customHeight="1">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spans="1:26" ht="15.75" customHeight="1">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spans="1:26" ht="15.75" customHeight="1">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spans="1:26" ht="15.75" customHeight="1">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spans="1:26" ht="15.75" customHeight="1">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spans="1:26" ht="15.75" customHeight="1">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spans="1:26" ht="15.75" customHeight="1">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spans="1:26" ht="15.75" customHeight="1">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spans="1:26" ht="15.75" customHeight="1">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spans="1:26" ht="15.75" customHeight="1">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spans="1:26" ht="15.75" customHeight="1">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spans="1:26" ht="15.75" customHeight="1">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spans="1:26" ht="15.75" customHeight="1">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spans="1:26" ht="15.75" customHeight="1">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spans="1:26" ht="15.75" customHeight="1">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spans="1:26" ht="15.75" customHeight="1">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spans="1:26" ht="15.75" customHeight="1">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spans="1:26" ht="15.75" customHeight="1">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spans="1:26" ht="15.75" customHeight="1">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spans="1:26" ht="15.75" customHeight="1">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spans="1:26" ht="15.75" customHeight="1">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spans="1:26" ht="15.75" customHeight="1">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spans="1:26" ht="15.75" customHeight="1">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spans="1:26" ht="15.75" customHeight="1">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spans="1:26" ht="15.75" customHeight="1">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spans="1:26" ht="15.75" customHeight="1">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spans="1:26" ht="15.75" customHeight="1">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spans="1:26" ht="15.75" customHeight="1">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spans="1:26" ht="15.75" customHeight="1">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spans="1:26" ht="15.75" customHeight="1">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spans="1:26" ht="15.75" customHeight="1">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spans="1:26" ht="15.75" customHeight="1">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spans="1:26" ht="15.75" customHeight="1">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spans="1:26" ht="15.75" customHeight="1">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spans="1:26" ht="15.75" customHeight="1">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spans="1:26" ht="15.75" customHeight="1">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spans="1:26" ht="15.75" customHeight="1">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spans="1:26" ht="15.75" customHeight="1">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spans="1:26" ht="15.75" customHeight="1">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spans="1:26" ht="15.75" customHeight="1">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spans="1:26" ht="15.75" customHeight="1">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spans="1:26" ht="15.75" customHeight="1">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spans="1:26" ht="15.75" customHeight="1">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spans="1:26" ht="15.75" customHeight="1">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spans="1:26" ht="15.75" customHeight="1">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spans="1:26" ht="15.75" customHeight="1">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spans="1:26" ht="15.75" customHeight="1">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spans="1:26" ht="15.75" customHeight="1">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spans="1:26" ht="15.75" customHeight="1">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spans="1:26" ht="15.75" customHeight="1">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spans="1:26" ht="15.75" customHeight="1">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spans="1:26" ht="15.75" customHeight="1">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spans="1:26" ht="15.75" customHeight="1">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spans="1:26" ht="15.75" customHeight="1">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spans="1:26" ht="15.75" customHeight="1">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spans="1:26" ht="15.75" customHeight="1">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spans="1:26" ht="15.75" customHeight="1">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spans="1:26" ht="15.75" customHeight="1">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spans="1:26" ht="15.75" customHeight="1">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spans="1:26" ht="15.75" customHeight="1">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spans="1:26" ht="15.75" customHeight="1">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spans="1:26" ht="15.75" customHeight="1">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spans="1:26" ht="15.75" customHeight="1">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spans="1:26" ht="15.75" customHeight="1">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spans="1:26" ht="15.75" customHeight="1">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spans="1:26" ht="15.75" customHeight="1">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spans="1:26" ht="15.75" customHeight="1">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spans="1:26" ht="15.75" customHeight="1">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spans="1:26" ht="15.75" customHeight="1">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spans="1:26" ht="15.75" customHeight="1">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spans="1:26" ht="15.75" customHeight="1">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spans="1:26" ht="15.75" customHeight="1">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spans="1:26" ht="15.75" customHeight="1">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spans="1:26" ht="15.75" customHeight="1">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spans="1:26" ht="15.75" customHeight="1">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spans="1:26" ht="15.75" customHeight="1">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spans="1:26" ht="15.75" customHeight="1">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spans="1:26" ht="15.75" customHeight="1">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spans="1:26" ht="15.75" customHeight="1">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spans="1:26" ht="15.75" customHeight="1">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spans="1:26" ht="15.75" customHeight="1">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spans="1:26" ht="15.75" customHeight="1">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spans="1:26" ht="15.75" customHeight="1">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spans="1:26" ht="15.75" customHeight="1">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spans="1:26" ht="15.75" customHeight="1">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spans="1:26" ht="15.75" customHeight="1">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spans="1:26" ht="15.75" customHeight="1">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spans="1:26" ht="15.75" customHeight="1">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spans="1:26" ht="15.75" customHeight="1">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spans="1:26" ht="15.75" customHeight="1">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spans="1:26" ht="15.75" customHeight="1">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spans="1:26" ht="15.75" customHeight="1">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spans="1:26" ht="15.75" customHeight="1">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spans="1:26" ht="15.75" customHeight="1">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spans="1:26" ht="15.75" customHeight="1">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spans="1:26" ht="15.75" customHeight="1">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spans="1:26" ht="15.75" customHeight="1">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spans="1:26" ht="15.75" customHeight="1">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spans="1:26" ht="15.75" customHeight="1">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spans="1:26" ht="15.75" customHeight="1">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spans="1:26" ht="15.75" customHeight="1">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spans="1:26" ht="15.75" customHeight="1">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spans="1:26" ht="15.75" customHeight="1">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spans="1:26" ht="15.75" customHeight="1">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spans="1:26" ht="15.75" customHeight="1">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spans="1:26" ht="15.75" customHeight="1">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spans="1:26" ht="15.75" customHeight="1">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spans="1:26" ht="15.75" customHeight="1">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spans="1:26" ht="15.75" customHeight="1">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spans="1:26" ht="15.75" customHeight="1">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spans="1:26" ht="15.75" customHeight="1">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spans="1:26" ht="15.75" customHeight="1">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spans="1:26" ht="15.75" customHeight="1">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spans="1:26" ht="15.75" customHeight="1">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spans="1:26" ht="15.75" customHeight="1">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spans="1:26" ht="15.75" customHeight="1">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spans="1:26" ht="15.75" customHeight="1">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spans="1:26" ht="15.75" customHeight="1">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spans="1:26" ht="15.75" customHeight="1">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spans="1:26" ht="15.75" customHeight="1">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spans="1:26" ht="15.75" customHeight="1">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spans="1:26" ht="15.75" customHeight="1">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spans="1:26" ht="15.75" customHeight="1">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spans="1:26" ht="15.75" customHeight="1">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spans="1:26" ht="15.75" customHeight="1">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spans="1:26" ht="15.75" customHeight="1">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spans="1:26" ht="15.75" customHeight="1">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spans="1:26" ht="15.75" customHeight="1">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spans="1:26" ht="15.75" customHeight="1">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spans="1:26" ht="15.75" customHeight="1">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spans="1:26" ht="15.75" customHeight="1">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spans="1:26" ht="15.75" customHeight="1">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spans="1:26" ht="15.75" customHeight="1">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spans="1:26" ht="15.75" customHeight="1">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spans="1:26" ht="15.75" customHeight="1">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spans="1:26" ht="15.75" customHeight="1">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spans="1:26" ht="15.75" customHeight="1">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spans="1:26" ht="15.75" customHeight="1">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spans="1:26" ht="15.75" customHeight="1">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spans="1:26" ht="15.75" customHeight="1">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spans="1:26" ht="15.75" customHeight="1">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spans="1:26" ht="15.75" customHeight="1">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spans="1:26" ht="15.75" customHeight="1">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spans="1:26" ht="15.75" customHeight="1">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spans="1:26" ht="15.75" customHeight="1">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spans="1:26" ht="15.75" customHeight="1">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spans="1:26" ht="15.75" customHeight="1">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spans="1:26" ht="15.75" customHeight="1">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spans="1:26" ht="15.75" customHeight="1">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spans="1:26" ht="15.75" customHeight="1">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spans="1:26" ht="15.75" customHeight="1">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spans="1:26" ht="15.75" customHeight="1">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spans="1:26" ht="15.75" customHeight="1">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spans="1:26" ht="15.75" customHeight="1">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spans="1:26" ht="15.75" customHeight="1">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spans="1:26" ht="15.75" customHeight="1">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spans="1:26" ht="15.75" customHeight="1">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spans="1:26" ht="15.75" customHeight="1">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spans="1:26" ht="15.75" customHeight="1">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spans="1:26" ht="15.75" customHeight="1">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spans="1:26" ht="15.75" customHeight="1">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spans="1:26" ht="15.75" customHeight="1">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spans="1:26" ht="15.75" customHeight="1">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spans="1:26" ht="15.75" customHeight="1">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spans="1:26" ht="15.75" customHeight="1">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spans="1:26" ht="15.75" customHeight="1">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spans="1:26" ht="15.75" customHeight="1">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spans="1:26" ht="15.75" customHeight="1">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spans="1:26" ht="15.75" customHeight="1">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spans="1:26" ht="15.75" customHeight="1">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spans="1:26" ht="15.75" customHeight="1">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spans="1:26" ht="15.75" customHeight="1">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row r="984" spans="1:26" ht="15.75" customHeight="1">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row>
    <row r="985" spans="1:26" ht="15.75" customHeight="1">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row>
    <row r="986" spans="1:26" ht="15.75" customHeight="1">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row>
    <row r="987" spans="1:26" ht="15.75" customHeight="1">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row>
    <row r="988" spans="1:26" ht="15.75" customHeight="1">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row>
    <row r="989" spans="1:26" ht="15.75" customHeight="1">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row>
    <row r="990" spans="1:26" ht="15.75" customHeight="1">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row>
    <row r="991" spans="1:26" ht="15.75" customHeight="1">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row>
    <row r="992" spans="1:26" ht="15.75" customHeight="1">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row>
    <row r="993" spans="1:26" ht="15.75" customHeight="1">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row>
    <row r="994" spans="1:26" ht="15.75" customHeight="1">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row>
    <row r="995" spans="1:26" ht="15.75" customHeight="1">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row>
    <row r="996" spans="1:26" ht="15.75" customHeight="1">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row>
    <row r="997" spans="1:26" ht="15.75" customHeight="1">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row>
    <row r="998" spans="1:26" ht="15.75" customHeight="1">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row r="999" spans="1:26" ht="15.75" customHeight="1">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row>
    <row r="1000" spans="1:26" ht="15.75" customHeight="1">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row>
    <row r="1001" spans="1:26" ht="13.2">
      <c r="A1001" s="61"/>
      <c r="B1001" s="61"/>
      <c r="C1001" s="61"/>
      <c r="D1001" s="61"/>
      <c r="E1001" s="61"/>
      <c r="F1001" s="61"/>
      <c r="G1001" s="61"/>
      <c r="H1001" s="61"/>
      <c r="I1001" s="61"/>
      <c r="J1001" s="61"/>
      <c r="K1001" s="61"/>
      <c r="L1001" s="61"/>
      <c r="M1001" s="61"/>
      <c r="N1001" s="61"/>
      <c r="O1001" s="61"/>
      <c r="P1001" s="61"/>
      <c r="Q1001" s="61"/>
      <c r="R1001" s="61"/>
      <c r="S1001" s="61"/>
      <c r="T1001" s="61"/>
      <c r="U1001" s="61"/>
      <c r="V1001" s="61"/>
      <c r="W1001" s="61"/>
      <c r="X1001" s="61"/>
      <c r="Y1001" s="61"/>
      <c r="Z1001" s="61"/>
    </row>
    <row r="1002" spans="1:26" ht="13.2">
      <c r="A1002" s="61"/>
      <c r="B1002" s="61"/>
      <c r="C1002" s="61"/>
      <c r="D1002" s="61"/>
      <c r="E1002" s="61"/>
      <c r="F1002" s="61"/>
      <c r="G1002" s="61"/>
      <c r="H1002" s="61"/>
      <c r="I1002" s="61"/>
      <c r="J1002" s="61"/>
      <c r="K1002" s="61"/>
      <c r="L1002" s="61"/>
      <c r="M1002" s="61"/>
      <c r="N1002" s="61"/>
      <c r="O1002" s="61"/>
      <c r="P1002" s="61"/>
      <c r="Q1002" s="61"/>
      <c r="R1002" s="61"/>
      <c r="S1002" s="61"/>
      <c r="T1002" s="61"/>
      <c r="U1002" s="61"/>
      <c r="V1002" s="61"/>
      <c r="W1002" s="61"/>
      <c r="X1002" s="61"/>
      <c r="Y1002" s="61"/>
      <c r="Z1002" s="61"/>
    </row>
    <row r="1003" spans="1:26" ht="13.2">
      <c r="A1003" s="61"/>
      <c r="B1003" s="61"/>
      <c r="C1003" s="61"/>
      <c r="D1003" s="61"/>
      <c r="E1003" s="61"/>
      <c r="F1003" s="61"/>
      <c r="G1003" s="61"/>
      <c r="H1003" s="61"/>
      <c r="I1003" s="61"/>
      <c r="J1003" s="61"/>
      <c r="K1003" s="61"/>
      <c r="L1003" s="61"/>
      <c r="M1003" s="61"/>
      <c r="N1003" s="61"/>
      <c r="O1003" s="61"/>
      <c r="P1003" s="61"/>
      <c r="Q1003" s="61"/>
      <c r="R1003" s="61"/>
      <c r="S1003" s="61"/>
      <c r="T1003" s="61"/>
      <c r="U1003" s="61"/>
      <c r="V1003" s="61"/>
      <c r="W1003" s="61"/>
      <c r="X1003" s="61"/>
      <c r="Y1003" s="61"/>
      <c r="Z1003" s="61"/>
    </row>
  </sheetData>
  <mergeCells count="122">
    <mergeCell ref="A2:B2"/>
    <mergeCell ref="C2:G2"/>
    <mergeCell ref="I2:J2"/>
    <mergeCell ref="A3:H3"/>
    <mergeCell ref="I3:J3"/>
    <mergeCell ref="I4:J4"/>
    <mergeCell ref="I5:J5"/>
    <mergeCell ref="I6:J6"/>
    <mergeCell ref="I7:J7"/>
    <mergeCell ref="I8:J8"/>
    <mergeCell ref="I9:J9"/>
    <mergeCell ref="I10:J10"/>
    <mergeCell ref="I11:J11"/>
    <mergeCell ref="I12:J12"/>
    <mergeCell ref="I13:J13"/>
    <mergeCell ref="I14:J14"/>
    <mergeCell ref="I15:J15"/>
    <mergeCell ref="I16:J16"/>
    <mergeCell ref="I17:J17"/>
    <mergeCell ref="I18:J18"/>
    <mergeCell ref="I19:J19"/>
    <mergeCell ref="I20:J20"/>
    <mergeCell ref="I21:J21"/>
    <mergeCell ref="I22:J22"/>
    <mergeCell ref="I23:J23"/>
    <mergeCell ref="I24:J24"/>
    <mergeCell ref="I25:J25"/>
    <mergeCell ref="I26:J26"/>
    <mergeCell ref="I27:J27"/>
    <mergeCell ref="I28:J28"/>
    <mergeCell ref="I29:J29"/>
    <mergeCell ref="I30:J30"/>
    <mergeCell ref="I31:J31"/>
    <mergeCell ref="I32:J32"/>
    <mergeCell ref="I33:J33"/>
    <mergeCell ref="I34:J34"/>
    <mergeCell ref="I35:J35"/>
    <mergeCell ref="I36:J36"/>
    <mergeCell ref="I37:J37"/>
    <mergeCell ref="I38:J38"/>
    <mergeCell ref="I39:J39"/>
    <mergeCell ref="I40:J40"/>
    <mergeCell ref="I41:J41"/>
    <mergeCell ref="I42:J42"/>
    <mergeCell ref="I43:J43"/>
    <mergeCell ref="I44:J44"/>
    <mergeCell ref="I45:J45"/>
    <mergeCell ref="I46:J46"/>
    <mergeCell ref="I47:J47"/>
    <mergeCell ref="I97:J97"/>
    <mergeCell ref="I98:J98"/>
    <mergeCell ref="I99:J99"/>
    <mergeCell ref="I100:J100"/>
    <mergeCell ref="I101:J101"/>
    <mergeCell ref="I48:J48"/>
    <mergeCell ref="I49:J49"/>
    <mergeCell ref="I50:J50"/>
    <mergeCell ref="I51:J51"/>
    <mergeCell ref="I52:J52"/>
    <mergeCell ref="I53:J53"/>
    <mergeCell ref="I54:J54"/>
    <mergeCell ref="I55:J55"/>
    <mergeCell ref="I56:J56"/>
    <mergeCell ref="I57:J57"/>
    <mergeCell ref="I58:J58"/>
    <mergeCell ref="I59:J59"/>
    <mergeCell ref="I60:J60"/>
    <mergeCell ref="I61:J61"/>
    <mergeCell ref="I62:J62"/>
    <mergeCell ref="I102:J102"/>
    <mergeCell ref="I103:J103"/>
    <mergeCell ref="B108:D110"/>
    <mergeCell ref="B111:D111"/>
    <mergeCell ref="A112:A113"/>
    <mergeCell ref="B112:D113"/>
    <mergeCell ref="F111:G111"/>
    <mergeCell ref="H111:J111"/>
    <mergeCell ref="F112:G112"/>
    <mergeCell ref="H112:J112"/>
    <mergeCell ref="F113:G113"/>
    <mergeCell ref="H113:J113"/>
    <mergeCell ref="I104:J104"/>
    <mergeCell ref="I105:J105"/>
    <mergeCell ref="I106:J106"/>
    <mergeCell ref="A108:A110"/>
    <mergeCell ref="E108:E110"/>
    <mergeCell ref="F108:G110"/>
    <mergeCell ref="H108:J110"/>
    <mergeCell ref="I63:J63"/>
    <mergeCell ref="I64:J64"/>
    <mergeCell ref="I65:J65"/>
    <mergeCell ref="I66:J66"/>
    <mergeCell ref="I67:J67"/>
    <mergeCell ref="I68:J68"/>
    <mergeCell ref="I69:J69"/>
    <mergeCell ref="I70:J70"/>
    <mergeCell ref="I71:J71"/>
    <mergeCell ref="I72:J72"/>
    <mergeCell ref="I73:J73"/>
    <mergeCell ref="I74:J74"/>
    <mergeCell ref="I75:J75"/>
    <mergeCell ref="I76:J76"/>
    <mergeCell ref="I77:J77"/>
    <mergeCell ref="I78:J78"/>
    <mergeCell ref="I79:J79"/>
    <mergeCell ref="I80:J80"/>
    <mergeCell ref="I90:J90"/>
    <mergeCell ref="I91:J91"/>
    <mergeCell ref="I92:J92"/>
    <mergeCell ref="I93:J93"/>
    <mergeCell ref="I94:J94"/>
    <mergeCell ref="I95:J95"/>
    <mergeCell ref="I96:J96"/>
    <mergeCell ref="I81:J81"/>
    <mergeCell ref="I82:J82"/>
    <mergeCell ref="I83:J83"/>
    <mergeCell ref="I84:J84"/>
    <mergeCell ref="I85:J85"/>
    <mergeCell ref="I86:J86"/>
    <mergeCell ref="I87:J87"/>
    <mergeCell ref="I88:J88"/>
    <mergeCell ref="I89:J89"/>
  </mergeCells>
  <hyperlinks>
    <hyperlink ref="E5" r:id="rId1" xr:uid="{00000000-0004-0000-0D00-000000000000}"/>
    <hyperlink ref="E6" r:id="rId2" xr:uid="{00000000-0004-0000-0D00-000001000000}"/>
    <hyperlink ref="E7" r:id="rId3" location=":~:text=Objetivo%20general%3A%20Fortalecer%20la%20gesti%C3%B3n,y%20competencia%20efectiva%2C%20garantizando%20con" display="https://www.alcaldiabogota.gov.co/sisjur/normas/Norma1.jsp?i=136840 - :~:text=Objetivo%20general%3A%20Fortalecer%20la%20gesti%C3%B3n,y%20competencia%20efectiva%2C%20garantizando%20con" xr:uid="{00000000-0004-0000-0D00-000002000000}"/>
    <hyperlink ref="H7" r:id="rId4" xr:uid="{00000000-0004-0000-0D00-000003000000}"/>
    <hyperlink ref="E8" r:id="rId5" location=":~:text=Objetivo%20general%3A%20Fortalecer%20la%20gesti%C3%B3n,y%20competencia%20efectiva%2C%20garantizando%20con" display="https://www.alcaldiabogota.gov.co/sisjur/normas/Norma1.jsp?i=136840 - :~:text=Objetivo%20general%3A%20Fortalecer%20la%20gesti%C3%B3n,y%20competencia%20efectiva%2C%20garantizando%20con" xr:uid="{00000000-0004-0000-0D00-000004000000}"/>
    <hyperlink ref="E9" r:id="rId6" display="https://sisjur.bogotajuridica.gov.co/sisjur/normas/Norma1.jsp?i=138963" xr:uid="{00000000-0004-0000-0D00-000005000000}"/>
    <hyperlink ref="E10" r:id="rId7" display="https://www.alcaldiabogota.gov.co/sisjur/normas/Norma1.jsp?i=136557" xr:uid="{00000000-0004-0000-0D00-000006000000}"/>
    <hyperlink ref="E11" r:id="rId8" display="https://www.suin-juriscol.gov.co/viewDocument.asp?id=30045221" xr:uid="{00000000-0004-0000-0D00-000007000000}"/>
    <hyperlink ref="E12" r:id="rId9" display="https://www.funcionpublica.gov.co/eva/gestornormativo/norma.php?i=191686" xr:uid="{00000000-0004-0000-0D00-000008000000}"/>
    <hyperlink ref="E13" r:id="rId10" display="https://www.funcionpublica.gov.co/eva/gestornormativo/norma.php?i=191407" xr:uid="{00000000-0004-0000-0D00-000009000000}"/>
    <hyperlink ref="E14" r:id="rId11" display="https://www.funcionpublica.gov.co/eva/gestornormativo/norma.php?i=188166" xr:uid="{00000000-0004-0000-0D00-00000A000000}"/>
    <hyperlink ref="E15" r:id="rId12" display="https://www.funcionpublica.gov.co/eva/gestornormativo/norma.php?i=184707" xr:uid="{00000000-0004-0000-0D00-00000B000000}"/>
    <hyperlink ref="E16" r:id="rId13" display="https://www.funcionpublica.gov.co/eva/gestornormativo/norma.php?i=187626" xr:uid="{00000000-0004-0000-0D00-00000C000000}"/>
    <hyperlink ref="E17" r:id="rId14" display="https://www.funcionpublica.gov.co/eva/gestornormativo/norma.php?i=187246" xr:uid="{00000000-0004-0000-0D00-00000D000000}"/>
    <hyperlink ref="E18" r:id="rId15" display="https://www.funcionpublica.gov.co/eva/gestornormativo/norma.php?i=111914" xr:uid="{00000000-0004-0000-0D00-00000E000000}"/>
    <hyperlink ref="E19" r:id="rId16" display="https://www.funcionpublica.gov.co/eva/gestornormativo/norma.php?i=184707" xr:uid="{00000000-0004-0000-0D00-00000F000000}"/>
    <hyperlink ref="E20" r:id="rId17" display="https://www.funcionpublica.gov.co/eva/gestornormativo/norma.php?i=175606" xr:uid="{00000000-0004-0000-0D00-000010000000}"/>
    <hyperlink ref="E21" r:id="rId18" display="https://www.funcionpublica.gov.co/eva/gestornormativo/norma.php?i=175906" xr:uid="{00000000-0004-0000-0D00-000011000000}"/>
    <hyperlink ref="E22" r:id="rId19" display="https://www.funcionpublica.gov.co/eva/gestornormativo/norma.php?i=175406" xr:uid="{00000000-0004-0000-0D00-000012000000}"/>
    <hyperlink ref="E23" r:id="rId20" display="https://www.funcionpublica.gov.co/eva/gestornormativo/norma.php?i=175187" xr:uid="{00000000-0004-0000-0D00-000013000000}"/>
    <hyperlink ref="E24" r:id="rId21" display="https://www.funcionpublica.gov.co/eva/gestornormativo/norma_pdf.php?i=175147" xr:uid="{00000000-0004-0000-0D00-000014000000}"/>
    <hyperlink ref="E25" r:id="rId22" display="https://www.funcionpublica.gov.co/eva/gestornormativo/norma.php?i=174039" xr:uid="{00000000-0004-0000-0D00-000015000000}"/>
    <hyperlink ref="E26" r:id="rId23" display="https://www.funcionpublica.gov.co/eva/gestornormativo/norma.php?i=173787" xr:uid="{00000000-0004-0000-0D00-000016000000}"/>
    <hyperlink ref="E27" r:id="rId24" display="https://www.funcionpublica.gov.co/eva/gestornormativo/norma.php?i=172455" xr:uid="{00000000-0004-0000-0D00-000017000000}"/>
    <hyperlink ref="E28" r:id="rId25" display="https://dapre.presidencia.gov.co/normativa/normativa/DECRETO 1279 DEL 13 DE OCTUBRE DE 2021.pdf" xr:uid="{00000000-0004-0000-0D00-000018000000}"/>
    <hyperlink ref="E29" r:id="rId26" xr:uid="{00000000-0004-0000-0D00-000019000000}"/>
    <hyperlink ref="E30" r:id="rId27" display="https://dapre.presidencia.gov.co/normativa/normativa/LEY 2097 DEL 02 DE JULIO DE 2021.pdf" xr:uid="{00000000-0004-0000-0D00-00001A000000}"/>
    <hyperlink ref="E31" r:id="rId28" display="https://www.funcionpublica.gov.co/eva/gestornormativo/norma.php?i=165113" xr:uid="{00000000-0004-0000-0D00-00001B000000}"/>
    <hyperlink ref="E32" r:id="rId29" display="https://www.funcionpublica.gov.co/eva/gestornormativo/norma.php?i=164810" xr:uid="{00000000-0004-0000-0D00-00001C000000}"/>
    <hyperlink ref="E33" r:id="rId30" display="https://www.funcionpublica.gov.co/eva/gestornormativo/norma.php?i=164627" xr:uid="{00000000-0004-0000-0D00-00001D000000}"/>
    <hyperlink ref="E34" r:id="rId31" display="https://dapre.presidencia.gov.co/normativa/normativa/DECRETO 579 DEL 31 DE MAYO DE 2021.pdf" xr:uid="{00000000-0004-0000-0D00-00001E000000}"/>
    <hyperlink ref="E35" r:id="rId32" display="https://www.funcionpublica.gov.co/eva/gestornormativo/norma.php?i=162326" xr:uid="{00000000-0004-0000-0D00-00001F000000}"/>
    <hyperlink ref="E36" r:id="rId33" display="https://www.funcionpublica.gov.co/eva/gestornormativo/norma.php?i=161571" xr:uid="{00000000-0004-0000-0D00-000020000000}"/>
    <hyperlink ref="E37" r:id="rId34" display="https://www.funcionpublica.gov.co/eva/gestornormativo/norma.php?i=161266" xr:uid="{00000000-0004-0000-0D00-000021000000}"/>
    <hyperlink ref="E38" r:id="rId35" display="https://www.funcionpublica.gov.co/eva/gestornormativo/norma.php?i=160961" xr:uid="{00000000-0004-0000-0D00-000022000000}"/>
    <hyperlink ref="E39" r:id="rId36" display="https://www.funcionpublica.gov.co/eva/gestornormativo/norma.php?i=156590" xr:uid="{00000000-0004-0000-0D00-000023000000}"/>
    <hyperlink ref="E40" r:id="rId37" display="https://www.funcionpublica.gov.co/eva/gestornormativo/norma.php?i=160966" xr:uid="{00000000-0004-0000-0D00-000024000000}"/>
    <hyperlink ref="E41" r:id="rId38" display="https://www.funcionpublica.gov.co/eva/gestornormativo/norma.php?i=143459" xr:uid="{00000000-0004-0000-0D00-000025000000}"/>
    <hyperlink ref="E42" r:id="rId39" xr:uid="{00000000-0004-0000-0D00-000026000000}"/>
    <hyperlink ref="E43" r:id="rId40" display="https://www.funcionpublica.gov.co/eva/gestornormativo/norma.php?i=136375" xr:uid="{00000000-0004-0000-0D00-000027000000}"/>
    <hyperlink ref="E44" r:id="rId41" xr:uid="{00000000-0004-0000-0D00-000028000000}"/>
    <hyperlink ref="E45" r:id="rId42" xr:uid="{00000000-0004-0000-0D00-000029000000}"/>
    <hyperlink ref="E46" r:id="rId43" display="https://dapre.presidencia.gov.co/normativa/normativa/DECRETO 806 DEL 4 DE JUNIO DE 2020.pdf" xr:uid="{00000000-0004-0000-0D00-00002A000000}"/>
    <hyperlink ref="E47" r:id="rId44" display="https://dapre.presidencia.gov.co/normativa/normativa/DECRETO 564 DEL 15 DE ABRIL DE 2020.pdf" xr:uid="{00000000-0004-0000-0D00-00002B000000}"/>
    <hyperlink ref="E48" r:id="rId45" display="https://www.funcionpublica.gov.co/eva/gestornormativo/norma.php?i=111914" xr:uid="{00000000-0004-0000-0D00-00002C000000}"/>
    <hyperlink ref="E49" r:id="rId46" display="https://www.procuraduria.gov.co/portal/media/file/RES0143-2020.pdf" xr:uid="{00000000-0004-0000-0D00-00002D000000}"/>
    <hyperlink ref="E50" r:id="rId47" display="https://dapre.presidencia.gov.co/normativa/normativa/Decreto-491-28-marzo-2020.pdf" xr:uid="{00000000-0004-0000-0D00-00002E000000}"/>
    <hyperlink ref="E51" r:id="rId48" display="https://www.funcionpublica.gov.co/eva/gestornormativo/norma_pdf.php?i=110594" xr:uid="{00000000-0004-0000-0D00-00002F000000}"/>
    <hyperlink ref="E52" r:id="rId49" display="https://xperta.legis.co/visor/legcol/legcol_d3108d1860fd4810900e59137a2f21b1/coleccion-de-legislacion-colombiana/resolucion-133-de-marzo-19-de-2020" xr:uid="{00000000-0004-0000-0D00-000030000000}"/>
    <hyperlink ref="E53" r:id="rId50" display="https://www.funcionpublica.gov.co/eva/gestornormativo/norma.php?i=110334" xr:uid="{00000000-0004-0000-0D00-000031000000}"/>
    <hyperlink ref="E54" r:id="rId51" display="https://www.procuraduria.gov.co/portal/media/file/Resolucio%CC%81n_127 Conciliacio%CC%81n Extrajudicial_pdf(1).pdf" xr:uid="{00000000-0004-0000-0D00-000032000000}"/>
    <hyperlink ref="E55" r:id="rId52" display="https://www.funcionpublica.gov.co/eva/gestornormativo/norma.php?i=90324" xr:uid="{00000000-0004-0000-0D00-000033000000}"/>
    <hyperlink ref="E56" r:id="rId53" display="https://www.alcaldiabogota.gov.co/sisjur/normas/Norma1.jsp?i=80062" xr:uid="{00000000-0004-0000-0D00-000034000000}"/>
    <hyperlink ref="E57" r:id="rId54" display="https://www.funcionpublica.gov.co/eva/gestornormativo/norma.php?i=84899" xr:uid="{00000000-0004-0000-0D00-000035000000}"/>
    <hyperlink ref="E58" r:id="rId55" display="https://www.alcaldiabogota.gov.co/sisjur/normas/Norma1.jsp?i=63003&amp;dt=S" xr:uid="{00000000-0004-0000-0D00-000036000000}"/>
    <hyperlink ref="E59" r:id="rId56" display="https://www.funcionpublica.gov.co/eva/gestornormativo/norma.php?i=65335" xr:uid="{00000000-0004-0000-0D00-000037000000}"/>
    <hyperlink ref="E60" r:id="rId57" display="https://www.alcaldiabogota.gov.co/sisjur/normas/Norma1.jsp?i=71552" xr:uid="{00000000-0004-0000-0D00-000038000000}"/>
    <hyperlink ref="E61" r:id="rId58" display="https://www.alcaldiabogota.gov.co/sisjur/normas/Norma1.jsp?dt=S&amp;i=62518" xr:uid="{00000000-0004-0000-0D00-000039000000}"/>
    <hyperlink ref="E62" r:id="rId59" display="https://www.funcionpublica.gov.co/eva/gestornormativo/norma.php?i=74174" xr:uid="{00000000-0004-0000-0D00-00003A000000}"/>
    <hyperlink ref="E63" r:id="rId60" display="https://www.funcionpublica.gov.co/eva/gestornormativo/norma.php?i=56882" xr:uid="{00000000-0004-0000-0D00-00003B000000}"/>
    <hyperlink ref="E64" r:id="rId61" xr:uid="{00000000-0004-0000-0D00-00003C000000}"/>
    <hyperlink ref="E65" r:id="rId62" display="https://www.alcaldiabogota.gov.co/sisjur/normas/Norma1.jsp?i=45322&amp;dt=S" xr:uid="{00000000-0004-0000-0D00-00003D000000}"/>
    <hyperlink ref="E66" r:id="rId63" display="http://www.secretariasenado.gov.co/senado/basedoc/ley_1508_2012.html" xr:uid="{00000000-0004-0000-0D00-00003E000000}"/>
    <hyperlink ref="E67" r:id="rId64" display="https://www.alcaldiabogota.gov.co/sisjur/normas/Norma1.jsp?i=44643&amp;dt=S" xr:uid="{00000000-0004-0000-0D00-00003F000000}"/>
    <hyperlink ref="E68" r:id="rId65" display="http://www.bogotajuridica.gov.co/sisjur/normas/Norma1.jsp?i=43292" xr:uid="{00000000-0004-0000-0D00-000040000000}"/>
    <hyperlink ref="E69" r:id="rId66" xr:uid="{00000000-0004-0000-0D00-000041000000}"/>
    <hyperlink ref="E70" r:id="rId67" display="https://www.alcaldiabogota.gov.co/sisjur/normas/Norma1.jsp?i=41034&amp;dt=S" xr:uid="{00000000-0004-0000-0D00-000042000000}"/>
    <hyperlink ref="E71" r:id="rId68" display="https://www.alcaldiabogota.gov.co/sisjur/normas/Norma1.jsp?i=36199" xr:uid="{00000000-0004-0000-0D00-000043000000}"/>
    <hyperlink ref="E72" r:id="rId69" display="https://www.alcaldiabogota.gov.co/sisjur/normas/Norma1.jsp?i=34710" xr:uid="{00000000-0004-0000-0D00-000044000000}"/>
    <hyperlink ref="E73" r:id="rId70" display="http://www.bogotajuridica.gov.co/sisjur/normas/Norma1.jsp?i=34488" xr:uid="{00000000-0004-0000-0D00-000045000000}"/>
    <hyperlink ref="E74" r:id="rId71" xr:uid="{00000000-0004-0000-0D00-000046000000}"/>
    <hyperlink ref="E75" r:id="rId72" display="https://www.funcionpublica.gov.co/eva/gestornormativo/norma.php?i=22647" xr:uid="{00000000-0004-0000-0D00-000047000000}"/>
    <hyperlink ref="E76" r:id="rId73" display="https://www.alcaldiabogota.gov.co/sisjur/normas/Norma1.jsp?i=18718&amp;dt=S" xr:uid="{00000000-0004-0000-0D00-000048000000}"/>
    <hyperlink ref="E77" r:id="rId74" display="https://www.funcionpublica.gov.co/eva/gestornormativo/norma.php?i=18232" xr:uid="{00000000-0004-0000-0D00-000049000000}"/>
    <hyperlink ref="E78" r:id="rId75" display="https://www.alcaldiabogota.gov.co/sisjur/normas/Norma1.jsp?i=17004&amp;dt=S" xr:uid="{00000000-0004-0000-0D00-00004A000000}"/>
    <hyperlink ref="E79" r:id="rId76" display="http://www.secretariasenado.gov.co/senado/basedoc/ley_0906_2004.html" xr:uid="{00000000-0004-0000-0D00-00004B000000}"/>
    <hyperlink ref="E80" r:id="rId77" display="https://www.copnia.gov.co/nuestra-entidad/normatividad/ley-842-de-2003" xr:uid="{00000000-0004-0000-0D00-00004C000000}"/>
    <hyperlink ref="E81" r:id="rId78" display="https://www.funcionpublica.gov.co/eva/gestornormativo/norma.php?i=8788" xr:uid="{00000000-0004-0000-0D00-00004D000000}"/>
    <hyperlink ref="E82" r:id="rId79" xr:uid="{00000000-0004-0000-0D00-00004E000000}"/>
    <hyperlink ref="E83" r:id="rId80" display="https://www.alcaldiabogota.gov.co/sisjur/normas/Norma1.jsp?i=15057&amp;dt=S" xr:uid="{00000000-0004-0000-0D00-00004F000000}"/>
    <hyperlink ref="E84" r:id="rId81" display="https://www.alcaldiabogota.gov.co/sisjur/normas/Norma1.jsp?i=4734&amp;dt=S" xr:uid="{00000000-0004-0000-0D00-000050000000}"/>
    <hyperlink ref="E85" r:id="rId82" display="https://www.alcaldiabogota.gov.co/sisjur/normas/Norma1.jsp?i=4164" xr:uid="{00000000-0004-0000-0D00-000051000000}"/>
    <hyperlink ref="E86" r:id="rId83" display="https://www.alcaldiabogota.gov.co/sisjur/normas/Norma1.jsp?i=6059" xr:uid="{00000000-0004-0000-0D00-000052000000}"/>
    <hyperlink ref="E87" r:id="rId84" display="http://www.secretariasenado.gov.co/senado/basedoc/ley_0599_2000.html" xr:uid="{00000000-0004-0000-0D00-000053000000}"/>
    <hyperlink ref="E88" r:id="rId85" display="https://www.alcaldiabogota.gov.co/sisjur/normas/Norma1.jsp?i=5230&amp;dt=S" xr:uid="{00000000-0004-0000-0D00-000054000000}"/>
    <hyperlink ref="E89" r:id="rId86" display="https://www.alcaldiabogota.gov.co/sisjur/normas/Norma1.jsp?i=186&amp;dt=S" xr:uid="{00000000-0004-0000-0D00-000055000000}"/>
    <hyperlink ref="E90" r:id="rId87" display="https://www.alcaldiabogota.gov.co/sisjur/normas/Norma1.jsp?i=188&amp;dt=S" xr:uid="{00000000-0004-0000-0D00-000056000000}"/>
    <hyperlink ref="E91" r:id="rId88" display="https://www.alcaldiabogota.gov.co/sisjur/normas/Norma1.jsp?i=3992&amp;dt=S" xr:uid="{00000000-0004-0000-0D00-000057000000}"/>
    <hyperlink ref="E92" r:id="rId89" display="https://www.alcaldiabogota.gov.co/sisjur/normas/Norma1.jsp?i=338&amp;dt=S" xr:uid="{00000000-0004-0000-0D00-000058000000}"/>
    <hyperlink ref="E93" r:id="rId90" location="4" display="https://www.alcaldiabogota.gov.co/sisjur/normas/Norma1.jsp?i=6548 - 4" xr:uid="{00000000-0004-0000-0D00-000059000000}"/>
    <hyperlink ref="E94" r:id="rId91" display="https://www.alcaldiabogota.gov.co/sisjur/normas/Norma1.jsp?i=1333&amp;dt=S" xr:uid="{00000000-0004-0000-0D00-00005A000000}"/>
    <hyperlink ref="E95" r:id="rId92" display="https://www.alcaldiabogota.gov.co/sisjur/normas/Norma1.jsp?i=1533&amp;dt=S" xr:uid="{00000000-0004-0000-0D00-00005B000000}"/>
    <hyperlink ref="E96" r:id="rId93" display="https://www.alcaldiabogota.gov.co/sisjur/normas/Norma1.jsp?i=1208" xr:uid="{00000000-0004-0000-0D00-00005C000000}"/>
    <hyperlink ref="E97" r:id="rId94" xr:uid="{00000000-0004-0000-0D00-00005D000000}"/>
    <hyperlink ref="E98" r:id="rId95" display="http://www.bogotajuridica.gov.co/sisjur/normas/Norma1.jsp?i=321" xr:uid="{00000000-0004-0000-0D00-00005E000000}"/>
    <hyperlink ref="E99" r:id="rId96" xr:uid="{00000000-0004-0000-0D00-00005F000000}"/>
    <hyperlink ref="E100" r:id="rId97" xr:uid="{00000000-0004-0000-0D00-000060000000}"/>
    <hyperlink ref="E101" r:id="rId98" xr:uid="{00000000-0004-0000-0D00-000061000000}"/>
    <hyperlink ref="E102" r:id="rId99" display="http://www.bogotajuridica.gov.co/sisjur/normas/Norma1.jsp?i=4125" xr:uid="{00000000-0004-0000-0D00-000062000000}"/>
    <hyperlink ref="E103" r:id="rId100" display="https://www.alcaldiabogota.gov.co/sisjur/normas/Norma1.jsp?i=6546&amp;dt=S" xr:uid="{00000000-0004-0000-0D00-000063000000}"/>
    <hyperlink ref="E104" r:id="rId101" display="http://www.bogotajuridica.gov.co/sisjur/normas/Norma1.jsp?i=276" xr:uid="{00000000-0004-0000-0D00-000064000000}"/>
    <hyperlink ref="E105" r:id="rId102" xr:uid="{00000000-0004-0000-0D00-000065000000}"/>
    <hyperlink ref="E106" r:id="rId103" display="http://www.secretariasenado.gov.co/senado/basedoc/codigo_civil.html" xr:uid="{00000000-0004-0000-0D00-000066000000}"/>
  </hyperlinks>
  <pageMargins left="0.7" right="0.7" top="0.75" bottom="0.75" header="0" footer="0"/>
  <pageSetup paperSize="9" scale="24" orientation="portrait"/>
  <drawing r:id="rId104"/>
  <legacyDrawing r:id="rId1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00"/>
  <sheetViews>
    <sheetView workbookViewId="0"/>
  </sheetViews>
  <sheetFormatPr baseColWidth="10" defaultColWidth="12.5546875" defaultRowHeight="15" customHeight="1"/>
  <cols>
    <col min="1" max="7" width="10.6640625" customWidth="1"/>
  </cols>
  <sheetData>
    <row r="1" spans="1:7" ht="12.75" customHeight="1"/>
    <row r="2" spans="1:7" ht="12.75" customHeight="1"/>
    <row r="3" spans="1:7" ht="12.75" customHeight="1">
      <c r="A3" s="110" t="s">
        <v>423</v>
      </c>
      <c r="B3" s="362" t="s">
        <v>18</v>
      </c>
      <c r="C3" s="363" t="s">
        <v>2115</v>
      </c>
      <c r="D3" s="364">
        <v>40420</v>
      </c>
      <c r="E3" s="365" t="s">
        <v>2116</v>
      </c>
      <c r="F3" s="365" t="str">
        <f t="shared" ref="F3:F7" si="0">CONCATENATE(B3," ",C3," ",E3," ",A3)</f>
        <v xml:space="preserve">Decreto 371  de 2010 Alcaldía Mayor de Bogotá </v>
      </c>
      <c r="G3" s="365" t="s">
        <v>2117</v>
      </c>
    </row>
    <row r="4" spans="1:7" ht="12.75" customHeight="1">
      <c r="A4" s="110" t="s">
        <v>423</v>
      </c>
      <c r="B4" s="110" t="s">
        <v>589</v>
      </c>
      <c r="C4" s="363">
        <v>651</v>
      </c>
      <c r="D4" s="364">
        <v>40905</v>
      </c>
      <c r="E4" s="365" t="s">
        <v>2118</v>
      </c>
      <c r="F4" s="365" t="str">
        <f t="shared" si="0"/>
        <v xml:space="preserve">Decreto  651 de 2011 Alcaldía Mayor de Bogotá </v>
      </c>
      <c r="G4" s="365" t="s">
        <v>2119</v>
      </c>
    </row>
    <row r="5" spans="1:7" ht="12.75" customHeight="1">
      <c r="A5" s="110" t="s">
        <v>423</v>
      </c>
      <c r="B5" s="110" t="s">
        <v>589</v>
      </c>
      <c r="C5" s="363">
        <v>652</v>
      </c>
      <c r="D5" s="364">
        <v>40905</v>
      </c>
      <c r="E5" s="365" t="s">
        <v>2118</v>
      </c>
      <c r="F5" s="365" t="str">
        <f t="shared" si="0"/>
        <v xml:space="preserve">Decreto  652 de 2011 Alcaldía Mayor de Bogotá </v>
      </c>
      <c r="G5" s="365" t="s">
        <v>2120</v>
      </c>
    </row>
    <row r="6" spans="1:7" ht="12.75" customHeight="1">
      <c r="A6" s="110" t="s">
        <v>423</v>
      </c>
      <c r="B6" s="110" t="s">
        <v>589</v>
      </c>
      <c r="C6" s="363">
        <v>591</v>
      </c>
      <c r="D6" s="364">
        <v>43389</v>
      </c>
      <c r="E6" s="365" t="s">
        <v>2121</v>
      </c>
      <c r="F6" s="365" t="str">
        <f t="shared" si="0"/>
        <v xml:space="preserve">Decreto  591 de 2018 Alcaldía Mayor de Bogotá </v>
      </c>
      <c r="G6" s="365" t="s">
        <v>2122</v>
      </c>
    </row>
    <row r="7" spans="1:7" ht="12.75" customHeight="1">
      <c r="A7" s="110" t="s">
        <v>423</v>
      </c>
      <c r="B7" s="110" t="s">
        <v>589</v>
      </c>
      <c r="C7" s="363">
        <v>807</v>
      </c>
      <c r="D7" s="364">
        <v>43823</v>
      </c>
      <c r="E7" s="365" t="s">
        <v>2123</v>
      </c>
      <c r="F7" s="365" t="str">
        <f t="shared" si="0"/>
        <v xml:space="preserve">Decreto  807 de 2019 Alcaldía Mayor de Bogotá </v>
      </c>
      <c r="G7" s="365" t="s">
        <v>2124</v>
      </c>
    </row>
    <row r="8" spans="1:7" ht="12.75" customHeight="1"/>
    <row r="9" spans="1:7" ht="12.75" customHeight="1"/>
    <row r="10" spans="1:7" ht="12.75" customHeight="1"/>
    <row r="11" spans="1:7" ht="12.75" customHeight="1"/>
    <row r="12" spans="1:7" ht="12.75" customHeight="1"/>
    <row r="13" spans="1:7" ht="12.75" customHeight="1"/>
    <row r="14" spans="1:7" ht="12.75" customHeight="1"/>
    <row r="15" spans="1:7" ht="12.75" customHeight="1"/>
    <row r="16" spans="1:7"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2:G6" xr:uid="{00000000-0009-0000-0000-00000E000000}">
    <sortState xmlns:xlrd2="http://schemas.microsoft.com/office/spreadsheetml/2017/richdata2" ref="A2:G6">
      <sortCondition ref="E2:E6"/>
    </sortState>
  </autoFilter>
  <hyperlinks>
    <hyperlink ref="C3" r:id="rId1" xr:uid="{00000000-0004-0000-0E00-000000000000}"/>
    <hyperlink ref="C4" r:id="rId2" display="https://www.alcaldiabogota.gov.co/sisjur/normas/Norma1.jsp?i=45211&amp;dt=S" xr:uid="{00000000-0004-0000-0E00-000001000000}"/>
    <hyperlink ref="C5" r:id="rId3" display="http://legal.legis.com.co/document/index?obra=legcol&amp;bookmark=bf1b8c202940e6b4fed8deb9da271109f30nf9" xr:uid="{00000000-0004-0000-0E00-000002000000}"/>
    <hyperlink ref="C6" r:id="rId4" display="https://secretariageneral.gov.co/sites/default/files/decreto_591_de_2018.pdf" xr:uid="{00000000-0004-0000-0E00-000003000000}"/>
    <hyperlink ref="C7" r:id="rId5" location="47" display="https://www.alcaldiabogota.gov.co/sisjur/normas/Norma1.jsp?i=88580 - 47" xr:uid="{00000000-0004-0000-0E00-000004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2D69B"/>
  </sheetPr>
  <dimension ref="A1:Z1001"/>
  <sheetViews>
    <sheetView topLeftCell="B1" workbookViewId="0">
      <pane ySplit="6" topLeftCell="A72" activePane="bottomLeft" state="frozen"/>
      <selection pane="bottomLeft" activeCell="B77" sqref="B77:D78"/>
    </sheetView>
  </sheetViews>
  <sheetFormatPr baseColWidth="10" defaultColWidth="12.5546875" defaultRowHeight="15" customHeight="1"/>
  <cols>
    <col min="1" max="2" width="20" customWidth="1"/>
    <col min="3" max="3" width="19.44140625" customWidth="1"/>
    <col min="4" max="4" width="31.88671875" customWidth="1"/>
    <col min="5" max="5" width="29.5546875" customWidth="1"/>
    <col min="6" max="6" width="20" customWidth="1"/>
    <col min="7" max="7" width="65.6640625" customWidth="1"/>
    <col min="8" max="8" width="51" customWidth="1"/>
    <col min="9" max="9" width="61.88671875" customWidth="1"/>
    <col min="10" max="25" width="11.44140625" customWidth="1"/>
    <col min="26" max="26" width="14.44140625" customWidth="1"/>
  </cols>
  <sheetData>
    <row r="1" spans="1:26" ht="37.5" customHeight="1">
      <c r="A1" s="61" t="s">
        <v>184</v>
      </c>
      <c r="B1" s="61"/>
      <c r="C1" s="61"/>
      <c r="D1" s="61"/>
      <c r="E1" s="62">
        <v>112</v>
      </c>
      <c r="F1" s="61"/>
      <c r="G1" s="61"/>
      <c r="H1" s="61"/>
      <c r="I1" s="61"/>
      <c r="J1" s="63"/>
      <c r="K1" s="63"/>
      <c r="L1" s="61"/>
      <c r="M1" s="61"/>
      <c r="N1" s="61"/>
      <c r="O1" s="61"/>
      <c r="P1" s="61"/>
      <c r="Q1" s="61"/>
      <c r="R1" s="61"/>
      <c r="S1" s="61"/>
      <c r="T1" s="61"/>
      <c r="U1" s="61"/>
      <c r="V1" s="61"/>
      <c r="W1" s="61"/>
      <c r="X1" s="61"/>
      <c r="Y1" s="61"/>
      <c r="Z1" s="61"/>
    </row>
    <row r="2" spans="1:26" ht="37.5" customHeight="1">
      <c r="A2" s="61"/>
      <c r="B2" s="61"/>
      <c r="C2" s="61"/>
      <c r="D2" s="61"/>
      <c r="E2" s="61"/>
      <c r="F2" s="61"/>
      <c r="G2" s="61"/>
      <c r="H2" s="61"/>
      <c r="I2" s="61"/>
      <c r="J2" s="63"/>
      <c r="K2" s="63"/>
      <c r="L2" s="61"/>
      <c r="M2" s="61"/>
      <c r="N2" s="61"/>
      <c r="O2" s="61"/>
      <c r="P2" s="61"/>
      <c r="Q2" s="61"/>
      <c r="R2" s="61"/>
      <c r="S2" s="61"/>
      <c r="T2" s="61"/>
      <c r="U2" s="61"/>
      <c r="V2" s="61"/>
      <c r="W2" s="61"/>
      <c r="X2" s="61"/>
      <c r="Y2" s="61"/>
      <c r="Z2" s="61"/>
    </row>
    <row r="3" spans="1:26" ht="37.5" customHeight="1">
      <c r="A3" s="61"/>
      <c r="B3" s="61"/>
      <c r="C3" s="61"/>
      <c r="D3" s="61"/>
      <c r="E3" s="61"/>
      <c r="F3" s="61"/>
      <c r="G3" s="61"/>
      <c r="H3" s="61"/>
      <c r="I3" s="61"/>
      <c r="J3" s="63"/>
      <c r="K3" s="63"/>
      <c r="L3" s="61"/>
      <c r="M3" s="61"/>
      <c r="N3" s="61"/>
      <c r="O3" s="61"/>
      <c r="P3" s="61"/>
      <c r="Q3" s="61"/>
      <c r="R3" s="61"/>
      <c r="S3" s="61"/>
      <c r="T3" s="61"/>
      <c r="U3" s="61"/>
      <c r="V3" s="61"/>
      <c r="W3" s="61"/>
      <c r="X3" s="61"/>
      <c r="Y3" s="61"/>
      <c r="Z3" s="61"/>
    </row>
    <row r="4" spans="1:26" ht="13.8">
      <c r="A4" s="392" t="s">
        <v>185</v>
      </c>
      <c r="B4" s="367"/>
      <c r="C4" s="393" t="s">
        <v>186</v>
      </c>
      <c r="D4" s="381"/>
      <c r="E4" s="381"/>
      <c r="F4" s="381"/>
      <c r="G4" s="367"/>
      <c r="H4" s="64" t="s">
        <v>2</v>
      </c>
      <c r="I4" s="65" t="s">
        <v>187</v>
      </c>
      <c r="J4" s="63"/>
      <c r="K4" s="63"/>
      <c r="L4" s="61"/>
      <c r="M4" s="61"/>
      <c r="N4" s="61"/>
      <c r="O4" s="61"/>
      <c r="P4" s="61"/>
      <c r="Q4" s="61"/>
      <c r="R4" s="61"/>
      <c r="S4" s="61"/>
      <c r="T4" s="61"/>
      <c r="U4" s="61"/>
      <c r="V4" s="61"/>
      <c r="W4" s="61"/>
      <c r="X4" s="61"/>
      <c r="Y4" s="61"/>
      <c r="Z4" s="61"/>
    </row>
    <row r="5" spans="1:26" ht="13.8">
      <c r="A5" s="394" t="s">
        <v>4</v>
      </c>
      <c r="B5" s="381"/>
      <c r="C5" s="381"/>
      <c r="D5" s="381"/>
      <c r="E5" s="381"/>
      <c r="F5" s="381"/>
      <c r="G5" s="381"/>
      <c r="H5" s="367"/>
      <c r="I5" s="66" t="s">
        <v>5</v>
      </c>
      <c r="J5" s="63"/>
      <c r="K5" s="63"/>
      <c r="L5" s="61"/>
      <c r="M5" s="61"/>
      <c r="N5" s="61"/>
      <c r="O5" s="61"/>
      <c r="P5" s="61"/>
      <c r="Q5" s="61"/>
      <c r="R5" s="61"/>
      <c r="S5" s="61"/>
      <c r="T5" s="61"/>
      <c r="U5" s="61"/>
      <c r="V5" s="61"/>
      <c r="W5" s="61"/>
      <c r="X5" s="61"/>
      <c r="Y5" s="61"/>
      <c r="Z5" s="61"/>
    </row>
    <row r="6" spans="1:26" ht="41.4">
      <c r="A6" s="66" t="s">
        <v>6</v>
      </c>
      <c r="B6" s="66" t="s">
        <v>7</v>
      </c>
      <c r="C6" s="66" t="s">
        <v>8</v>
      </c>
      <c r="D6" s="66" t="s">
        <v>188</v>
      </c>
      <c r="E6" s="66" t="s">
        <v>10</v>
      </c>
      <c r="F6" s="66" t="s">
        <v>189</v>
      </c>
      <c r="G6" s="66" t="s">
        <v>12</v>
      </c>
      <c r="H6" s="66" t="s">
        <v>13</v>
      </c>
      <c r="I6" s="66" t="s">
        <v>14</v>
      </c>
      <c r="J6" s="63"/>
      <c r="K6" s="63"/>
      <c r="L6" s="61"/>
      <c r="M6" s="61"/>
      <c r="N6" s="61"/>
      <c r="O6" s="61"/>
      <c r="P6" s="61"/>
      <c r="Q6" s="61"/>
      <c r="R6" s="61"/>
      <c r="S6" s="61"/>
      <c r="T6" s="61"/>
      <c r="U6" s="61"/>
      <c r="V6" s="61"/>
      <c r="W6" s="61"/>
      <c r="X6" s="61"/>
      <c r="Y6" s="61"/>
      <c r="Z6" s="61"/>
    </row>
    <row r="7" spans="1:26" ht="94.5" customHeight="1">
      <c r="A7" s="67" t="s">
        <v>97</v>
      </c>
      <c r="B7" s="67" t="s">
        <v>16</v>
      </c>
      <c r="C7" s="67" t="s">
        <v>190</v>
      </c>
      <c r="D7" s="67" t="s">
        <v>93</v>
      </c>
      <c r="E7" s="68">
        <v>4</v>
      </c>
      <c r="F7" s="69">
        <v>45583</v>
      </c>
      <c r="G7" s="67" t="s">
        <v>191</v>
      </c>
      <c r="H7" s="67" t="s">
        <v>192</v>
      </c>
      <c r="I7" s="67" t="s">
        <v>193</v>
      </c>
      <c r="J7" s="63"/>
      <c r="K7" s="63"/>
      <c r="L7" s="61"/>
      <c r="M7" s="61"/>
      <c r="N7" s="61"/>
      <c r="O7" s="61"/>
      <c r="P7" s="61"/>
      <c r="Q7" s="61"/>
      <c r="R7" s="61"/>
      <c r="S7" s="61"/>
      <c r="T7" s="61"/>
      <c r="U7" s="61"/>
      <c r="V7" s="61"/>
      <c r="W7" s="61"/>
      <c r="X7" s="61"/>
      <c r="Y7" s="61"/>
      <c r="Z7" s="61"/>
    </row>
    <row r="8" spans="1:26" ht="94.5" customHeight="1">
      <c r="A8" s="67" t="s">
        <v>97</v>
      </c>
      <c r="B8" s="67" t="s">
        <v>16</v>
      </c>
      <c r="C8" s="67" t="s">
        <v>194</v>
      </c>
      <c r="D8" s="67" t="s">
        <v>93</v>
      </c>
      <c r="E8" s="68">
        <v>35</v>
      </c>
      <c r="F8" s="69">
        <v>45652</v>
      </c>
      <c r="G8" s="67" t="s">
        <v>195</v>
      </c>
      <c r="H8" s="67" t="s">
        <v>196</v>
      </c>
      <c r="I8" s="67" t="s">
        <v>193</v>
      </c>
      <c r="J8" s="63"/>
      <c r="K8" s="63"/>
      <c r="L8" s="61"/>
      <c r="M8" s="61"/>
      <c r="N8" s="61"/>
      <c r="O8" s="61"/>
      <c r="P8" s="61"/>
      <c r="Q8" s="61"/>
      <c r="R8" s="61"/>
      <c r="S8" s="61"/>
      <c r="T8" s="61"/>
      <c r="U8" s="61"/>
      <c r="V8" s="61"/>
      <c r="W8" s="61"/>
      <c r="X8" s="61"/>
      <c r="Y8" s="61"/>
      <c r="Z8" s="61"/>
    </row>
    <row r="9" spans="1:26" ht="94.5" customHeight="1">
      <c r="A9" s="67" t="s">
        <v>197</v>
      </c>
      <c r="B9" s="67" t="s">
        <v>198</v>
      </c>
      <c r="C9" s="67" t="s">
        <v>199</v>
      </c>
      <c r="D9" s="67" t="s">
        <v>200</v>
      </c>
      <c r="E9" s="70">
        <v>20252300000076</v>
      </c>
      <c r="F9" s="69">
        <v>45735</v>
      </c>
      <c r="G9" s="67" t="s">
        <v>201</v>
      </c>
      <c r="H9" s="67" t="s">
        <v>202</v>
      </c>
      <c r="I9" s="67" t="s">
        <v>203</v>
      </c>
      <c r="J9" s="63"/>
      <c r="K9" s="63"/>
      <c r="L9" s="61"/>
      <c r="M9" s="61"/>
      <c r="N9" s="61"/>
      <c r="O9" s="61"/>
      <c r="P9" s="61"/>
      <c r="Q9" s="61"/>
      <c r="R9" s="61"/>
      <c r="S9" s="61"/>
      <c r="T9" s="61"/>
      <c r="U9" s="61"/>
      <c r="V9" s="61"/>
      <c r="W9" s="61"/>
      <c r="X9" s="61"/>
      <c r="Y9" s="61"/>
      <c r="Z9" s="61"/>
    </row>
    <row r="10" spans="1:26" ht="94.5" customHeight="1">
      <c r="A10" s="67" t="s">
        <v>204</v>
      </c>
      <c r="B10" s="67" t="s">
        <v>198</v>
      </c>
      <c r="C10" s="67" t="s">
        <v>199</v>
      </c>
      <c r="D10" s="67" t="s">
        <v>101</v>
      </c>
      <c r="E10" s="71">
        <v>195</v>
      </c>
      <c r="F10" s="69">
        <v>44894</v>
      </c>
      <c r="G10" s="67" t="s">
        <v>205</v>
      </c>
      <c r="H10" s="67" t="s">
        <v>1</v>
      </c>
      <c r="I10" s="67" t="s">
        <v>206</v>
      </c>
      <c r="J10" s="63"/>
      <c r="K10" s="63"/>
      <c r="L10" s="61"/>
      <c r="M10" s="61"/>
      <c r="N10" s="61"/>
      <c r="O10" s="61"/>
      <c r="P10" s="61"/>
      <c r="Q10" s="61"/>
      <c r="R10" s="61"/>
      <c r="S10" s="61"/>
      <c r="T10" s="61"/>
      <c r="U10" s="61"/>
      <c r="V10" s="61"/>
      <c r="W10" s="61"/>
      <c r="X10" s="61"/>
      <c r="Y10" s="61"/>
      <c r="Z10" s="61"/>
    </row>
    <row r="11" spans="1:26" ht="94.5" customHeight="1">
      <c r="A11" s="67" t="s">
        <v>207</v>
      </c>
      <c r="B11" s="67" t="s">
        <v>54</v>
      </c>
      <c r="C11" s="67" t="s">
        <v>208</v>
      </c>
      <c r="D11" s="67" t="s">
        <v>86</v>
      </c>
      <c r="E11" s="71">
        <v>8</v>
      </c>
      <c r="F11" s="69">
        <v>44860</v>
      </c>
      <c r="G11" s="67" t="s">
        <v>209</v>
      </c>
      <c r="H11" s="67" t="s">
        <v>210</v>
      </c>
      <c r="I11" s="67" t="s">
        <v>211</v>
      </c>
      <c r="J11" s="63"/>
      <c r="K11" s="63"/>
      <c r="L11" s="61"/>
      <c r="M11" s="61"/>
      <c r="N11" s="61"/>
      <c r="O11" s="61"/>
      <c r="P11" s="61"/>
      <c r="Q11" s="61"/>
      <c r="R11" s="61"/>
      <c r="S11" s="61"/>
      <c r="T11" s="61"/>
      <c r="U11" s="61"/>
      <c r="V11" s="61"/>
      <c r="W11" s="61"/>
      <c r="X11" s="61"/>
      <c r="Y11" s="61"/>
      <c r="Z11" s="61"/>
    </row>
    <row r="12" spans="1:26" ht="94.5" customHeight="1">
      <c r="A12" s="67" t="s">
        <v>212</v>
      </c>
      <c r="B12" s="67" t="s">
        <v>198</v>
      </c>
      <c r="C12" s="67" t="s">
        <v>199</v>
      </c>
      <c r="D12" s="67" t="s">
        <v>213</v>
      </c>
      <c r="E12" s="71">
        <v>165</v>
      </c>
      <c r="F12" s="69">
        <v>45580</v>
      </c>
      <c r="G12" s="67" t="s">
        <v>214</v>
      </c>
      <c r="H12" s="67" t="s">
        <v>38</v>
      </c>
      <c r="I12" s="67" t="s">
        <v>215</v>
      </c>
      <c r="J12" s="63"/>
      <c r="K12" s="63"/>
      <c r="L12" s="61"/>
      <c r="M12" s="61"/>
      <c r="N12" s="61"/>
      <c r="O12" s="61"/>
      <c r="P12" s="61"/>
      <c r="Q12" s="61"/>
      <c r="R12" s="61"/>
      <c r="S12" s="61"/>
      <c r="T12" s="61"/>
      <c r="U12" s="61"/>
      <c r="V12" s="61"/>
      <c r="W12" s="61"/>
      <c r="X12" s="61"/>
      <c r="Y12" s="61"/>
      <c r="Z12" s="61"/>
    </row>
    <row r="13" spans="1:26" ht="94.5" customHeight="1">
      <c r="A13" s="67" t="s">
        <v>204</v>
      </c>
      <c r="B13" s="67" t="s">
        <v>16</v>
      </c>
      <c r="C13" s="67" t="s">
        <v>216</v>
      </c>
      <c r="D13" s="67" t="s">
        <v>86</v>
      </c>
      <c r="E13" s="71" t="s">
        <v>217</v>
      </c>
      <c r="F13" s="69">
        <v>45485</v>
      </c>
      <c r="G13" s="67" t="s">
        <v>218</v>
      </c>
      <c r="H13" s="67" t="s">
        <v>202</v>
      </c>
      <c r="I13" s="67" t="s">
        <v>219</v>
      </c>
      <c r="J13" s="63"/>
      <c r="K13" s="63"/>
      <c r="L13" s="61"/>
      <c r="M13" s="61"/>
      <c r="N13" s="61"/>
      <c r="O13" s="61"/>
      <c r="P13" s="61"/>
      <c r="Q13" s="61"/>
      <c r="R13" s="61"/>
      <c r="S13" s="61"/>
      <c r="T13" s="61"/>
      <c r="U13" s="61"/>
      <c r="V13" s="61"/>
      <c r="W13" s="61"/>
      <c r="X13" s="61"/>
      <c r="Y13" s="61"/>
      <c r="Z13" s="61"/>
    </row>
    <row r="14" spans="1:26" ht="94.5" customHeight="1">
      <c r="A14" s="67" t="s">
        <v>204</v>
      </c>
      <c r="B14" s="67" t="s">
        <v>16</v>
      </c>
      <c r="C14" s="67" t="s">
        <v>216</v>
      </c>
      <c r="D14" s="67" t="s">
        <v>86</v>
      </c>
      <c r="E14" s="71" t="s">
        <v>220</v>
      </c>
      <c r="F14" s="69">
        <v>45378</v>
      </c>
      <c r="G14" s="67" t="s">
        <v>221</v>
      </c>
      <c r="H14" s="67" t="s">
        <v>202</v>
      </c>
      <c r="I14" s="67" t="s">
        <v>219</v>
      </c>
      <c r="J14" s="63"/>
      <c r="K14" s="63"/>
      <c r="L14" s="61"/>
      <c r="M14" s="61"/>
      <c r="N14" s="61"/>
      <c r="O14" s="61"/>
      <c r="P14" s="61"/>
      <c r="Q14" s="61"/>
      <c r="R14" s="61"/>
      <c r="S14" s="61"/>
      <c r="T14" s="61"/>
      <c r="U14" s="61"/>
      <c r="V14" s="61"/>
      <c r="W14" s="61"/>
      <c r="X14" s="61"/>
      <c r="Y14" s="61"/>
      <c r="Z14" s="61"/>
    </row>
    <row r="15" spans="1:26" ht="94.5" customHeight="1">
      <c r="A15" s="67" t="s">
        <v>222</v>
      </c>
      <c r="B15" s="67" t="s">
        <v>54</v>
      </c>
      <c r="C15" s="67" t="s">
        <v>74</v>
      </c>
      <c r="D15" s="67" t="s">
        <v>56</v>
      </c>
      <c r="E15" s="71">
        <v>2199</v>
      </c>
      <c r="F15" s="69">
        <v>44600</v>
      </c>
      <c r="G15" s="67" t="s">
        <v>223</v>
      </c>
      <c r="H15" s="67" t="s">
        <v>38</v>
      </c>
      <c r="I15" s="67" t="s">
        <v>224</v>
      </c>
      <c r="J15" s="63"/>
      <c r="K15" s="63"/>
      <c r="L15" s="61"/>
      <c r="M15" s="61"/>
      <c r="N15" s="61"/>
      <c r="O15" s="61"/>
      <c r="P15" s="61"/>
      <c r="Q15" s="61"/>
      <c r="R15" s="61"/>
      <c r="S15" s="61"/>
      <c r="T15" s="61"/>
      <c r="U15" s="61"/>
      <c r="V15" s="61"/>
      <c r="W15" s="61"/>
      <c r="X15" s="61"/>
      <c r="Y15" s="61"/>
      <c r="Z15" s="61"/>
    </row>
    <row r="16" spans="1:26" ht="94.5" customHeight="1">
      <c r="A16" s="67" t="s">
        <v>225</v>
      </c>
      <c r="B16" s="67" t="s">
        <v>54</v>
      </c>
      <c r="C16" s="67" t="s">
        <v>85</v>
      </c>
      <c r="D16" s="67" t="s">
        <v>56</v>
      </c>
      <c r="E16" s="71">
        <v>962</v>
      </c>
      <c r="F16" s="69">
        <v>38541</v>
      </c>
      <c r="G16" s="67" t="s">
        <v>226</v>
      </c>
      <c r="H16" s="67" t="s">
        <v>227</v>
      </c>
      <c r="I16" s="67" t="s">
        <v>228</v>
      </c>
      <c r="J16" s="63"/>
      <c r="K16" s="63"/>
      <c r="L16" s="61"/>
      <c r="M16" s="61"/>
      <c r="N16" s="61"/>
      <c r="O16" s="61"/>
      <c r="P16" s="61"/>
      <c r="Q16" s="61"/>
      <c r="R16" s="61"/>
      <c r="S16" s="61"/>
      <c r="T16" s="61"/>
      <c r="U16" s="61"/>
      <c r="V16" s="61"/>
      <c r="W16" s="61"/>
      <c r="X16" s="61"/>
      <c r="Y16" s="61"/>
      <c r="Z16" s="61"/>
    </row>
    <row r="17" spans="1:26" ht="94.5" customHeight="1">
      <c r="A17" s="67" t="s">
        <v>225</v>
      </c>
      <c r="B17" s="67" t="s">
        <v>54</v>
      </c>
      <c r="C17" s="67" t="s">
        <v>85</v>
      </c>
      <c r="D17" s="67" t="s">
        <v>56</v>
      </c>
      <c r="E17" s="71">
        <v>2052</v>
      </c>
      <c r="F17" s="69">
        <v>44068</v>
      </c>
      <c r="G17" s="67" t="s">
        <v>229</v>
      </c>
      <c r="H17" s="67" t="s">
        <v>230</v>
      </c>
      <c r="I17" s="67" t="s">
        <v>228</v>
      </c>
      <c r="J17" s="63"/>
      <c r="K17" s="63"/>
      <c r="L17" s="61"/>
      <c r="M17" s="61"/>
      <c r="N17" s="61"/>
      <c r="O17" s="61"/>
      <c r="P17" s="61"/>
      <c r="Q17" s="61"/>
      <c r="R17" s="61"/>
      <c r="S17" s="61"/>
      <c r="T17" s="61"/>
      <c r="U17" s="61"/>
      <c r="V17" s="61"/>
      <c r="W17" s="61"/>
      <c r="X17" s="61"/>
      <c r="Y17" s="61"/>
      <c r="Z17" s="61"/>
    </row>
    <row r="18" spans="1:26" ht="94.5" customHeight="1">
      <c r="A18" s="67" t="s">
        <v>225</v>
      </c>
      <c r="B18" s="67" t="s">
        <v>54</v>
      </c>
      <c r="C18" s="67" t="s">
        <v>85</v>
      </c>
      <c r="D18" s="67" t="s">
        <v>18</v>
      </c>
      <c r="E18" s="71">
        <v>88</v>
      </c>
      <c r="F18" s="69">
        <v>44585</v>
      </c>
      <c r="G18" s="67" t="s">
        <v>231</v>
      </c>
      <c r="H18" s="67" t="s">
        <v>232</v>
      </c>
      <c r="I18" s="67" t="s">
        <v>228</v>
      </c>
      <c r="J18" s="63"/>
      <c r="K18" s="63"/>
      <c r="L18" s="61"/>
      <c r="M18" s="61"/>
      <c r="N18" s="61"/>
      <c r="O18" s="61"/>
      <c r="P18" s="61"/>
      <c r="Q18" s="61"/>
      <c r="R18" s="61"/>
      <c r="S18" s="61"/>
      <c r="T18" s="61"/>
      <c r="U18" s="61"/>
      <c r="V18" s="61"/>
      <c r="W18" s="61"/>
      <c r="X18" s="61"/>
      <c r="Y18" s="61"/>
      <c r="Z18" s="61"/>
    </row>
    <row r="19" spans="1:26" ht="94.5" customHeight="1">
      <c r="A19" s="67" t="s">
        <v>225</v>
      </c>
      <c r="B19" s="67" t="s">
        <v>54</v>
      </c>
      <c r="C19" s="67" t="s">
        <v>85</v>
      </c>
      <c r="D19" s="67" t="s">
        <v>233</v>
      </c>
      <c r="E19" s="71">
        <v>455</v>
      </c>
      <c r="F19" s="69">
        <v>44432</v>
      </c>
      <c r="G19" s="67" t="s">
        <v>234</v>
      </c>
      <c r="H19" s="67" t="s">
        <v>235</v>
      </c>
      <c r="I19" s="67" t="s">
        <v>228</v>
      </c>
      <c r="J19" s="63"/>
      <c r="K19" s="63"/>
      <c r="L19" s="61"/>
      <c r="M19" s="61"/>
      <c r="N19" s="61"/>
      <c r="O19" s="61"/>
      <c r="P19" s="61"/>
      <c r="Q19" s="61"/>
      <c r="R19" s="61"/>
      <c r="S19" s="61"/>
      <c r="T19" s="61"/>
      <c r="U19" s="61"/>
      <c r="V19" s="61"/>
      <c r="W19" s="61"/>
      <c r="X19" s="61"/>
      <c r="Y19" s="61"/>
      <c r="Z19" s="61"/>
    </row>
    <row r="20" spans="1:26" ht="94.5" customHeight="1">
      <c r="A20" s="67" t="s">
        <v>68</v>
      </c>
      <c r="B20" s="67" t="s">
        <v>54</v>
      </c>
      <c r="C20" s="67" t="s">
        <v>74</v>
      </c>
      <c r="D20" s="67" t="s">
        <v>56</v>
      </c>
      <c r="E20" s="71">
        <v>2195</v>
      </c>
      <c r="F20" s="69">
        <v>44579</v>
      </c>
      <c r="G20" s="67" t="s">
        <v>75</v>
      </c>
      <c r="H20" s="67" t="s">
        <v>76</v>
      </c>
      <c r="I20" s="67" t="s">
        <v>77</v>
      </c>
      <c r="J20" s="63"/>
      <c r="K20" s="63"/>
      <c r="L20" s="61"/>
      <c r="M20" s="61"/>
      <c r="N20" s="61"/>
      <c r="O20" s="61"/>
      <c r="P20" s="61"/>
      <c r="Q20" s="61"/>
      <c r="R20" s="61"/>
      <c r="S20" s="61"/>
      <c r="T20" s="61"/>
      <c r="U20" s="61"/>
      <c r="V20" s="61"/>
      <c r="W20" s="61"/>
      <c r="X20" s="61"/>
      <c r="Y20" s="61"/>
      <c r="Z20" s="61"/>
    </row>
    <row r="21" spans="1:26" ht="94.5" customHeight="1">
      <c r="A21" s="67" t="s">
        <v>78</v>
      </c>
      <c r="B21" s="67" t="s">
        <v>54</v>
      </c>
      <c r="C21" s="67" t="s">
        <v>236</v>
      </c>
      <c r="D21" s="67" t="s">
        <v>80</v>
      </c>
      <c r="E21" s="71">
        <v>4070</v>
      </c>
      <c r="F21" s="69">
        <v>44550</v>
      </c>
      <c r="G21" s="67" t="s">
        <v>237</v>
      </c>
      <c r="H21" s="67" t="s">
        <v>82</v>
      </c>
      <c r="I21" s="67" t="s">
        <v>83</v>
      </c>
      <c r="J21" s="63"/>
      <c r="K21" s="63"/>
      <c r="L21" s="61"/>
      <c r="M21" s="61"/>
      <c r="N21" s="61"/>
      <c r="O21" s="61"/>
      <c r="P21" s="61"/>
      <c r="Q21" s="61"/>
      <c r="R21" s="61"/>
      <c r="S21" s="61"/>
      <c r="T21" s="61"/>
      <c r="U21" s="61"/>
      <c r="V21" s="61"/>
      <c r="W21" s="61"/>
      <c r="X21" s="61"/>
      <c r="Y21" s="61"/>
      <c r="Z21" s="61"/>
    </row>
    <row r="22" spans="1:26" ht="94.5" customHeight="1">
      <c r="A22" s="67" t="s">
        <v>238</v>
      </c>
      <c r="B22" s="67" t="s">
        <v>54</v>
      </c>
      <c r="C22" s="67" t="s">
        <v>85</v>
      </c>
      <c r="D22" s="67" t="s">
        <v>101</v>
      </c>
      <c r="E22" s="71">
        <v>455</v>
      </c>
      <c r="F22" s="69">
        <v>44432</v>
      </c>
      <c r="G22" s="67" t="s">
        <v>239</v>
      </c>
      <c r="H22" s="67" t="s">
        <v>240</v>
      </c>
      <c r="I22" s="67" t="s">
        <v>241</v>
      </c>
      <c r="J22" s="63"/>
      <c r="K22" s="63"/>
      <c r="L22" s="61"/>
      <c r="M22" s="61"/>
      <c r="N22" s="61"/>
      <c r="O22" s="61"/>
      <c r="P22" s="61"/>
      <c r="Q22" s="61"/>
      <c r="R22" s="61"/>
      <c r="S22" s="61"/>
      <c r="T22" s="61"/>
      <c r="U22" s="61"/>
      <c r="V22" s="61"/>
      <c r="W22" s="61"/>
      <c r="X22" s="61"/>
      <c r="Y22" s="61"/>
      <c r="Z22" s="61"/>
    </row>
    <row r="23" spans="1:26" ht="94.5" customHeight="1">
      <c r="A23" s="67" t="s">
        <v>204</v>
      </c>
      <c r="B23" s="67" t="s">
        <v>198</v>
      </c>
      <c r="C23" s="67" t="s">
        <v>199</v>
      </c>
      <c r="D23" s="67" t="s">
        <v>101</v>
      </c>
      <c r="E23" s="71">
        <v>63</v>
      </c>
      <c r="F23" s="69">
        <v>44322</v>
      </c>
      <c r="G23" s="67" t="s">
        <v>242</v>
      </c>
      <c r="H23" s="67" t="s">
        <v>1</v>
      </c>
      <c r="I23" s="67" t="s">
        <v>243</v>
      </c>
      <c r="J23" s="63"/>
      <c r="K23" s="63"/>
      <c r="L23" s="61"/>
      <c r="M23" s="61"/>
      <c r="N23" s="61"/>
      <c r="O23" s="61"/>
      <c r="P23" s="61"/>
      <c r="Q23" s="61"/>
      <c r="R23" s="61"/>
      <c r="S23" s="61"/>
      <c r="T23" s="61"/>
      <c r="U23" s="61"/>
      <c r="V23" s="61"/>
      <c r="W23" s="61"/>
      <c r="X23" s="61"/>
      <c r="Y23" s="61"/>
      <c r="Z23" s="61"/>
    </row>
    <row r="24" spans="1:26" ht="94.5" customHeight="1">
      <c r="A24" s="67" t="s">
        <v>204</v>
      </c>
      <c r="B24" s="67" t="s">
        <v>16</v>
      </c>
      <c r="C24" s="67" t="s">
        <v>216</v>
      </c>
      <c r="D24" s="67" t="s">
        <v>86</v>
      </c>
      <c r="E24" s="72" t="s">
        <v>244</v>
      </c>
      <c r="F24" s="69">
        <v>45833</v>
      </c>
      <c r="G24" s="67" t="s">
        <v>245</v>
      </c>
      <c r="H24" s="67" t="s">
        <v>202</v>
      </c>
      <c r="I24" s="67" t="s">
        <v>219</v>
      </c>
      <c r="J24" s="63"/>
      <c r="K24" s="63"/>
      <c r="L24" s="61"/>
      <c r="M24" s="61"/>
      <c r="N24" s="61"/>
      <c r="O24" s="61"/>
      <c r="P24" s="61"/>
      <c r="Q24" s="61"/>
      <c r="R24" s="61"/>
      <c r="S24" s="61"/>
      <c r="T24" s="61"/>
      <c r="U24" s="61"/>
      <c r="V24" s="61"/>
      <c r="W24" s="61"/>
      <c r="X24" s="61"/>
      <c r="Y24" s="61"/>
      <c r="Z24" s="61"/>
    </row>
    <row r="25" spans="1:26" ht="94.5" customHeight="1">
      <c r="A25" s="67" t="s">
        <v>204</v>
      </c>
      <c r="B25" s="67" t="s">
        <v>16</v>
      </c>
      <c r="C25" s="67" t="s">
        <v>216</v>
      </c>
      <c r="D25" s="67" t="s">
        <v>86</v>
      </c>
      <c r="E25" s="68">
        <v>5</v>
      </c>
      <c r="F25" s="69">
        <v>44309</v>
      </c>
      <c r="G25" s="67" t="s">
        <v>246</v>
      </c>
      <c r="H25" s="67" t="s">
        <v>1</v>
      </c>
      <c r="I25" s="67" t="s">
        <v>247</v>
      </c>
      <c r="J25" s="63"/>
      <c r="K25" s="63"/>
      <c r="L25" s="61"/>
      <c r="M25" s="61"/>
      <c r="N25" s="61"/>
      <c r="O25" s="61"/>
      <c r="P25" s="61"/>
      <c r="Q25" s="61"/>
      <c r="R25" s="61"/>
      <c r="S25" s="61"/>
      <c r="T25" s="61"/>
      <c r="U25" s="61"/>
      <c r="V25" s="61"/>
      <c r="W25" s="61"/>
      <c r="X25" s="61"/>
      <c r="Y25" s="61"/>
      <c r="Z25" s="61"/>
    </row>
    <row r="26" spans="1:26" ht="94.5" customHeight="1">
      <c r="A26" s="67" t="s">
        <v>248</v>
      </c>
      <c r="B26" s="67" t="s">
        <v>54</v>
      </c>
      <c r="C26" s="67" t="s">
        <v>65</v>
      </c>
      <c r="D26" s="67" t="s">
        <v>18</v>
      </c>
      <c r="E26" s="71">
        <v>230</v>
      </c>
      <c r="F26" s="69">
        <v>44257</v>
      </c>
      <c r="G26" s="67" t="s">
        <v>249</v>
      </c>
      <c r="H26" s="67" t="s">
        <v>38</v>
      </c>
      <c r="I26" s="67" t="s">
        <v>193</v>
      </c>
      <c r="J26" s="63"/>
      <c r="K26" s="63"/>
      <c r="L26" s="61"/>
      <c r="M26" s="61"/>
      <c r="N26" s="61"/>
      <c r="O26" s="61"/>
      <c r="P26" s="61"/>
      <c r="Q26" s="61"/>
      <c r="R26" s="61"/>
      <c r="S26" s="61"/>
      <c r="T26" s="61"/>
      <c r="U26" s="61"/>
      <c r="V26" s="61"/>
      <c r="W26" s="61"/>
      <c r="X26" s="61"/>
      <c r="Y26" s="61"/>
      <c r="Z26" s="61"/>
    </row>
    <row r="27" spans="1:26" ht="94.5" customHeight="1">
      <c r="A27" s="67" t="s">
        <v>97</v>
      </c>
      <c r="B27" s="67" t="s">
        <v>250</v>
      </c>
      <c r="C27" s="67" t="s">
        <v>17</v>
      </c>
      <c r="D27" s="67" t="s">
        <v>93</v>
      </c>
      <c r="E27" s="71">
        <v>104</v>
      </c>
      <c r="F27" s="69">
        <v>44195</v>
      </c>
      <c r="G27" s="67" t="s">
        <v>98</v>
      </c>
      <c r="H27" s="67" t="s">
        <v>1</v>
      </c>
      <c r="I27" s="67" t="s">
        <v>193</v>
      </c>
      <c r="J27" s="63"/>
      <c r="K27" s="63"/>
      <c r="L27" s="61"/>
      <c r="M27" s="61"/>
      <c r="N27" s="61"/>
      <c r="O27" s="61"/>
      <c r="P27" s="61"/>
      <c r="Q27" s="61"/>
      <c r="R27" s="61"/>
      <c r="S27" s="61"/>
      <c r="T27" s="61"/>
      <c r="U27" s="61"/>
      <c r="V27" s="61"/>
      <c r="W27" s="61"/>
      <c r="X27" s="61"/>
      <c r="Y27" s="61"/>
      <c r="Z27" s="61"/>
    </row>
    <row r="28" spans="1:26" ht="94.5" customHeight="1">
      <c r="A28" s="67" t="s">
        <v>78</v>
      </c>
      <c r="B28" s="67" t="s">
        <v>16</v>
      </c>
      <c r="C28" s="67" t="s">
        <v>104</v>
      </c>
      <c r="D28" s="67" t="s">
        <v>43</v>
      </c>
      <c r="E28" s="71">
        <v>5</v>
      </c>
      <c r="F28" s="69">
        <v>44113</v>
      </c>
      <c r="G28" s="67" t="s">
        <v>105</v>
      </c>
      <c r="H28" s="67" t="s">
        <v>1</v>
      </c>
      <c r="I28" s="67" t="s">
        <v>106</v>
      </c>
      <c r="J28" s="63"/>
      <c r="K28" s="63"/>
      <c r="L28" s="61"/>
      <c r="M28" s="61"/>
      <c r="N28" s="61"/>
      <c r="O28" s="61"/>
      <c r="P28" s="61"/>
      <c r="Q28" s="61"/>
      <c r="R28" s="61"/>
      <c r="S28" s="61"/>
      <c r="T28" s="61"/>
      <c r="U28" s="61"/>
      <c r="V28" s="61"/>
      <c r="W28" s="61"/>
      <c r="X28" s="61"/>
      <c r="Y28" s="61"/>
      <c r="Z28" s="61"/>
    </row>
    <row r="29" spans="1:26" ht="94.5" customHeight="1">
      <c r="A29" s="67" t="s">
        <v>251</v>
      </c>
      <c r="B29" s="67" t="s">
        <v>54</v>
      </c>
      <c r="C29" s="67" t="s">
        <v>110</v>
      </c>
      <c r="D29" s="67" t="s">
        <v>101</v>
      </c>
      <c r="E29" s="71">
        <v>1519</v>
      </c>
      <c r="F29" s="69">
        <v>44067</v>
      </c>
      <c r="G29" s="67" t="s">
        <v>111</v>
      </c>
      <c r="H29" s="67" t="s">
        <v>252</v>
      </c>
      <c r="I29" s="67" t="s">
        <v>253</v>
      </c>
      <c r="J29" s="63"/>
      <c r="K29" s="63"/>
      <c r="L29" s="61"/>
      <c r="M29" s="61"/>
      <c r="N29" s="61"/>
      <c r="O29" s="61"/>
      <c r="P29" s="61"/>
      <c r="Q29" s="61"/>
      <c r="R29" s="61"/>
      <c r="S29" s="61"/>
      <c r="T29" s="61"/>
      <c r="U29" s="61"/>
      <c r="V29" s="61"/>
      <c r="W29" s="61"/>
      <c r="X29" s="61"/>
      <c r="Y29" s="61"/>
      <c r="Z29" s="61"/>
    </row>
    <row r="30" spans="1:26" ht="94.5" customHeight="1">
      <c r="A30" s="67" t="s">
        <v>114</v>
      </c>
      <c r="B30" s="67" t="s">
        <v>16</v>
      </c>
      <c r="C30" s="67" t="s">
        <v>115</v>
      </c>
      <c r="D30" s="67" t="s">
        <v>18</v>
      </c>
      <c r="E30" s="71">
        <v>189</v>
      </c>
      <c r="F30" s="69">
        <v>44064</v>
      </c>
      <c r="G30" s="67" t="s">
        <v>116</v>
      </c>
      <c r="H30" s="67" t="s">
        <v>38</v>
      </c>
      <c r="I30" s="67" t="s">
        <v>253</v>
      </c>
      <c r="J30" s="63"/>
      <c r="K30" s="63"/>
      <c r="L30" s="61"/>
      <c r="M30" s="61"/>
      <c r="N30" s="61"/>
      <c r="O30" s="61"/>
      <c r="P30" s="61"/>
      <c r="Q30" s="61"/>
      <c r="R30" s="61"/>
      <c r="S30" s="61"/>
      <c r="T30" s="61"/>
      <c r="U30" s="61"/>
      <c r="V30" s="61"/>
      <c r="W30" s="61"/>
      <c r="X30" s="61"/>
      <c r="Y30" s="61"/>
      <c r="Z30" s="61"/>
    </row>
    <row r="31" spans="1:26" ht="94.5" customHeight="1">
      <c r="A31" s="67" t="s">
        <v>15</v>
      </c>
      <c r="B31" s="67" t="s">
        <v>16</v>
      </c>
      <c r="C31" s="67" t="s">
        <v>50</v>
      </c>
      <c r="D31" s="67" t="s">
        <v>18</v>
      </c>
      <c r="E31" s="72">
        <v>542</v>
      </c>
      <c r="F31" s="69">
        <v>45246</v>
      </c>
      <c r="G31" s="67" t="s">
        <v>254</v>
      </c>
      <c r="H31" s="67" t="s">
        <v>38</v>
      </c>
      <c r="I31" s="67" t="s">
        <v>255</v>
      </c>
      <c r="J31" s="63"/>
      <c r="K31" s="63"/>
      <c r="L31" s="61"/>
      <c r="M31" s="61"/>
      <c r="N31" s="61"/>
      <c r="O31" s="61"/>
      <c r="P31" s="61"/>
      <c r="Q31" s="61"/>
      <c r="R31" s="61"/>
      <c r="S31" s="61"/>
      <c r="T31" s="61"/>
      <c r="U31" s="61"/>
      <c r="V31" s="61"/>
      <c r="W31" s="61"/>
      <c r="X31" s="61"/>
      <c r="Y31" s="61"/>
      <c r="Z31" s="61"/>
    </row>
    <row r="32" spans="1:26" ht="94.5" customHeight="1">
      <c r="A32" s="67" t="s">
        <v>207</v>
      </c>
      <c r="B32" s="67" t="s">
        <v>16</v>
      </c>
      <c r="C32" s="67" t="s">
        <v>256</v>
      </c>
      <c r="D32" s="67" t="s">
        <v>157</v>
      </c>
      <c r="E32" s="71">
        <v>297</v>
      </c>
      <c r="F32" s="69">
        <v>45450</v>
      </c>
      <c r="G32" s="67" t="s">
        <v>257</v>
      </c>
      <c r="H32" s="67" t="s">
        <v>38</v>
      </c>
      <c r="I32" s="67" t="s">
        <v>258</v>
      </c>
      <c r="J32" s="63"/>
      <c r="K32" s="63"/>
      <c r="L32" s="61"/>
      <c r="M32" s="61"/>
      <c r="N32" s="61"/>
      <c r="O32" s="61"/>
      <c r="P32" s="61"/>
      <c r="Q32" s="61"/>
      <c r="R32" s="61"/>
      <c r="S32" s="61"/>
      <c r="T32" s="61"/>
      <c r="U32" s="61"/>
      <c r="V32" s="61"/>
      <c r="W32" s="61"/>
      <c r="X32" s="61"/>
      <c r="Y32" s="61"/>
      <c r="Z32" s="61"/>
    </row>
    <row r="33" spans="1:26" ht="94.5" customHeight="1">
      <c r="A33" s="67" t="s">
        <v>259</v>
      </c>
      <c r="B33" s="67" t="s">
        <v>16</v>
      </c>
      <c r="C33" s="67" t="s">
        <v>260</v>
      </c>
      <c r="D33" s="67" t="s">
        <v>18</v>
      </c>
      <c r="E33" s="71">
        <v>606</v>
      </c>
      <c r="F33" s="69">
        <v>45281</v>
      </c>
      <c r="G33" s="67" t="s">
        <v>261</v>
      </c>
      <c r="H33" s="67" t="s">
        <v>1</v>
      </c>
      <c r="I33" s="67" t="s">
        <v>262</v>
      </c>
      <c r="J33" s="63"/>
      <c r="K33" s="63"/>
      <c r="L33" s="61"/>
      <c r="M33" s="61"/>
      <c r="N33" s="61"/>
      <c r="O33" s="61"/>
      <c r="P33" s="61"/>
      <c r="Q33" s="61"/>
      <c r="R33" s="61"/>
      <c r="S33" s="61"/>
      <c r="T33" s="61"/>
      <c r="U33" s="61"/>
      <c r="V33" s="61"/>
      <c r="W33" s="61"/>
      <c r="X33" s="61"/>
      <c r="Y33" s="61"/>
      <c r="Z33" s="61"/>
    </row>
    <row r="34" spans="1:26" ht="94.5" customHeight="1">
      <c r="A34" s="67" t="s">
        <v>263</v>
      </c>
      <c r="B34" s="67" t="s">
        <v>16</v>
      </c>
      <c r="C34" s="67" t="s">
        <v>264</v>
      </c>
      <c r="D34" s="67" t="s">
        <v>18</v>
      </c>
      <c r="E34" s="72">
        <v>221</v>
      </c>
      <c r="F34" s="69">
        <v>45083</v>
      </c>
      <c r="G34" s="67" t="s">
        <v>265</v>
      </c>
      <c r="H34" s="67" t="s">
        <v>1</v>
      </c>
      <c r="I34" s="67" t="s">
        <v>266</v>
      </c>
      <c r="J34" s="63"/>
      <c r="K34" s="63"/>
      <c r="L34" s="61"/>
      <c r="M34" s="61"/>
      <c r="N34" s="61"/>
      <c r="O34" s="61"/>
      <c r="P34" s="61"/>
      <c r="Q34" s="61"/>
      <c r="R34" s="61"/>
      <c r="S34" s="61"/>
      <c r="T34" s="61"/>
      <c r="U34" s="61"/>
      <c r="V34" s="61"/>
      <c r="W34" s="61"/>
      <c r="X34" s="61"/>
      <c r="Y34" s="61"/>
      <c r="Z34" s="61"/>
    </row>
    <row r="35" spans="1:26" ht="94.5" customHeight="1">
      <c r="A35" s="67" t="s">
        <v>204</v>
      </c>
      <c r="B35" s="67" t="s">
        <v>16</v>
      </c>
      <c r="C35" s="67" t="s">
        <v>264</v>
      </c>
      <c r="D35" s="67" t="s">
        <v>18</v>
      </c>
      <c r="E35" s="72">
        <v>192</v>
      </c>
      <c r="F35" s="73">
        <v>44349</v>
      </c>
      <c r="G35" s="67" t="s">
        <v>267</v>
      </c>
      <c r="H35" s="67" t="s">
        <v>268</v>
      </c>
      <c r="I35" s="67" t="s">
        <v>269</v>
      </c>
      <c r="J35" s="63"/>
      <c r="K35" s="63"/>
      <c r="L35" s="61"/>
      <c r="M35" s="61"/>
      <c r="N35" s="61"/>
      <c r="O35" s="61"/>
      <c r="P35" s="61"/>
      <c r="Q35" s="61"/>
      <c r="R35" s="61"/>
      <c r="S35" s="61"/>
      <c r="T35" s="61"/>
      <c r="U35" s="61"/>
      <c r="V35" s="61"/>
      <c r="W35" s="61"/>
      <c r="X35" s="61"/>
      <c r="Y35" s="61"/>
      <c r="Z35" s="61"/>
    </row>
    <row r="36" spans="1:26" ht="94.5" customHeight="1">
      <c r="A36" s="67" t="s">
        <v>270</v>
      </c>
      <c r="B36" s="67" t="s">
        <v>16</v>
      </c>
      <c r="C36" s="67" t="s">
        <v>271</v>
      </c>
      <c r="D36" s="67" t="s">
        <v>18</v>
      </c>
      <c r="E36" s="71">
        <v>768</v>
      </c>
      <c r="F36" s="69">
        <v>43816</v>
      </c>
      <c r="G36" s="67" t="s">
        <v>272</v>
      </c>
      <c r="H36" s="67" t="s">
        <v>273</v>
      </c>
      <c r="I36" s="67" t="s">
        <v>258</v>
      </c>
      <c r="J36" s="63"/>
      <c r="K36" s="63"/>
      <c r="L36" s="61"/>
      <c r="M36" s="61"/>
      <c r="N36" s="61"/>
      <c r="O36" s="61"/>
      <c r="P36" s="61"/>
      <c r="Q36" s="61"/>
      <c r="R36" s="61"/>
      <c r="S36" s="61"/>
      <c r="T36" s="61"/>
      <c r="U36" s="61"/>
      <c r="V36" s="61"/>
      <c r="W36" s="61"/>
      <c r="X36" s="61"/>
      <c r="Y36" s="61"/>
      <c r="Z36" s="61"/>
    </row>
    <row r="37" spans="1:26" ht="94.5" customHeight="1">
      <c r="A37" s="67" t="s">
        <v>274</v>
      </c>
      <c r="B37" s="67" t="s">
        <v>16</v>
      </c>
      <c r="C37" s="67" t="s">
        <v>275</v>
      </c>
      <c r="D37" s="67" t="s">
        <v>93</v>
      </c>
      <c r="E37" s="68">
        <v>29</v>
      </c>
      <c r="F37" s="69">
        <v>43720</v>
      </c>
      <c r="G37" s="67" t="s">
        <v>276</v>
      </c>
      <c r="H37" s="74"/>
      <c r="I37" s="67" t="s">
        <v>277</v>
      </c>
      <c r="J37" s="63"/>
      <c r="K37" s="63"/>
      <c r="L37" s="61"/>
      <c r="M37" s="61"/>
      <c r="N37" s="61"/>
      <c r="O37" s="61"/>
      <c r="P37" s="61"/>
      <c r="Q37" s="61"/>
      <c r="R37" s="61"/>
      <c r="S37" s="61"/>
      <c r="T37" s="61"/>
      <c r="U37" s="61"/>
      <c r="V37" s="61"/>
      <c r="W37" s="61"/>
      <c r="X37" s="61"/>
      <c r="Y37" s="61"/>
      <c r="Z37" s="61"/>
    </row>
    <row r="38" spans="1:26" ht="94.5" customHeight="1">
      <c r="A38" s="67" t="s">
        <v>278</v>
      </c>
      <c r="B38" s="67" t="s">
        <v>198</v>
      </c>
      <c r="C38" s="67" t="s">
        <v>199</v>
      </c>
      <c r="D38" s="67" t="s">
        <v>101</v>
      </c>
      <c r="E38" s="71">
        <v>112</v>
      </c>
      <c r="F38" s="69">
        <v>43630</v>
      </c>
      <c r="G38" s="67" t="s">
        <v>279</v>
      </c>
      <c r="H38" s="67" t="s">
        <v>38</v>
      </c>
      <c r="I38" s="67" t="s">
        <v>128</v>
      </c>
      <c r="J38" s="63"/>
      <c r="K38" s="63"/>
      <c r="L38" s="61"/>
      <c r="M38" s="61"/>
      <c r="N38" s="61"/>
      <c r="O38" s="61"/>
      <c r="P38" s="61"/>
      <c r="Q38" s="61"/>
      <c r="R38" s="61"/>
      <c r="S38" s="61"/>
      <c r="T38" s="61"/>
      <c r="U38" s="61"/>
      <c r="V38" s="61"/>
      <c r="W38" s="61"/>
      <c r="X38" s="61"/>
      <c r="Y38" s="61"/>
      <c r="Z38" s="61"/>
    </row>
    <row r="39" spans="1:26" ht="94.5" customHeight="1">
      <c r="A39" s="67" t="s">
        <v>259</v>
      </c>
      <c r="B39" s="67" t="s">
        <v>198</v>
      </c>
      <c r="C39" s="67" t="s">
        <v>199</v>
      </c>
      <c r="D39" s="67" t="s">
        <v>101</v>
      </c>
      <c r="E39" s="68" t="s">
        <v>280</v>
      </c>
      <c r="F39" s="69">
        <v>43584</v>
      </c>
      <c r="G39" s="67" t="s">
        <v>281</v>
      </c>
      <c r="H39" s="67" t="s">
        <v>38</v>
      </c>
      <c r="I39" s="67" t="s">
        <v>282</v>
      </c>
      <c r="J39" s="63"/>
      <c r="K39" s="63"/>
      <c r="L39" s="61"/>
      <c r="M39" s="61"/>
      <c r="N39" s="61"/>
      <c r="O39" s="61"/>
      <c r="P39" s="61"/>
      <c r="Q39" s="61"/>
      <c r="R39" s="61"/>
      <c r="S39" s="61"/>
      <c r="T39" s="61"/>
      <c r="U39" s="61"/>
      <c r="V39" s="61"/>
      <c r="W39" s="61"/>
      <c r="X39" s="61"/>
      <c r="Y39" s="61"/>
      <c r="Z39" s="61"/>
    </row>
    <row r="40" spans="1:26" ht="94.5" customHeight="1">
      <c r="A40" s="67" t="s">
        <v>283</v>
      </c>
      <c r="B40" s="67" t="s">
        <v>16</v>
      </c>
      <c r="C40" s="67" t="s">
        <v>216</v>
      </c>
      <c r="D40" s="67" t="s">
        <v>101</v>
      </c>
      <c r="E40" s="71">
        <v>37</v>
      </c>
      <c r="F40" s="69">
        <v>43530</v>
      </c>
      <c r="G40" s="67" t="s">
        <v>284</v>
      </c>
      <c r="H40" s="67" t="s">
        <v>38</v>
      </c>
      <c r="I40" s="67" t="s">
        <v>204</v>
      </c>
      <c r="J40" s="63"/>
      <c r="K40" s="63"/>
      <c r="L40" s="61"/>
      <c r="M40" s="61"/>
      <c r="N40" s="61"/>
      <c r="O40" s="61"/>
      <c r="P40" s="61"/>
      <c r="Q40" s="61"/>
      <c r="R40" s="61"/>
      <c r="S40" s="61"/>
      <c r="T40" s="61"/>
      <c r="U40" s="61"/>
      <c r="V40" s="61"/>
      <c r="W40" s="61"/>
      <c r="X40" s="61"/>
      <c r="Y40" s="61"/>
      <c r="Z40" s="61"/>
    </row>
    <row r="41" spans="1:26" ht="94.5" customHeight="1">
      <c r="A41" s="67" t="s">
        <v>248</v>
      </c>
      <c r="B41" s="67" t="s">
        <v>54</v>
      </c>
      <c r="C41" s="67" t="s">
        <v>85</v>
      </c>
      <c r="D41" s="67" t="s">
        <v>285</v>
      </c>
      <c r="E41" s="71" t="s">
        <v>286</v>
      </c>
      <c r="F41" s="69">
        <v>43516</v>
      </c>
      <c r="G41" s="67" t="s">
        <v>287</v>
      </c>
      <c r="H41" s="67" t="s">
        <v>1</v>
      </c>
      <c r="I41" s="67" t="s">
        <v>193</v>
      </c>
      <c r="J41" s="63"/>
      <c r="K41" s="63"/>
      <c r="L41" s="61"/>
      <c r="M41" s="61"/>
      <c r="N41" s="61"/>
      <c r="O41" s="61"/>
      <c r="P41" s="61"/>
      <c r="Q41" s="61"/>
      <c r="R41" s="61"/>
      <c r="S41" s="61"/>
      <c r="T41" s="61"/>
      <c r="U41" s="61"/>
      <c r="V41" s="61"/>
      <c r="W41" s="61"/>
      <c r="X41" s="61"/>
      <c r="Y41" s="61"/>
      <c r="Z41" s="61"/>
    </row>
    <row r="42" spans="1:26" ht="94.5" customHeight="1">
      <c r="A42" s="67" t="s">
        <v>288</v>
      </c>
      <c r="B42" s="67" t="s">
        <v>16</v>
      </c>
      <c r="C42" s="67" t="s">
        <v>289</v>
      </c>
      <c r="D42" s="67" t="s">
        <v>290</v>
      </c>
      <c r="E42" s="70">
        <v>1</v>
      </c>
      <c r="F42" s="69">
        <v>43438</v>
      </c>
      <c r="G42" s="67" t="s">
        <v>291</v>
      </c>
      <c r="H42" s="67" t="s">
        <v>292</v>
      </c>
      <c r="I42" s="67" t="s">
        <v>293</v>
      </c>
      <c r="J42" s="63"/>
      <c r="K42" s="63"/>
      <c r="L42" s="61"/>
      <c r="M42" s="61"/>
      <c r="N42" s="61"/>
      <c r="O42" s="61"/>
      <c r="P42" s="61"/>
      <c r="Q42" s="61"/>
      <c r="R42" s="61"/>
      <c r="S42" s="61"/>
      <c r="T42" s="61"/>
      <c r="U42" s="61"/>
      <c r="V42" s="61"/>
      <c r="W42" s="61"/>
      <c r="X42" s="61"/>
      <c r="Y42" s="61"/>
      <c r="Z42" s="61"/>
    </row>
    <row r="43" spans="1:26" ht="94.5" customHeight="1">
      <c r="A43" s="67" t="s">
        <v>294</v>
      </c>
      <c r="B43" s="67" t="s">
        <v>16</v>
      </c>
      <c r="C43" s="67" t="s">
        <v>264</v>
      </c>
      <c r="D43" s="67" t="s">
        <v>18</v>
      </c>
      <c r="E43" s="71">
        <v>480</v>
      </c>
      <c r="F43" s="69">
        <v>43329</v>
      </c>
      <c r="G43" s="67" t="s">
        <v>295</v>
      </c>
      <c r="H43" s="67" t="s">
        <v>38</v>
      </c>
      <c r="I43" s="67" t="s">
        <v>296</v>
      </c>
      <c r="J43" s="63"/>
      <c r="K43" s="63"/>
      <c r="L43" s="61"/>
      <c r="M43" s="61"/>
      <c r="N43" s="61"/>
      <c r="O43" s="61"/>
      <c r="P43" s="61"/>
      <c r="Q43" s="61"/>
      <c r="R43" s="61"/>
      <c r="S43" s="61"/>
      <c r="T43" s="61"/>
      <c r="U43" s="61"/>
      <c r="V43" s="61"/>
      <c r="W43" s="61"/>
      <c r="X43" s="61"/>
      <c r="Y43" s="61"/>
      <c r="Z43" s="61"/>
    </row>
    <row r="44" spans="1:26" ht="94.5" customHeight="1">
      <c r="A44" s="67" t="s">
        <v>297</v>
      </c>
      <c r="B44" s="67" t="s">
        <v>54</v>
      </c>
      <c r="C44" s="67" t="s">
        <v>65</v>
      </c>
      <c r="D44" s="67" t="s">
        <v>18</v>
      </c>
      <c r="E44" s="71">
        <v>612</v>
      </c>
      <c r="F44" s="69">
        <v>43194</v>
      </c>
      <c r="G44" s="67" t="s">
        <v>298</v>
      </c>
      <c r="H44" s="67" t="s">
        <v>299</v>
      </c>
      <c r="I44" s="67" t="s">
        <v>128</v>
      </c>
      <c r="J44" s="63"/>
      <c r="K44" s="63"/>
      <c r="L44" s="61"/>
      <c r="M44" s="61"/>
      <c r="N44" s="61"/>
      <c r="O44" s="61"/>
      <c r="P44" s="61"/>
      <c r="Q44" s="61"/>
      <c r="R44" s="61"/>
      <c r="S44" s="61"/>
      <c r="T44" s="61"/>
      <c r="U44" s="61"/>
      <c r="V44" s="61"/>
      <c r="W44" s="61"/>
      <c r="X44" s="61"/>
      <c r="Y44" s="61"/>
      <c r="Z44" s="61"/>
    </row>
    <row r="45" spans="1:26" ht="94.5" customHeight="1">
      <c r="A45" s="67" t="s">
        <v>300</v>
      </c>
      <c r="B45" s="67" t="s">
        <v>198</v>
      </c>
      <c r="C45" s="67" t="s">
        <v>199</v>
      </c>
      <c r="D45" s="67" t="s">
        <v>157</v>
      </c>
      <c r="E45" s="71">
        <v>4</v>
      </c>
      <c r="F45" s="69">
        <v>43019</v>
      </c>
      <c r="G45" s="67" t="s">
        <v>301</v>
      </c>
      <c r="H45" s="67" t="s">
        <v>302</v>
      </c>
      <c r="I45" s="67" t="s">
        <v>303</v>
      </c>
      <c r="J45" s="63"/>
      <c r="K45" s="63"/>
      <c r="L45" s="61"/>
      <c r="M45" s="61"/>
      <c r="N45" s="61"/>
      <c r="O45" s="61"/>
      <c r="P45" s="61"/>
      <c r="Q45" s="61"/>
      <c r="R45" s="61"/>
      <c r="S45" s="61"/>
      <c r="T45" s="61"/>
      <c r="U45" s="61"/>
      <c r="V45" s="61"/>
      <c r="W45" s="61"/>
      <c r="X45" s="61"/>
      <c r="Y45" s="61"/>
      <c r="Z45" s="61"/>
    </row>
    <row r="46" spans="1:26" ht="94.5" customHeight="1">
      <c r="A46" s="67" t="s">
        <v>283</v>
      </c>
      <c r="B46" s="67" t="s">
        <v>16</v>
      </c>
      <c r="C46" s="67" t="s">
        <v>216</v>
      </c>
      <c r="D46" s="67" t="s">
        <v>101</v>
      </c>
      <c r="E46" s="71">
        <v>191</v>
      </c>
      <c r="F46" s="69">
        <v>43000</v>
      </c>
      <c r="G46" s="67" t="s">
        <v>304</v>
      </c>
      <c r="H46" s="67" t="s">
        <v>305</v>
      </c>
      <c r="I46" s="67" t="s">
        <v>204</v>
      </c>
      <c r="J46" s="63"/>
      <c r="K46" s="63"/>
      <c r="L46" s="61"/>
      <c r="M46" s="61"/>
      <c r="N46" s="61"/>
      <c r="O46" s="61"/>
      <c r="P46" s="61"/>
      <c r="Q46" s="61"/>
      <c r="R46" s="61"/>
      <c r="S46" s="61"/>
      <c r="T46" s="61"/>
      <c r="U46" s="61"/>
      <c r="V46" s="61"/>
      <c r="W46" s="61"/>
      <c r="X46" s="61"/>
      <c r="Y46" s="61"/>
      <c r="Z46" s="61"/>
    </row>
    <row r="47" spans="1:26" ht="94.5" customHeight="1">
      <c r="A47" s="67" t="s">
        <v>263</v>
      </c>
      <c r="B47" s="67" t="s">
        <v>54</v>
      </c>
      <c r="C47" s="67" t="s">
        <v>306</v>
      </c>
      <c r="D47" s="67" t="s">
        <v>18</v>
      </c>
      <c r="E47" s="71">
        <v>1499</v>
      </c>
      <c r="F47" s="69">
        <v>42989</v>
      </c>
      <c r="G47" s="67" t="s">
        <v>307</v>
      </c>
      <c r="H47" s="67" t="s">
        <v>308</v>
      </c>
      <c r="I47" s="67" t="s">
        <v>309</v>
      </c>
      <c r="J47" s="63"/>
      <c r="K47" s="63"/>
      <c r="L47" s="61"/>
      <c r="M47" s="61"/>
      <c r="N47" s="61"/>
      <c r="O47" s="61"/>
      <c r="P47" s="61"/>
      <c r="Q47" s="61"/>
      <c r="R47" s="61"/>
      <c r="S47" s="61"/>
      <c r="T47" s="61"/>
      <c r="U47" s="61"/>
      <c r="V47" s="61"/>
      <c r="W47" s="61"/>
      <c r="X47" s="61"/>
      <c r="Y47" s="61"/>
      <c r="Z47" s="61"/>
    </row>
    <row r="48" spans="1:26" ht="94.5" customHeight="1">
      <c r="A48" s="67" t="s">
        <v>207</v>
      </c>
      <c r="B48" s="67" t="s">
        <v>54</v>
      </c>
      <c r="C48" s="67" t="s">
        <v>208</v>
      </c>
      <c r="D48" s="67" t="s">
        <v>101</v>
      </c>
      <c r="E48" s="71">
        <v>4788</v>
      </c>
      <c r="F48" s="69">
        <v>42724</v>
      </c>
      <c r="G48" s="67" t="s">
        <v>310</v>
      </c>
      <c r="H48" s="67" t="s">
        <v>38</v>
      </c>
      <c r="I48" s="67" t="s">
        <v>311</v>
      </c>
      <c r="J48" s="63"/>
      <c r="K48" s="63"/>
      <c r="L48" s="61"/>
      <c r="M48" s="61"/>
      <c r="N48" s="61"/>
      <c r="O48" s="61"/>
      <c r="P48" s="61"/>
      <c r="Q48" s="61"/>
      <c r="R48" s="61"/>
      <c r="S48" s="61"/>
      <c r="T48" s="61"/>
      <c r="U48" s="61"/>
      <c r="V48" s="61"/>
      <c r="W48" s="61"/>
      <c r="X48" s="61"/>
      <c r="Y48" s="61"/>
      <c r="Z48" s="61"/>
    </row>
    <row r="49" spans="1:26" ht="94.5" customHeight="1">
      <c r="A49" s="75" t="s">
        <v>136</v>
      </c>
      <c r="B49" s="75" t="s">
        <v>54</v>
      </c>
      <c r="C49" s="75" t="s">
        <v>65</v>
      </c>
      <c r="D49" s="75" t="s">
        <v>18</v>
      </c>
      <c r="E49" s="76">
        <v>124</v>
      </c>
      <c r="F49" s="77">
        <v>42395</v>
      </c>
      <c r="G49" s="75" t="s">
        <v>312</v>
      </c>
      <c r="H49" s="75" t="s">
        <v>38</v>
      </c>
      <c r="I49" s="75" t="s">
        <v>136</v>
      </c>
      <c r="J49" s="63"/>
      <c r="K49" s="63"/>
      <c r="L49" s="61"/>
      <c r="M49" s="61"/>
      <c r="N49" s="61"/>
      <c r="O49" s="61"/>
      <c r="P49" s="61"/>
      <c r="Q49" s="61"/>
      <c r="R49" s="61"/>
      <c r="S49" s="61"/>
      <c r="T49" s="61"/>
      <c r="U49" s="61"/>
      <c r="V49" s="61"/>
      <c r="W49" s="61"/>
      <c r="X49" s="61"/>
      <c r="Y49" s="61"/>
      <c r="Z49" s="61"/>
    </row>
    <row r="50" spans="1:26" ht="94.5" customHeight="1">
      <c r="A50" s="67" t="s">
        <v>248</v>
      </c>
      <c r="B50" s="67" t="s">
        <v>54</v>
      </c>
      <c r="C50" s="67" t="s">
        <v>74</v>
      </c>
      <c r="D50" s="67" t="s">
        <v>56</v>
      </c>
      <c r="E50" s="71">
        <v>1757</v>
      </c>
      <c r="F50" s="69">
        <v>42191</v>
      </c>
      <c r="G50" s="67" t="s">
        <v>137</v>
      </c>
      <c r="H50" s="67" t="s">
        <v>38</v>
      </c>
      <c r="I50" s="67" t="s">
        <v>313</v>
      </c>
      <c r="J50" s="63"/>
      <c r="K50" s="63"/>
      <c r="L50" s="61"/>
      <c r="M50" s="61"/>
      <c r="N50" s="61"/>
      <c r="O50" s="61"/>
      <c r="P50" s="61"/>
      <c r="Q50" s="61"/>
      <c r="R50" s="61"/>
      <c r="S50" s="61"/>
      <c r="T50" s="61"/>
      <c r="U50" s="61"/>
      <c r="V50" s="61"/>
      <c r="W50" s="61"/>
      <c r="X50" s="61"/>
      <c r="Y50" s="61"/>
      <c r="Z50" s="61"/>
    </row>
    <row r="51" spans="1:26" ht="94.5" customHeight="1">
      <c r="A51" s="67" t="s">
        <v>251</v>
      </c>
      <c r="B51" s="67" t="s">
        <v>54</v>
      </c>
      <c r="C51" s="67" t="s">
        <v>65</v>
      </c>
      <c r="D51" s="67" t="s">
        <v>18</v>
      </c>
      <c r="E51" s="68">
        <v>1081</v>
      </c>
      <c r="F51" s="69">
        <v>42150</v>
      </c>
      <c r="G51" s="67" t="s">
        <v>139</v>
      </c>
      <c r="H51" s="67" t="s">
        <v>38</v>
      </c>
      <c r="I51" s="67" t="s">
        <v>314</v>
      </c>
      <c r="J51" s="63"/>
      <c r="K51" s="63"/>
      <c r="L51" s="61"/>
      <c r="M51" s="61"/>
      <c r="N51" s="61"/>
      <c r="O51" s="61"/>
      <c r="P51" s="61"/>
      <c r="Q51" s="61"/>
      <c r="R51" s="61"/>
      <c r="S51" s="61"/>
      <c r="T51" s="61"/>
      <c r="U51" s="61"/>
      <c r="V51" s="61"/>
      <c r="W51" s="61"/>
      <c r="X51" s="61"/>
      <c r="Y51" s="61"/>
      <c r="Z51" s="61"/>
    </row>
    <row r="52" spans="1:26" ht="94.5" customHeight="1">
      <c r="A52" s="67" t="s">
        <v>251</v>
      </c>
      <c r="B52" s="67" t="s">
        <v>54</v>
      </c>
      <c r="C52" s="67" t="s">
        <v>74</v>
      </c>
      <c r="D52" s="67" t="s">
        <v>56</v>
      </c>
      <c r="E52" s="71">
        <v>1712</v>
      </c>
      <c r="F52" s="69">
        <v>41704</v>
      </c>
      <c r="G52" s="67" t="s">
        <v>142</v>
      </c>
      <c r="H52" s="67" t="s">
        <v>38</v>
      </c>
      <c r="I52" s="67" t="s">
        <v>315</v>
      </c>
      <c r="J52" s="63"/>
      <c r="K52" s="63"/>
      <c r="L52" s="61"/>
      <c r="M52" s="61"/>
      <c r="N52" s="61"/>
      <c r="O52" s="61"/>
      <c r="P52" s="61"/>
      <c r="Q52" s="61"/>
      <c r="R52" s="61"/>
      <c r="S52" s="61"/>
      <c r="T52" s="61"/>
      <c r="U52" s="61"/>
      <c r="V52" s="61"/>
      <c r="W52" s="61"/>
      <c r="X52" s="61"/>
      <c r="Y52" s="61"/>
      <c r="Z52" s="61"/>
    </row>
    <row r="53" spans="1:26" ht="94.5" customHeight="1">
      <c r="A53" s="67" t="s">
        <v>316</v>
      </c>
      <c r="B53" s="67" t="s">
        <v>16</v>
      </c>
      <c r="C53" s="67" t="s">
        <v>264</v>
      </c>
      <c r="D53" s="67" t="s">
        <v>18</v>
      </c>
      <c r="E53" s="71">
        <v>477</v>
      </c>
      <c r="F53" s="69">
        <v>45218</v>
      </c>
      <c r="G53" s="67" t="s">
        <v>317</v>
      </c>
      <c r="H53" s="67" t="s">
        <v>38</v>
      </c>
      <c r="I53" s="67" t="s">
        <v>318</v>
      </c>
      <c r="J53" s="63"/>
      <c r="K53" s="63"/>
      <c r="L53" s="61"/>
      <c r="M53" s="61"/>
      <c r="N53" s="61"/>
      <c r="O53" s="61"/>
      <c r="P53" s="61"/>
      <c r="Q53" s="61"/>
      <c r="R53" s="61"/>
      <c r="S53" s="61"/>
      <c r="T53" s="61"/>
      <c r="U53" s="61"/>
      <c r="V53" s="61"/>
      <c r="W53" s="61"/>
      <c r="X53" s="61"/>
      <c r="Y53" s="61"/>
      <c r="Z53" s="61"/>
    </row>
    <row r="54" spans="1:26" ht="94.5" customHeight="1">
      <c r="A54" s="67" t="s">
        <v>319</v>
      </c>
      <c r="B54" s="67" t="s">
        <v>54</v>
      </c>
      <c r="C54" s="67" t="s">
        <v>74</v>
      </c>
      <c r="D54" s="67" t="s">
        <v>56</v>
      </c>
      <c r="E54" s="71">
        <v>1474</v>
      </c>
      <c r="F54" s="69">
        <v>40736</v>
      </c>
      <c r="G54" s="67" t="s">
        <v>320</v>
      </c>
      <c r="H54" s="67" t="s">
        <v>38</v>
      </c>
      <c r="I54" s="67" t="s">
        <v>136</v>
      </c>
      <c r="J54" s="63"/>
      <c r="K54" s="63"/>
      <c r="L54" s="61"/>
      <c r="M54" s="61"/>
      <c r="N54" s="61"/>
      <c r="O54" s="61"/>
      <c r="P54" s="61"/>
      <c r="Q54" s="61"/>
      <c r="R54" s="61"/>
      <c r="S54" s="61"/>
      <c r="T54" s="61"/>
      <c r="U54" s="61"/>
      <c r="V54" s="61"/>
      <c r="W54" s="61"/>
      <c r="X54" s="61"/>
      <c r="Y54" s="61"/>
      <c r="Z54" s="61"/>
    </row>
    <row r="55" spans="1:26" ht="94.5" customHeight="1">
      <c r="A55" s="67" t="s">
        <v>248</v>
      </c>
      <c r="B55" s="67" t="s">
        <v>54</v>
      </c>
      <c r="C55" s="67" t="s">
        <v>321</v>
      </c>
      <c r="D55" s="67" t="s">
        <v>322</v>
      </c>
      <c r="E55" s="71">
        <v>3654</v>
      </c>
      <c r="F55" s="69">
        <v>40280</v>
      </c>
      <c r="G55" s="67" t="s">
        <v>323</v>
      </c>
      <c r="H55" s="67" t="s">
        <v>38</v>
      </c>
      <c r="I55" s="67" t="s">
        <v>193</v>
      </c>
      <c r="J55" s="63"/>
      <c r="K55" s="63"/>
      <c r="L55" s="61"/>
      <c r="M55" s="61"/>
      <c r="N55" s="61"/>
      <c r="O55" s="61"/>
      <c r="P55" s="61"/>
      <c r="Q55" s="61"/>
      <c r="R55" s="61"/>
      <c r="S55" s="61"/>
      <c r="T55" s="61"/>
      <c r="U55" s="61"/>
      <c r="V55" s="61"/>
      <c r="W55" s="61"/>
      <c r="X55" s="61"/>
      <c r="Y55" s="61"/>
      <c r="Z55" s="61"/>
    </row>
    <row r="56" spans="1:26" ht="94.5" customHeight="1">
      <c r="A56" s="67" t="s">
        <v>248</v>
      </c>
      <c r="B56" s="67" t="s">
        <v>16</v>
      </c>
      <c r="C56" s="67" t="s">
        <v>256</v>
      </c>
      <c r="D56" s="67" t="s">
        <v>157</v>
      </c>
      <c r="E56" s="68">
        <v>380</v>
      </c>
      <c r="F56" s="69">
        <v>39994</v>
      </c>
      <c r="G56" s="67" t="s">
        <v>324</v>
      </c>
      <c r="H56" s="67" t="s">
        <v>325</v>
      </c>
      <c r="I56" s="67" t="s">
        <v>193</v>
      </c>
      <c r="J56" s="63"/>
      <c r="K56" s="63"/>
      <c r="L56" s="61"/>
      <c r="M56" s="61"/>
      <c r="N56" s="61"/>
      <c r="O56" s="61"/>
      <c r="P56" s="61"/>
      <c r="Q56" s="61"/>
      <c r="R56" s="61"/>
      <c r="S56" s="61"/>
      <c r="T56" s="61"/>
      <c r="U56" s="61"/>
      <c r="V56" s="61"/>
      <c r="W56" s="61"/>
      <c r="X56" s="61"/>
      <c r="Y56" s="61"/>
      <c r="Z56" s="61"/>
    </row>
    <row r="57" spans="1:26" ht="94.5" customHeight="1">
      <c r="A57" s="67" t="s">
        <v>283</v>
      </c>
      <c r="B57" s="67" t="s">
        <v>16</v>
      </c>
      <c r="C57" s="67" t="s">
        <v>256</v>
      </c>
      <c r="D57" s="67" t="s">
        <v>157</v>
      </c>
      <c r="E57" s="71">
        <v>190</v>
      </c>
      <c r="F57" s="69">
        <v>38687</v>
      </c>
      <c r="G57" s="67" t="s">
        <v>326</v>
      </c>
      <c r="H57" s="67" t="s">
        <v>38</v>
      </c>
      <c r="I57" s="67" t="s">
        <v>327</v>
      </c>
      <c r="J57" s="63"/>
      <c r="K57" s="63"/>
      <c r="L57" s="61"/>
      <c r="M57" s="61"/>
      <c r="N57" s="61"/>
      <c r="O57" s="61"/>
      <c r="P57" s="61"/>
      <c r="Q57" s="61"/>
      <c r="R57" s="61"/>
      <c r="S57" s="61"/>
      <c r="T57" s="61"/>
      <c r="U57" s="61"/>
      <c r="V57" s="61"/>
      <c r="W57" s="61"/>
      <c r="X57" s="61"/>
      <c r="Y57" s="61"/>
      <c r="Z57" s="61"/>
    </row>
    <row r="58" spans="1:26" ht="94.5" customHeight="1">
      <c r="A58" s="67" t="s">
        <v>207</v>
      </c>
      <c r="B58" s="67" t="s">
        <v>54</v>
      </c>
      <c r="C58" s="67" t="s">
        <v>208</v>
      </c>
      <c r="D58" s="67" t="s">
        <v>101</v>
      </c>
      <c r="E58" s="71">
        <v>806</v>
      </c>
      <c r="F58" s="69">
        <v>38603</v>
      </c>
      <c r="G58" s="67" t="s">
        <v>328</v>
      </c>
      <c r="H58" s="67" t="s">
        <v>38</v>
      </c>
      <c r="I58" s="67" t="s">
        <v>329</v>
      </c>
      <c r="J58" s="63"/>
      <c r="K58" s="63"/>
      <c r="L58" s="61"/>
      <c r="M58" s="61"/>
      <c r="N58" s="61"/>
      <c r="O58" s="61"/>
      <c r="P58" s="61"/>
      <c r="Q58" s="61"/>
      <c r="R58" s="61"/>
      <c r="S58" s="61"/>
      <c r="T58" s="61"/>
      <c r="U58" s="61"/>
      <c r="V58" s="61"/>
      <c r="W58" s="61"/>
      <c r="X58" s="61"/>
      <c r="Y58" s="61"/>
      <c r="Z58" s="61"/>
    </row>
    <row r="59" spans="1:26" ht="94.5" customHeight="1">
      <c r="A59" s="67" t="s">
        <v>330</v>
      </c>
      <c r="B59" s="67" t="s">
        <v>54</v>
      </c>
      <c r="C59" s="67" t="s">
        <v>65</v>
      </c>
      <c r="D59" s="67" t="s">
        <v>18</v>
      </c>
      <c r="E59" s="71">
        <v>3286</v>
      </c>
      <c r="F59" s="69">
        <v>38268</v>
      </c>
      <c r="G59" s="67" t="s">
        <v>331</v>
      </c>
      <c r="H59" s="67" t="s">
        <v>38</v>
      </c>
      <c r="I59" s="67" t="s">
        <v>311</v>
      </c>
      <c r="J59" s="63"/>
      <c r="K59" s="63"/>
      <c r="L59" s="61"/>
      <c r="M59" s="61"/>
      <c r="N59" s="61"/>
      <c r="O59" s="61"/>
      <c r="P59" s="61"/>
      <c r="Q59" s="61"/>
      <c r="R59" s="61"/>
      <c r="S59" s="61"/>
      <c r="T59" s="61"/>
      <c r="U59" s="61"/>
      <c r="V59" s="61"/>
      <c r="W59" s="61"/>
      <c r="X59" s="61"/>
      <c r="Y59" s="61"/>
      <c r="Z59" s="61"/>
    </row>
    <row r="60" spans="1:26" ht="94.5" customHeight="1">
      <c r="A60" s="67" t="s">
        <v>68</v>
      </c>
      <c r="B60" s="67" t="s">
        <v>54</v>
      </c>
      <c r="C60" s="67" t="s">
        <v>69</v>
      </c>
      <c r="D60" s="67" t="s">
        <v>56</v>
      </c>
      <c r="E60" s="71">
        <v>213</v>
      </c>
      <c r="F60" s="69">
        <v>43829</v>
      </c>
      <c r="G60" s="67" t="s">
        <v>332</v>
      </c>
      <c r="H60" s="67" t="s">
        <v>38</v>
      </c>
      <c r="I60" s="67" t="s">
        <v>333</v>
      </c>
      <c r="J60" s="63"/>
      <c r="K60" s="63"/>
      <c r="L60" s="61"/>
      <c r="M60" s="61"/>
      <c r="N60" s="61"/>
      <c r="O60" s="61"/>
      <c r="P60" s="61"/>
      <c r="Q60" s="61"/>
      <c r="R60" s="61"/>
      <c r="S60" s="61"/>
      <c r="T60" s="61"/>
      <c r="U60" s="61"/>
      <c r="V60" s="61"/>
      <c r="W60" s="61"/>
      <c r="X60" s="61"/>
      <c r="Y60" s="61"/>
      <c r="Z60" s="61"/>
    </row>
    <row r="61" spans="1:26" ht="94.5" customHeight="1">
      <c r="A61" s="67" t="s">
        <v>283</v>
      </c>
      <c r="B61" s="67" t="s">
        <v>16</v>
      </c>
      <c r="C61" s="67" t="s">
        <v>256</v>
      </c>
      <c r="D61" s="67" t="s">
        <v>157</v>
      </c>
      <c r="E61" s="71">
        <v>63</v>
      </c>
      <c r="F61" s="69">
        <v>37377</v>
      </c>
      <c r="G61" s="67" t="s">
        <v>334</v>
      </c>
      <c r="H61" s="67" t="s">
        <v>38</v>
      </c>
      <c r="I61" s="67" t="s">
        <v>327</v>
      </c>
      <c r="J61" s="63"/>
      <c r="K61" s="63"/>
      <c r="L61" s="61"/>
      <c r="M61" s="61"/>
      <c r="N61" s="61"/>
      <c r="O61" s="61"/>
      <c r="P61" s="61"/>
      <c r="Q61" s="61"/>
      <c r="R61" s="61"/>
      <c r="S61" s="61"/>
      <c r="T61" s="61"/>
      <c r="U61" s="61"/>
      <c r="V61" s="61"/>
      <c r="W61" s="61"/>
      <c r="X61" s="61"/>
      <c r="Y61" s="61"/>
      <c r="Z61" s="61"/>
    </row>
    <row r="62" spans="1:26" ht="94.5" customHeight="1">
      <c r="A62" s="67" t="s">
        <v>335</v>
      </c>
      <c r="B62" s="67" t="s">
        <v>16</v>
      </c>
      <c r="C62" s="67" t="s">
        <v>264</v>
      </c>
      <c r="D62" s="67" t="s">
        <v>18</v>
      </c>
      <c r="E62" s="71">
        <v>449</v>
      </c>
      <c r="F62" s="69">
        <v>36350</v>
      </c>
      <c r="G62" s="67" t="s">
        <v>336</v>
      </c>
      <c r="H62" s="67" t="s">
        <v>38</v>
      </c>
      <c r="I62" s="67" t="s">
        <v>311</v>
      </c>
      <c r="J62" s="63"/>
      <c r="K62" s="63"/>
      <c r="L62" s="61"/>
      <c r="M62" s="61"/>
      <c r="N62" s="61"/>
      <c r="O62" s="61"/>
      <c r="P62" s="61"/>
      <c r="Q62" s="61"/>
      <c r="R62" s="61"/>
      <c r="S62" s="61"/>
      <c r="T62" s="61"/>
      <c r="U62" s="61"/>
      <c r="V62" s="61"/>
      <c r="W62" s="61"/>
      <c r="X62" s="61"/>
      <c r="Y62" s="61"/>
      <c r="Z62" s="61"/>
    </row>
    <row r="63" spans="1:26" ht="94.5" customHeight="1">
      <c r="A63" s="67" t="s">
        <v>335</v>
      </c>
      <c r="B63" s="67" t="s">
        <v>54</v>
      </c>
      <c r="C63" s="67" t="s">
        <v>208</v>
      </c>
      <c r="D63" s="67" t="s">
        <v>101</v>
      </c>
      <c r="E63" s="71">
        <v>15</v>
      </c>
      <c r="F63" s="69">
        <v>35453</v>
      </c>
      <c r="G63" s="67" t="s">
        <v>337</v>
      </c>
      <c r="H63" s="67" t="s">
        <v>38</v>
      </c>
      <c r="I63" s="67" t="s">
        <v>311</v>
      </c>
      <c r="J63" s="63"/>
      <c r="K63" s="63"/>
      <c r="L63" s="61"/>
      <c r="M63" s="61"/>
      <c r="N63" s="61"/>
      <c r="O63" s="61"/>
      <c r="P63" s="61"/>
      <c r="Q63" s="61"/>
      <c r="R63" s="61"/>
      <c r="S63" s="61"/>
      <c r="T63" s="61"/>
      <c r="U63" s="61"/>
      <c r="V63" s="61"/>
      <c r="W63" s="61"/>
      <c r="X63" s="61"/>
      <c r="Y63" s="61"/>
      <c r="Z63" s="61"/>
    </row>
    <row r="64" spans="1:26" ht="94.5" customHeight="1">
      <c r="A64" s="67" t="s">
        <v>204</v>
      </c>
      <c r="B64" s="67" t="s">
        <v>16</v>
      </c>
      <c r="C64" s="67" t="s">
        <v>264</v>
      </c>
      <c r="D64" s="67" t="s">
        <v>18</v>
      </c>
      <c r="E64" s="71">
        <v>714</v>
      </c>
      <c r="F64" s="69">
        <v>35384</v>
      </c>
      <c r="G64" s="67" t="s">
        <v>338</v>
      </c>
      <c r="H64" s="67" t="s">
        <v>339</v>
      </c>
      <c r="I64" s="67" t="s">
        <v>269</v>
      </c>
      <c r="J64" s="63"/>
      <c r="K64" s="63"/>
      <c r="L64" s="61"/>
      <c r="M64" s="61"/>
      <c r="N64" s="61"/>
      <c r="O64" s="61"/>
      <c r="P64" s="61"/>
      <c r="Q64" s="61"/>
      <c r="R64" s="61"/>
      <c r="S64" s="61"/>
      <c r="T64" s="61"/>
      <c r="U64" s="61"/>
      <c r="V64" s="61"/>
      <c r="W64" s="61"/>
      <c r="X64" s="61"/>
      <c r="Y64" s="61"/>
      <c r="Z64" s="61"/>
    </row>
    <row r="65" spans="1:26" ht="27.6">
      <c r="A65" s="67" t="s">
        <v>340</v>
      </c>
      <c r="B65" s="67" t="s">
        <v>54</v>
      </c>
      <c r="C65" s="67" t="s">
        <v>65</v>
      </c>
      <c r="D65" s="67" t="s">
        <v>18</v>
      </c>
      <c r="E65" s="71">
        <v>2150</v>
      </c>
      <c r="F65" s="69">
        <v>35038</v>
      </c>
      <c r="G65" s="67" t="s">
        <v>341</v>
      </c>
      <c r="H65" s="67" t="s">
        <v>38</v>
      </c>
      <c r="I65" s="67" t="s">
        <v>136</v>
      </c>
      <c r="J65" s="63"/>
      <c r="K65" s="63"/>
      <c r="L65" s="61"/>
      <c r="M65" s="61"/>
      <c r="N65" s="61"/>
      <c r="O65" s="61"/>
      <c r="P65" s="61"/>
      <c r="Q65" s="61"/>
      <c r="R65" s="61"/>
      <c r="S65" s="61"/>
      <c r="T65" s="61"/>
      <c r="U65" s="61"/>
      <c r="V65" s="61"/>
      <c r="W65" s="61"/>
      <c r="X65" s="61"/>
      <c r="Y65" s="61"/>
      <c r="Z65" s="61"/>
    </row>
    <row r="66" spans="1:26" ht="69">
      <c r="A66" s="67" t="s">
        <v>342</v>
      </c>
      <c r="B66" s="67" t="s">
        <v>54</v>
      </c>
      <c r="C66" s="67" t="s">
        <v>74</v>
      </c>
      <c r="D66" s="67" t="s">
        <v>56</v>
      </c>
      <c r="E66" s="71">
        <v>190</v>
      </c>
      <c r="F66" s="69">
        <v>34856</v>
      </c>
      <c r="G66" s="67" t="s">
        <v>343</v>
      </c>
      <c r="H66" s="67" t="s">
        <v>344</v>
      </c>
      <c r="I66" s="67" t="s">
        <v>136</v>
      </c>
      <c r="J66" s="63"/>
      <c r="K66" s="63"/>
      <c r="L66" s="61"/>
      <c r="M66" s="61"/>
      <c r="N66" s="61"/>
      <c r="O66" s="61"/>
      <c r="P66" s="61"/>
      <c r="Q66" s="61"/>
      <c r="R66" s="61"/>
      <c r="S66" s="61"/>
      <c r="T66" s="61"/>
      <c r="U66" s="61"/>
      <c r="V66" s="61"/>
      <c r="W66" s="61"/>
      <c r="X66" s="61"/>
      <c r="Y66" s="61"/>
      <c r="Z66" s="61"/>
    </row>
    <row r="67" spans="1:26" ht="69">
      <c r="A67" s="67" t="s">
        <v>187</v>
      </c>
      <c r="B67" s="67" t="s">
        <v>16</v>
      </c>
      <c r="C67" s="67" t="s">
        <v>256</v>
      </c>
      <c r="D67" s="67" t="s">
        <v>157</v>
      </c>
      <c r="E67" s="71">
        <v>12</v>
      </c>
      <c r="F67" s="69">
        <v>34586</v>
      </c>
      <c r="G67" s="67" t="s">
        <v>345</v>
      </c>
      <c r="H67" s="67" t="s">
        <v>346</v>
      </c>
      <c r="I67" s="67" t="s">
        <v>347</v>
      </c>
      <c r="J67" s="63"/>
      <c r="K67" s="63"/>
      <c r="L67" s="61"/>
      <c r="M67" s="61"/>
      <c r="N67" s="61"/>
      <c r="O67" s="61"/>
      <c r="P67" s="61"/>
      <c r="Q67" s="61"/>
      <c r="R67" s="61"/>
      <c r="S67" s="61"/>
      <c r="T67" s="61"/>
      <c r="U67" s="61"/>
      <c r="V67" s="61"/>
      <c r="W67" s="61"/>
      <c r="X67" s="61"/>
      <c r="Y67" s="61"/>
      <c r="Z67" s="61"/>
    </row>
    <row r="68" spans="1:26" ht="41.4">
      <c r="A68" s="67" t="s">
        <v>259</v>
      </c>
      <c r="B68" s="67" t="s">
        <v>54</v>
      </c>
      <c r="C68" s="67" t="s">
        <v>74</v>
      </c>
      <c r="D68" s="67" t="s">
        <v>56</v>
      </c>
      <c r="E68" s="71">
        <v>134</v>
      </c>
      <c r="F68" s="69">
        <v>34485</v>
      </c>
      <c r="G68" s="67" t="s">
        <v>348</v>
      </c>
      <c r="H68" s="67" t="s">
        <v>349</v>
      </c>
      <c r="I68" s="67" t="s">
        <v>318</v>
      </c>
      <c r="J68" s="63"/>
      <c r="K68" s="63"/>
      <c r="L68" s="61"/>
      <c r="M68" s="61"/>
      <c r="N68" s="61"/>
      <c r="O68" s="61"/>
      <c r="P68" s="61"/>
      <c r="Q68" s="61"/>
      <c r="R68" s="61"/>
      <c r="S68" s="61"/>
      <c r="T68" s="61"/>
      <c r="U68" s="61"/>
      <c r="V68" s="61"/>
      <c r="W68" s="61"/>
      <c r="X68" s="61"/>
      <c r="Y68" s="61"/>
      <c r="Z68" s="61"/>
    </row>
    <row r="69" spans="1:26" ht="110.4">
      <c r="A69" s="67" t="s">
        <v>350</v>
      </c>
      <c r="B69" s="67" t="s">
        <v>16</v>
      </c>
      <c r="C69" s="67" t="s">
        <v>351</v>
      </c>
      <c r="D69" s="67" t="s">
        <v>352</v>
      </c>
      <c r="E69" s="68">
        <v>2</v>
      </c>
      <c r="F69" s="69">
        <v>44368</v>
      </c>
      <c r="G69" s="67" t="s">
        <v>353</v>
      </c>
      <c r="H69" s="67" t="s">
        <v>354</v>
      </c>
      <c r="I69" s="67" t="s">
        <v>355</v>
      </c>
      <c r="J69" s="63"/>
      <c r="K69" s="63"/>
      <c r="L69" s="61"/>
      <c r="M69" s="61"/>
      <c r="N69" s="61"/>
      <c r="O69" s="61"/>
      <c r="P69" s="61"/>
      <c r="Q69" s="61"/>
      <c r="R69" s="61"/>
      <c r="S69" s="61"/>
      <c r="T69" s="61"/>
      <c r="U69" s="61"/>
      <c r="V69" s="61"/>
      <c r="W69" s="61"/>
      <c r="X69" s="61"/>
      <c r="Y69" s="61"/>
      <c r="Z69" s="61"/>
    </row>
    <row r="70" spans="1:26" ht="96.6">
      <c r="A70" s="67" t="s">
        <v>356</v>
      </c>
      <c r="B70" s="67" t="s">
        <v>54</v>
      </c>
      <c r="C70" s="67" t="s">
        <v>74</v>
      </c>
      <c r="D70" s="67" t="s">
        <v>56</v>
      </c>
      <c r="E70" s="71">
        <v>152</v>
      </c>
      <c r="F70" s="69">
        <v>34469</v>
      </c>
      <c r="G70" s="67" t="s">
        <v>357</v>
      </c>
      <c r="H70" s="67" t="s">
        <v>358</v>
      </c>
      <c r="I70" s="67" t="s">
        <v>359</v>
      </c>
      <c r="J70" s="63"/>
      <c r="K70" s="63"/>
      <c r="L70" s="61"/>
      <c r="M70" s="61"/>
      <c r="N70" s="61"/>
      <c r="O70" s="61"/>
      <c r="P70" s="61"/>
      <c r="Q70" s="61"/>
      <c r="R70" s="61"/>
      <c r="S70" s="61"/>
      <c r="T70" s="61"/>
      <c r="U70" s="61"/>
      <c r="V70" s="61"/>
      <c r="W70" s="61"/>
      <c r="X70" s="61"/>
      <c r="Y70" s="61"/>
      <c r="Z70" s="61"/>
    </row>
    <row r="71" spans="1:26" ht="41.4">
      <c r="A71" s="67" t="s">
        <v>360</v>
      </c>
      <c r="B71" s="67" t="s">
        <v>29</v>
      </c>
      <c r="C71" s="67" t="s">
        <v>361</v>
      </c>
      <c r="D71" s="67" t="s">
        <v>362</v>
      </c>
      <c r="E71" s="71">
        <v>2335</v>
      </c>
      <c r="F71" s="69">
        <v>45202</v>
      </c>
      <c r="G71" s="67" t="s">
        <v>363</v>
      </c>
      <c r="H71" s="67" t="s">
        <v>38</v>
      </c>
      <c r="I71" s="67" t="s">
        <v>364</v>
      </c>
      <c r="J71" s="63"/>
      <c r="K71" s="63"/>
      <c r="L71" s="61"/>
      <c r="M71" s="61"/>
      <c r="N71" s="61"/>
      <c r="O71" s="61"/>
      <c r="P71" s="61"/>
      <c r="Q71" s="61"/>
      <c r="R71" s="61"/>
      <c r="S71" s="61"/>
      <c r="T71" s="61"/>
      <c r="U71" s="61"/>
      <c r="V71" s="61"/>
      <c r="W71" s="61"/>
      <c r="X71" s="61"/>
      <c r="Y71" s="61"/>
      <c r="Z71" s="61"/>
    </row>
    <row r="72" spans="1:26" ht="13.2">
      <c r="A72" s="78"/>
      <c r="B72" s="79"/>
      <c r="C72" s="80"/>
      <c r="D72" s="81"/>
      <c r="E72" s="78"/>
      <c r="F72" s="82"/>
      <c r="G72" s="81"/>
      <c r="H72" s="79"/>
      <c r="I72" s="81"/>
      <c r="J72" s="63"/>
      <c r="K72" s="63"/>
      <c r="L72" s="61"/>
      <c r="M72" s="61"/>
      <c r="N72" s="61"/>
      <c r="O72" s="61"/>
      <c r="P72" s="61"/>
      <c r="Q72" s="61"/>
      <c r="R72" s="61"/>
      <c r="S72" s="61"/>
      <c r="T72" s="61"/>
      <c r="U72" s="61"/>
      <c r="V72" s="61"/>
      <c r="W72" s="61"/>
      <c r="X72" s="61"/>
      <c r="Y72" s="61"/>
      <c r="Z72" s="61"/>
    </row>
    <row r="73" spans="1:26" ht="20.25" customHeight="1">
      <c r="A73" s="395" t="s">
        <v>365</v>
      </c>
      <c r="B73" s="399" t="s">
        <v>366</v>
      </c>
      <c r="C73" s="371"/>
      <c r="D73" s="372"/>
      <c r="E73" s="395" t="s">
        <v>178</v>
      </c>
      <c r="F73" s="389" t="s">
        <v>2125</v>
      </c>
      <c r="G73" s="372"/>
      <c r="H73" s="396" t="s">
        <v>179</v>
      </c>
      <c r="I73" s="372"/>
      <c r="J73" s="63"/>
      <c r="K73" s="63"/>
      <c r="L73" s="61"/>
      <c r="M73" s="61"/>
      <c r="N73" s="61"/>
      <c r="O73" s="61"/>
      <c r="P73" s="61"/>
      <c r="Q73" s="61"/>
      <c r="R73" s="61"/>
      <c r="S73" s="61"/>
      <c r="T73" s="61"/>
      <c r="U73" s="61"/>
      <c r="V73" s="61"/>
      <c r="W73" s="61"/>
      <c r="X73" s="61"/>
      <c r="Y73" s="61"/>
      <c r="Z73" s="61"/>
    </row>
    <row r="74" spans="1:26" ht="20.25" customHeight="1">
      <c r="A74" s="382"/>
      <c r="B74" s="384"/>
      <c r="C74" s="385"/>
      <c r="D74" s="386"/>
      <c r="E74" s="382"/>
      <c r="F74" s="384"/>
      <c r="G74" s="386"/>
      <c r="H74" s="384"/>
      <c r="I74" s="386"/>
      <c r="J74" s="63"/>
      <c r="K74" s="63"/>
      <c r="L74" s="61"/>
      <c r="M74" s="61"/>
      <c r="N74" s="61"/>
      <c r="O74" s="61"/>
      <c r="P74" s="61"/>
      <c r="Q74" s="61"/>
      <c r="R74" s="61"/>
      <c r="S74" s="61"/>
      <c r="T74" s="61"/>
      <c r="U74" s="61"/>
      <c r="V74" s="61"/>
      <c r="W74" s="61"/>
      <c r="X74" s="61"/>
      <c r="Y74" s="61"/>
      <c r="Z74" s="61"/>
    </row>
    <row r="75" spans="1:26" ht="20.25" customHeight="1">
      <c r="A75" s="369"/>
      <c r="B75" s="373"/>
      <c r="C75" s="374"/>
      <c r="D75" s="375"/>
      <c r="E75" s="369"/>
      <c r="F75" s="373"/>
      <c r="G75" s="375"/>
      <c r="H75" s="373"/>
      <c r="I75" s="375"/>
      <c r="J75" s="63"/>
      <c r="K75" s="63"/>
      <c r="L75" s="61"/>
      <c r="M75" s="61"/>
      <c r="N75" s="61"/>
      <c r="O75" s="61"/>
      <c r="P75" s="61"/>
      <c r="Q75" s="61"/>
      <c r="R75" s="61"/>
      <c r="S75" s="61"/>
      <c r="T75" s="61"/>
      <c r="U75" s="61"/>
      <c r="V75" s="61"/>
      <c r="W75" s="61"/>
      <c r="X75" s="61"/>
      <c r="Y75" s="61"/>
      <c r="Z75" s="61"/>
    </row>
    <row r="76" spans="1:26" ht="15.75" customHeight="1">
      <c r="A76" s="83" t="s">
        <v>180</v>
      </c>
      <c r="B76" s="397" t="s">
        <v>367</v>
      </c>
      <c r="C76" s="381"/>
      <c r="D76" s="367"/>
      <c r="E76" s="53" t="s">
        <v>180</v>
      </c>
      <c r="F76" s="390" t="s">
        <v>2126</v>
      </c>
      <c r="G76" s="367"/>
      <c r="H76" s="397" t="s">
        <v>368</v>
      </c>
      <c r="I76" s="367"/>
      <c r="J76" s="63"/>
      <c r="K76" s="63"/>
      <c r="L76" s="61"/>
      <c r="M76" s="61"/>
      <c r="N76" s="61"/>
      <c r="O76" s="61"/>
      <c r="P76" s="61"/>
      <c r="Q76" s="61"/>
      <c r="R76" s="61"/>
      <c r="S76" s="61"/>
      <c r="T76" s="61"/>
      <c r="U76" s="61"/>
      <c r="V76" s="61"/>
      <c r="W76" s="61"/>
      <c r="X76" s="61"/>
      <c r="Y76" s="61"/>
      <c r="Z76" s="61"/>
    </row>
    <row r="77" spans="1:26" ht="36" customHeight="1">
      <c r="A77" s="400" t="s">
        <v>181</v>
      </c>
      <c r="B77" s="401">
        <v>45996</v>
      </c>
      <c r="C77" s="371"/>
      <c r="D77" s="372"/>
      <c r="E77" s="53" t="s">
        <v>182</v>
      </c>
      <c r="F77" s="391" t="s">
        <v>2127</v>
      </c>
      <c r="G77" s="367"/>
      <c r="H77" s="398" t="s">
        <v>369</v>
      </c>
      <c r="I77" s="367"/>
      <c r="J77" s="63"/>
      <c r="K77" s="63"/>
      <c r="L77" s="61"/>
      <c r="M77" s="61"/>
      <c r="N77" s="61"/>
      <c r="O77" s="61"/>
      <c r="P77" s="61"/>
      <c r="Q77" s="61"/>
      <c r="R77" s="61"/>
      <c r="S77" s="61"/>
      <c r="T77" s="61"/>
      <c r="U77" s="61"/>
      <c r="V77" s="61"/>
      <c r="W77" s="61"/>
      <c r="X77" s="61"/>
      <c r="Y77" s="61"/>
      <c r="Z77" s="61"/>
    </row>
    <row r="78" spans="1:26" ht="15.75" customHeight="1">
      <c r="A78" s="369"/>
      <c r="B78" s="373"/>
      <c r="C78" s="374"/>
      <c r="D78" s="375"/>
      <c r="E78" s="53" t="s">
        <v>183</v>
      </c>
      <c r="F78" s="366">
        <v>46003</v>
      </c>
      <c r="G78" s="367"/>
      <c r="H78" s="397" t="s">
        <v>370</v>
      </c>
      <c r="I78" s="367"/>
      <c r="J78" s="63"/>
      <c r="K78" s="63"/>
      <c r="L78" s="61"/>
      <c r="M78" s="61"/>
      <c r="N78" s="61"/>
      <c r="O78" s="61"/>
      <c r="P78" s="61"/>
      <c r="Q78" s="61"/>
      <c r="R78" s="61"/>
      <c r="S78" s="61"/>
      <c r="T78" s="61"/>
      <c r="U78" s="61"/>
      <c r="V78" s="61"/>
      <c r="W78" s="61"/>
      <c r="X78" s="61"/>
      <c r="Y78" s="61"/>
      <c r="Z78" s="61"/>
    </row>
    <row r="79" spans="1:26" ht="15.75" customHeight="1">
      <c r="A79" s="61"/>
      <c r="B79" s="61"/>
      <c r="C79" s="61"/>
      <c r="D79" s="61"/>
      <c r="E79" s="61"/>
      <c r="F79" s="61"/>
      <c r="G79" s="61"/>
      <c r="H79" s="61"/>
      <c r="I79" s="61"/>
      <c r="J79" s="63"/>
      <c r="K79" s="63"/>
      <c r="L79" s="61"/>
      <c r="M79" s="61"/>
      <c r="N79" s="61"/>
      <c r="O79" s="61"/>
      <c r="P79" s="61"/>
      <c r="Q79" s="61"/>
      <c r="R79" s="61"/>
      <c r="S79" s="61"/>
      <c r="T79" s="61"/>
      <c r="U79" s="61"/>
      <c r="V79" s="61"/>
      <c r="W79" s="61"/>
      <c r="X79" s="61"/>
      <c r="Y79" s="61"/>
      <c r="Z79" s="61"/>
    </row>
    <row r="80" spans="1:26" ht="15.75" customHeight="1">
      <c r="A80" s="61"/>
      <c r="B80" s="61"/>
      <c r="C80" s="61"/>
      <c r="D80" s="61"/>
      <c r="E80" s="61"/>
      <c r="F80" s="61"/>
      <c r="G80" s="61"/>
      <c r="H80" s="61"/>
      <c r="I80" s="61"/>
      <c r="J80" s="63"/>
      <c r="K80" s="63"/>
      <c r="L80" s="61"/>
      <c r="M80" s="61"/>
      <c r="N80" s="61"/>
      <c r="O80" s="61"/>
      <c r="P80" s="61"/>
      <c r="Q80" s="61"/>
      <c r="R80" s="61"/>
      <c r="S80" s="61"/>
      <c r="T80" s="61"/>
      <c r="U80" s="61"/>
      <c r="V80" s="61"/>
      <c r="W80" s="61"/>
      <c r="X80" s="61"/>
      <c r="Y80" s="61"/>
      <c r="Z80" s="61"/>
    </row>
    <row r="81" spans="1:26" ht="15.75" customHeight="1">
      <c r="A81" s="61"/>
      <c r="B81" s="61"/>
      <c r="C81" s="61"/>
      <c r="D81" s="61"/>
      <c r="E81" s="61"/>
      <c r="F81" s="61"/>
      <c r="G81" s="61"/>
      <c r="H81" s="61"/>
      <c r="I81" s="61"/>
      <c r="J81" s="63"/>
      <c r="K81" s="63"/>
      <c r="L81" s="61"/>
      <c r="M81" s="61"/>
      <c r="N81" s="61"/>
      <c r="O81" s="61"/>
      <c r="P81" s="61"/>
      <c r="Q81" s="61"/>
      <c r="R81" s="61"/>
      <c r="S81" s="61"/>
      <c r="T81" s="61"/>
      <c r="U81" s="61"/>
      <c r="V81" s="61"/>
      <c r="W81" s="61"/>
      <c r="X81" s="61"/>
      <c r="Y81" s="61"/>
      <c r="Z81" s="61"/>
    </row>
    <row r="82" spans="1:26" ht="15.75" customHeight="1">
      <c r="A82" s="61"/>
      <c r="B82" s="61"/>
      <c r="C82" s="61"/>
      <c r="D82" s="61"/>
      <c r="E82" s="61"/>
      <c r="F82" s="61"/>
      <c r="G82" s="61"/>
      <c r="H82" s="61"/>
      <c r="I82" s="61"/>
      <c r="J82" s="63"/>
      <c r="K82" s="63"/>
      <c r="L82" s="61"/>
      <c r="M82" s="61"/>
      <c r="N82" s="61"/>
      <c r="O82" s="61"/>
      <c r="P82" s="61"/>
      <c r="Q82" s="61"/>
      <c r="R82" s="61"/>
      <c r="S82" s="61"/>
      <c r="T82" s="61"/>
      <c r="U82" s="61"/>
      <c r="V82" s="61"/>
      <c r="W82" s="61"/>
      <c r="X82" s="61"/>
      <c r="Y82" s="61"/>
      <c r="Z82" s="61"/>
    </row>
    <row r="83" spans="1:26" ht="15.75" customHeight="1">
      <c r="A83" s="61"/>
      <c r="B83" s="61"/>
      <c r="C83" s="61"/>
      <c r="D83" s="61"/>
      <c r="E83" s="61"/>
      <c r="F83" s="61"/>
      <c r="G83" s="61"/>
      <c r="H83" s="61"/>
      <c r="I83" s="61"/>
      <c r="J83" s="63"/>
      <c r="K83" s="63"/>
      <c r="L83" s="61"/>
      <c r="M83" s="61"/>
      <c r="N83" s="61"/>
      <c r="O83" s="61"/>
      <c r="P83" s="61"/>
      <c r="Q83" s="61"/>
      <c r="R83" s="61"/>
      <c r="S83" s="61"/>
      <c r="T83" s="61"/>
      <c r="U83" s="61"/>
      <c r="V83" s="61"/>
      <c r="W83" s="61"/>
      <c r="X83" s="61"/>
      <c r="Y83" s="61"/>
      <c r="Z83" s="61"/>
    </row>
    <row r="84" spans="1:26" ht="15.75" customHeight="1">
      <c r="A84" s="61"/>
      <c r="B84" s="61"/>
      <c r="C84" s="61"/>
      <c r="D84" s="61"/>
      <c r="E84" s="61"/>
      <c r="F84" s="61"/>
      <c r="G84" s="61"/>
      <c r="H84" s="61"/>
      <c r="I84" s="61"/>
      <c r="J84" s="63"/>
      <c r="K84" s="63"/>
      <c r="L84" s="61"/>
      <c r="M84" s="61"/>
      <c r="N84" s="61"/>
      <c r="O84" s="61"/>
      <c r="P84" s="61"/>
      <c r="Q84" s="61"/>
      <c r="R84" s="61"/>
      <c r="S84" s="61"/>
      <c r="T84" s="61"/>
      <c r="U84" s="61"/>
      <c r="V84" s="61"/>
      <c r="W84" s="61"/>
      <c r="X84" s="61"/>
      <c r="Y84" s="61"/>
      <c r="Z84" s="61"/>
    </row>
    <row r="85" spans="1:26" ht="15.75" customHeight="1">
      <c r="A85" s="61"/>
      <c r="B85" s="61"/>
      <c r="C85" s="61"/>
      <c r="D85" s="61"/>
      <c r="E85" s="61"/>
      <c r="F85" s="61"/>
      <c r="G85" s="61"/>
      <c r="H85" s="61"/>
      <c r="I85" s="61"/>
      <c r="J85" s="63"/>
      <c r="K85" s="63"/>
      <c r="L85" s="61"/>
      <c r="M85" s="61"/>
      <c r="N85" s="61"/>
      <c r="O85" s="61"/>
      <c r="P85" s="61"/>
      <c r="Q85" s="61"/>
      <c r="R85" s="61"/>
      <c r="S85" s="61"/>
      <c r="T85" s="61"/>
      <c r="U85" s="61"/>
      <c r="V85" s="61"/>
      <c r="W85" s="61"/>
      <c r="X85" s="61"/>
      <c r="Y85" s="61"/>
      <c r="Z85" s="61"/>
    </row>
    <row r="86" spans="1:26" ht="15.75" customHeight="1">
      <c r="A86" s="61"/>
      <c r="B86" s="61"/>
      <c r="C86" s="61"/>
      <c r="D86" s="61"/>
      <c r="E86" s="61"/>
      <c r="F86" s="61"/>
      <c r="G86" s="61"/>
      <c r="H86" s="61"/>
      <c r="I86" s="61"/>
      <c r="J86" s="63"/>
      <c r="K86" s="63"/>
      <c r="L86" s="61"/>
      <c r="M86" s="61"/>
      <c r="N86" s="61"/>
      <c r="O86" s="61"/>
      <c r="P86" s="61"/>
      <c r="Q86" s="61"/>
      <c r="R86" s="61"/>
      <c r="S86" s="61"/>
      <c r="T86" s="61"/>
      <c r="U86" s="61"/>
      <c r="V86" s="61"/>
      <c r="W86" s="61"/>
      <c r="X86" s="61"/>
      <c r="Y86" s="61"/>
      <c r="Z86" s="61"/>
    </row>
    <row r="87" spans="1:26" ht="15.75" customHeight="1">
      <c r="A87" s="61"/>
      <c r="B87" s="61"/>
      <c r="C87" s="61"/>
      <c r="D87" s="61"/>
      <c r="E87" s="61"/>
      <c r="F87" s="61"/>
      <c r="G87" s="61"/>
      <c r="H87" s="61"/>
      <c r="I87" s="61"/>
      <c r="J87" s="63"/>
      <c r="K87" s="63"/>
      <c r="L87" s="61"/>
      <c r="M87" s="61"/>
      <c r="N87" s="61"/>
      <c r="O87" s="61"/>
      <c r="P87" s="61"/>
      <c r="Q87" s="61"/>
      <c r="R87" s="61"/>
      <c r="S87" s="61"/>
      <c r="T87" s="61"/>
      <c r="U87" s="61"/>
      <c r="V87" s="61"/>
      <c r="W87" s="61"/>
      <c r="X87" s="61"/>
      <c r="Y87" s="61"/>
      <c r="Z87" s="61"/>
    </row>
    <row r="88" spans="1:26" ht="15.75" customHeight="1">
      <c r="A88" s="61"/>
      <c r="B88" s="61"/>
      <c r="C88" s="61"/>
      <c r="D88" s="61"/>
      <c r="E88" s="61"/>
      <c r="F88" s="61"/>
      <c r="G88" s="61"/>
      <c r="H88" s="61"/>
      <c r="I88" s="61"/>
      <c r="J88" s="63"/>
      <c r="K88" s="63"/>
      <c r="L88" s="61"/>
      <c r="M88" s="61"/>
      <c r="N88" s="61"/>
      <c r="O88" s="61"/>
      <c r="P88" s="61"/>
      <c r="Q88" s="61"/>
      <c r="R88" s="61"/>
      <c r="S88" s="61"/>
      <c r="T88" s="61"/>
      <c r="U88" s="61"/>
      <c r="V88" s="61"/>
      <c r="W88" s="61"/>
      <c r="X88" s="61"/>
      <c r="Y88" s="61"/>
      <c r="Z88" s="61"/>
    </row>
    <row r="89" spans="1:26" ht="15.75" customHeight="1">
      <c r="A89" s="61"/>
      <c r="B89" s="61"/>
      <c r="C89" s="61"/>
      <c r="D89" s="61"/>
      <c r="E89" s="61"/>
      <c r="F89" s="61"/>
      <c r="G89" s="61"/>
      <c r="H89" s="61"/>
      <c r="I89" s="61"/>
      <c r="J89" s="63"/>
      <c r="K89" s="63"/>
      <c r="L89" s="61"/>
      <c r="M89" s="61"/>
      <c r="N89" s="61"/>
      <c r="O89" s="61"/>
      <c r="P89" s="61"/>
      <c r="Q89" s="61"/>
      <c r="R89" s="61"/>
      <c r="S89" s="61"/>
      <c r="T89" s="61"/>
      <c r="U89" s="61"/>
      <c r="V89" s="61"/>
      <c r="W89" s="61"/>
      <c r="X89" s="61"/>
      <c r="Y89" s="61"/>
      <c r="Z89" s="61"/>
    </row>
    <row r="90" spans="1:26" ht="15.75" customHeight="1">
      <c r="A90" s="61"/>
      <c r="B90" s="61"/>
      <c r="C90" s="61"/>
      <c r="D90" s="61"/>
      <c r="E90" s="61"/>
      <c r="F90" s="61"/>
      <c r="G90" s="61"/>
      <c r="H90" s="61"/>
      <c r="I90" s="61"/>
      <c r="J90" s="63"/>
      <c r="K90" s="63"/>
      <c r="L90" s="61"/>
      <c r="M90" s="61"/>
      <c r="N90" s="61"/>
      <c r="O90" s="61"/>
      <c r="P90" s="61"/>
      <c r="Q90" s="61"/>
      <c r="R90" s="61"/>
      <c r="S90" s="61"/>
      <c r="T90" s="61"/>
      <c r="U90" s="61"/>
      <c r="V90" s="61"/>
      <c r="W90" s="61"/>
      <c r="X90" s="61"/>
      <c r="Y90" s="61"/>
      <c r="Z90" s="61"/>
    </row>
    <row r="91" spans="1:26" ht="15.75" customHeight="1">
      <c r="A91" s="61"/>
      <c r="B91" s="61"/>
      <c r="C91" s="61"/>
      <c r="D91" s="61"/>
      <c r="E91" s="61"/>
      <c r="F91" s="61"/>
      <c r="G91" s="61"/>
      <c r="H91" s="61"/>
      <c r="I91" s="61"/>
      <c r="J91" s="63"/>
      <c r="K91" s="63"/>
      <c r="L91" s="61"/>
      <c r="M91" s="61"/>
      <c r="N91" s="61"/>
      <c r="O91" s="61"/>
      <c r="P91" s="61"/>
      <c r="Q91" s="61"/>
      <c r="R91" s="61"/>
      <c r="S91" s="61"/>
      <c r="T91" s="61"/>
      <c r="U91" s="61"/>
      <c r="V91" s="61"/>
      <c r="W91" s="61"/>
      <c r="X91" s="61"/>
      <c r="Y91" s="61"/>
      <c r="Z91" s="61"/>
    </row>
    <row r="92" spans="1:26" ht="15.75" customHeight="1">
      <c r="A92" s="61"/>
      <c r="B92" s="61"/>
      <c r="C92" s="61"/>
      <c r="D92" s="61"/>
      <c r="E92" s="61"/>
      <c r="F92" s="61"/>
      <c r="G92" s="61"/>
      <c r="H92" s="61"/>
      <c r="I92" s="61"/>
      <c r="J92" s="63"/>
      <c r="K92" s="63"/>
      <c r="L92" s="61"/>
      <c r="M92" s="61"/>
      <c r="N92" s="61"/>
      <c r="O92" s="61"/>
      <c r="P92" s="61"/>
      <c r="Q92" s="61"/>
      <c r="R92" s="61"/>
      <c r="S92" s="61"/>
      <c r="T92" s="61"/>
      <c r="U92" s="61"/>
      <c r="V92" s="61"/>
      <c r="W92" s="61"/>
      <c r="X92" s="61"/>
      <c r="Y92" s="61"/>
      <c r="Z92" s="61"/>
    </row>
    <row r="93" spans="1:26" ht="15.75" customHeight="1">
      <c r="A93" s="61"/>
      <c r="B93" s="61"/>
      <c r="C93" s="61"/>
      <c r="D93" s="61"/>
      <c r="E93" s="61"/>
      <c r="F93" s="61"/>
      <c r="G93" s="61"/>
      <c r="H93" s="61"/>
      <c r="I93" s="61"/>
      <c r="J93" s="63"/>
      <c r="K93" s="63"/>
      <c r="L93" s="61"/>
      <c r="M93" s="61"/>
      <c r="N93" s="61"/>
      <c r="O93" s="61"/>
      <c r="P93" s="61"/>
      <c r="Q93" s="61"/>
      <c r="R93" s="61"/>
      <c r="S93" s="61"/>
      <c r="T93" s="61"/>
      <c r="U93" s="61"/>
      <c r="V93" s="61"/>
      <c r="W93" s="61"/>
      <c r="X93" s="61"/>
      <c r="Y93" s="61"/>
      <c r="Z93" s="61"/>
    </row>
    <row r="94" spans="1:26" ht="15.75" customHeight="1">
      <c r="A94" s="61"/>
      <c r="B94" s="61"/>
      <c r="C94" s="61"/>
      <c r="D94" s="61"/>
      <c r="E94" s="61"/>
      <c r="F94" s="61"/>
      <c r="G94" s="61"/>
      <c r="H94" s="61"/>
      <c r="I94" s="61"/>
      <c r="J94" s="63"/>
      <c r="K94" s="63"/>
      <c r="L94" s="61"/>
      <c r="M94" s="61"/>
      <c r="N94" s="61"/>
      <c r="O94" s="61"/>
      <c r="P94" s="61"/>
      <c r="Q94" s="61"/>
      <c r="R94" s="61"/>
      <c r="S94" s="61"/>
      <c r="T94" s="61"/>
      <c r="U94" s="61"/>
      <c r="V94" s="61"/>
      <c r="W94" s="61"/>
      <c r="X94" s="61"/>
      <c r="Y94" s="61"/>
      <c r="Z94" s="61"/>
    </row>
    <row r="95" spans="1:26" ht="15.75" customHeight="1">
      <c r="A95" s="61"/>
      <c r="B95" s="61"/>
      <c r="C95" s="61"/>
      <c r="D95" s="61"/>
      <c r="E95" s="61"/>
      <c r="F95" s="61"/>
      <c r="G95" s="61"/>
      <c r="H95" s="61"/>
      <c r="I95" s="61"/>
      <c r="J95" s="63"/>
      <c r="K95" s="63"/>
      <c r="L95" s="61"/>
      <c r="M95" s="61"/>
      <c r="N95" s="61"/>
      <c r="O95" s="61"/>
      <c r="P95" s="61"/>
      <c r="Q95" s="61"/>
      <c r="R95" s="61"/>
      <c r="S95" s="61"/>
      <c r="T95" s="61"/>
      <c r="U95" s="61"/>
      <c r="V95" s="61"/>
      <c r="W95" s="61"/>
      <c r="X95" s="61"/>
      <c r="Y95" s="61"/>
      <c r="Z95" s="61"/>
    </row>
    <row r="96" spans="1:26" ht="15.75" customHeight="1">
      <c r="A96" s="61"/>
      <c r="B96" s="61"/>
      <c r="C96" s="61"/>
      <c r="D96" s="61"/>
      <c r="E96" s="61"/>
      <c r="F96" s="61"/>
      <c r="G96" s="61"/>
      <c r="H96" s="61"/>
      <c r="I96" s="61"/>
      <c r="J96" s="63"/>
      <c r="K96" s="63"/>
      <c r="L96" s="61"/>
      <c r="M96" s="61"/>
      <c r="N96" s="61"/>
      <c r="O96" s="61"/>
      <c r="P96" s="61"/>
      <c r="Q96" s="61"/>
      <c r="R96" s="61"/>
      <c r="S96" s="61"/>
      <c r="T96" s="61"/>
      <c r="U96" s="61"/>
      <c r="V96" s="61"/>
      <c r="W96" s="61"/>
      <c r="X96" s="61"/>
      <c r="Y96" s="61"/>
      <c r="Z96" s="61"/>
    </row>
    <row r="97" spans="1:26" ht="15.75" customHeight="1">
      <c r="A97" s="61"/>
      <c r="B97" s="61"/>
      <c r="C97" s="61"/>
      <c r="D97" s="61"/>
      <c r="E97" s="61"/>
      <c r="F97" s="61"/>
      <c r="G97" s="61"/>
      <c r="H97" s="61"/>
      <c r="I97" s="61"/>
      <c r="J97" s="63"/>
      <c r="K97" s="63"/>
      <c r="L97" s="61"/>
      <c r="M97" s="61"/>
      <c r="N97" s="61"/>
      <c r="O97" s="61"/>
      <c r="P97" s="61"/>
      <c r="Q97" s="61"/>
      <c r="R97" s="61"/>
      <c r="S97" s="61"/>
      <c r="T97" s="61"/>
      <c r="U97" s="61"/>
      <c r="V97" s="61"/>
      <c r="W97" s="61"/>
      <c r="X97" s="61"/>
      <c r="Y97" s="61"/>
      <c r="Z97" s="61"/>
    </row>
    <row r="98" spans="1:26" ht="15.75" customHeight="1">
      <c r="A98" s="61"/>
      <c r="B98" s="61"/>
      <c r="C98" s="61"/>
      <c r="D98" s="61"/>
      <c r="E98" s="61"/>
      <c r="F98" s="61"/>
      <c r="G98" s="61"/>
      <c r="H98" s="61"/>
      <c r="I98" s="61"/>
      <c r="J98" s="63"/>
      <c r="K98" s="63"/>
      <c r="L98" s="61"/>
      <c r="M98" s="61"/>
      <c r="N98" s="61"/>
      <c r="O98" s="61"/>
      <c r="P98" s="61"/>
      <c r="Q98" s="61"/>
      <c r="R98" s="61"/>
      <c r="S98" s="61"/>
      <c r="T98" s="61"/>
      <c r="U98" s="61"/>
      <c r="V98" s="61"/>
      <c r="W98" s="61"/>
      <c r="X98" s="61"/>
      <c r="Y98" s="61"/>
      <c r="Z98" s="61"/>
    </row>
    <row r="99" spans="1:26" ht="15.75" customHeight="1">
      <c r="A99" s="61"/>
      <c r="B99" s="61"/>
      <c r="C99" s="61"/>
      <c r="D99" s="61"/>
      <c r="E99" s="61"/>
      <c r="F99" s="61"/>
      <c r="G99" s="61"/>
      <c r="H99" s="61"/>
      <c r="I99" s="61"/>
      <c r="J99" s="63"/>
      <c r="K99" s="63"/>
      <c r="L99" s="61"/>
      <c r="M99" s="61"/>
      <c r="N99" s="61"/>
      <c r="O99" s="61"/>
      <c r="P99" s="61"/>
      <c r="Q99" s="61"/>
      <c r="R99" s="61"/>
      <c r="S99" s="61"/>
      <c r="T99" s="61"/>
      <c r="U99" s="61"/>
      <c r="V99" s="61"/>
      <c r="W99" s="61"/>
      <c r="X99" s="61"/>
      <c r="Y99" s="61"/>
      <c r="Z99" s="61"/>
    </row>
    <row r="100" spans="1:26" ht="15.75" customHeight="1">
      <c r="A100" s="61"/>
      <c r="B100" s="61"/>
      <c r="C100" s="61"/>
      <c r="D100" s="61"/>
      <c r="E100" s="61"/>
      <c r="F100" s="61"/>
      <c r="G100" s="61"/>
      <c r="H100" s="61"/>
      <c r="I100" s="61"/>
      <c r="J100" s="63"/>
      <c r="K100" s="63"/>
      <c r="L100" s="61"/>
      <c r="M100" s="61"/>
      <c r="N100" s="61"/>
      <c r="O100" s="61"/>
      <c r="P100" s="61"/>
      <c r="Q100" s="61"/>
      <c r="R100" s="61"/>
      <c r="S100" s="61"/>
      <c r="T100" s="61"/>
      <c r="U100" s="61"/>
      <c r="V100" s="61"/>
      <c r="W100" s="61"/>
      <c r="X100" s="61"/>
      <c r="Y100" s="61"/>
      <c r="Z100" s="61"/>
    </row>
    <row r="101" spans="1:26" ht="15.75" customHeight="1">
      <c r="A101" s="61"/>
      <c r="B101" s="61"/>
      <c r="C101" s="61"/>
      <c r="D101" s="61"/>
      <c r="E101" s="61"/>
      <c r="F101" s="61"/>
      <c r="G101" s="61"/>
      <c r="H101" s="61"/>
      <c r="I101" s="61"/>
      <c r="J101" s="63"/>
      <c r="K101" s="63"/>
      <c r="L101" s="61"/>
      <c r="M101" s="61"/>
      <c r="N101" s="61"/>
      <c r="O101" s="61"/>
      <c r="P101" s="61"/>
      <c r="Q101" s="61"/>
      <c r="R101" s="61"/>
      <c r="S101" s="61"/>
      <c r="T101" s="61"/>
      <c r="U101" s="61"/>
      <c r="V101" s="61"/>
      <c r="W101" s="61"/>
      <c r="X101" s="61"/>
      <c r="Y101" s="61"/>
      <c r="Z101" s="61"/>
    </row>
    <row r="102" spans="1:26" ht="15.75" customHeight="1">
      <c r="A102" s="61"/>
      <c r="B102" s="61"/>
      <c r="C102" s="61"/>
      <c r="D102" s="61"/>
      <c r="E102" s="61"/>
      <c r="F102" s="61"/>
      <c r="G102" s="61"/>
      <c r="H102" s="61"/>
      <c r="I102" s="61"/>
      <c r="J102" s="63"/>
      <c r="K102" s="63"/>
      <c r="L102" s="61"/>
      <c r="M102" s="61"/>
      <c r="N102" s="61"/>
      <c r="O102" s="61"/>
      <c r="P102" s="61"/>
      <c r="Q102" s="61"/>
      <c r="R102" s="61"/>
      <c r="S102" s="61"/>
      <c r="T102" s="61"/>
      <c r="U102" s="61"/>
      <c r="V102" s="61"/>
      <c r="W102" s="61"/>
      <c r="X102" s="61"/>
      <c r="Y102" s="61"/>
      <c r="Z102" s="61"/>
    </row>
    <row r="103" spans="1:26" ht="15.75" customHeight="1">
      <c r="A103" s="61"/>
      <c r="B103" s="61"/>
      <c r="C103" s="61"/>
      <c r="D103" s="61"/>
      <c r="E103" s="61"/>
      <c r="F103" s="61"/>
      <c r="G103" s="61"/>
      <c r="H103" s="61"/>
      <c r="I103" s="61"/>
      <c r="J103" s="63"/>
      <c r="K103" s="63"/>
      <c r="L103" s="61"/>
      <c r="M103" s="61"/>
      <c r="N103" s="61"/>
      <c r="O103" s="61"/>
      <c r="P103" s="61"/>
      <c r="Q103" s="61"/>
      <c r="R103" s="61"/>
      <c r="S103" s="61"/>
      <c r="T103" s="61"/>
      <c r="U103" s="61"/>
      <c r="V103" s="61"/>
      <c r="W103" s="61"/>
      <c r="X103" s="61"/>
      <c r="Y103" s="61"/>
      <c r="Z103" s="61"/>
    </row>
    <row r="104" spans="1:26" ht="15.75" customHeight="1">
      <c r="A104" s="61"/>
      <c r="B104" s="61"/>
      <c r="C104" s="61"/>
      <c r="D104" s="61"/>
      <c r="E104" s="61"/>
      <c r="F104" s="61"/>
      <c r="G104" s="61"/>
      <c r="H104" s="61"/>
      <c r="I104" s="61"/>
      <c r="J104" s="63"/>
      <c r="K104" s="63"/>
      <c r="L104" s="61"/>
      <c r="M104" s="61"/>
      <c r="N104" s="61"/>
      <c r="O104" s="61"/>
      <c r="P104" s="61"/>
      <c r="Q104" s="61"/>
      <c r="R104" s="61"/>
      <c r="S104" s="61"/>
      <c r="T104" s="61"/>
      <c r="U104" s="61"/>
      <c r="V104" s="61"/>
      <c r="W104" s="61"/>
      <c r="X104" s="61"/>
      <c r="Y104" s="61"/>
      <c r="Z104" s="61"/>
    </row>
    <row r="105" spans="1:26" ht="15.75" customHeight="1">
      <c r="A105" s="61"/>
      <c r="B105" s="61"/>
      <c r="C105" s="61"/>
      <c r="D105" s="61"/>
      <c r="E105" s="61"/>
      <c r="F105" s="61"/>
      <c r="G105" s="61"/>
      <c r="H105" s="61"/>
      <c r="I105" s="61"/>
      <c r="J105" s="63"/>
      <c r="K105" s="63"/>
      <c r="L105" s="61"/>
      <c r="M105" s="61"/>
      <c r="N105" s="61"/>
      <c r="O105" s="61"/>
      <c r="P105" s="61"/>
      <c r="Q105" s="61"/>
      <c r="R105" s="61"/>
      <c r="S105" s="61"/>
      <c r="T105" s="61"/>
      <c r="U105" s="61"/>
      <c r="V105" s="61"/>
      <c r="W105" s="61"/>
      <c r="X105" s="61"/>
      <c r="Y105" s="61"/>
      <c r="Z105" s="61"/>
    </row>
    <row r="106" spans="1:26" ht="15.75" customHeight="1">
      <c r="A106" s="61"/>
      <c r="B106" s="61"/>
      <c r="C106" s="61"/>
      <c r="D106" s="61"/>
      <c r="E106" s="61"/>
      <c r="F106" s="61"/>
      <c r="G106" s="61"/>
      <c r="H106" s="61"/>
      <c r="I106" s="61"/>
      <c r="J106" s="63"/>
      <c r="K106" s="63"/>
      <c r="L106" s="61"/>
      <c r="M106" s="61"/>
      <c r="N106" s="61"/>
      <c r="O106" s="61"/>
      <c r="P106" s="61"/>
      <c r="Q106" s="61"/>
      <c r="R106" s="61"/>
      <c r="S106" s="61"/>
      <c r="T106" s="61"/>
      <c r="U106" s="61"/>
      <c r="V106" s="61"/>
      <c r="W106" s="61"/>
      <c r="X106" s="61"/>
      <c r="Y106" s="61"/>
      <c r="Z106" s="61"/>
    </row>
    <row r="107" spans="1:26" ht="15.75" customHeight="1">
      <c r="A107" s="61"/>
      <c r="B107" s="61"/>
      <c r="C107" s="61"/>
      <c r="D107" s="61"/>
      <c r="E107" s="61"/>
      <c r="F107" s="61"/>
      <c r="G107" s="61"/>
      <c r="H107" s="61"/>
      <c r="I107" s="61"/>
      <c r="J107" s="63"/>
      <c r="K107" s="63"/>
      <c r="L107" s="61"/>
      <c r="M107" s="61"/>
      <c r="N107" s="61"/>
      <c r="O107" s="61"/>
      <c r="P107" s="61"/>
      <c r="Q107" s="61"/>
      <c r="R107" s="61"/>
      <c r="S107" s="61"/>
      <c r="T107" s="61"/>
      <c r="U107" s="61"/>
      <c r="V107" s="61"/>
      <c r="W107" s="61"/>
      <c r="X107" s="61"/>
      <c r="Y107" s="61"/>
      <c r="Z107" s="61"/>
    </row>
    <row r="108" spans="1:26" ht="15.75" customHeight="1">
      <c r="A108" s="61"/>
      <c r="B108" s="61"/>
      <c r="C108" s="61"/>
      <c r="D108" s="61"/>
      <c r="E108" s="61"/>
      <c r="F108" s="61"/>
      <c r="G108" s="61"/>
      <c r="H108" s="61"/>
      <c r="I108" s="61"/>
      <c r="J108" s="63"/>
      <c r="K108" s="63"/>
      <c r="L108" s="61"/>
      <c r="M108" s="61"/>
      <c r="N108" s="61"/>
      <c r="O108" s="61"/>
      <c r="P108" s="61"/>
      <c r="Q108" s="61"/>
      <c r="R108" s="61"/>
      <c r="S108" s="61"/>
      <c r="T108" s="61"/>
      <c r="U108" s="61"/>
      <c r="V108" s="61"/>
      <c r="W108" s="61"/>
      <c r="X108" s="61"/>
      <c r="Y108" s="61"/>
      <c r="Z108" s="61"/>
    </row>
    <row r="109" spans="1:26" ht="15.75" customHeight="1">
      <c r="A109" s="61"/>
      <c r="B109" s="61"/>
      <c r="C109" s="61"/>
      <c r="D109" s="61"/>
      <c r="E109" s="61"/>
      <c r="F109" s="61"/>
      <c r="G109" s="61"/>
      <c r="H109" s="61"/>
      <c r="I109" s="61"/>
      <c r="J109" s="63"/>
      <c r="K109" s="63"/>
      <c r="L109" s="61"/>
      <c r="M109" s="61"/>
      <c r="N109" s="61"/>
      <c r="O109" s="61"/>
      <c r="P109" s="61"/>
      <c r="Q109" s="61"/>
      <c r="R109" s="61"/>
      <c r="S109" s="61"/>
      <c r="T109" s="61"/>
      <c r="U109" s="61"/>
      <c r="V109" s="61"/>
      <c r="W109" s="61"/>
      <c r="X109" s="61"/>
      <c r="Y109" s="61"/>
      <c r="Z109" s="61"/>
    </row>
    <row r="110" spans="1:26" ht="15.75" customHeight="1">
      <c r="A110" s="61"/>
      <c r="B110" s="61"/>
      <c r="C110" s="61"/>
      <c r="D110" s="61"/>
      <c r="E110" s="61"/>
      <c r="F110" s="61"/>
      <c r="G110" s="61"/>
      <c r="H110" s="61"/>
      <c r="I110" s="61"/>
      <c r="J110" s="63"/>
      <c r="K110" s="63"/>
      <c r="L110" s="61"/>
      <c r="M110" s="61"/>
      <c r="N110" s="61"/>
      <c r="O110" s="61"/>
      <c r="P110" s="61"/>
      <c r="Q110" s="61"/>
      <c r="R110" s="61"/>
      <c r="S110" s="61"/>
      <c r="T110" s="61"/>
      <c r="U110" s="61"/>
      <c r="V110" s="61"/>
      <c r="W110" s="61"/>
      <c r="X110" s="61"/>
      <c r="Y110" s="61"/>
      <c r="Z110" s="61"/>
    </row>
    <row r="111" spans="1:26" ht="15.75" customHeight="1">
      <c r="A111" s="61"/>
      <c r="B111" s="61"/>
      <c r="C111" s="61"/>
      <c r="D111" s="61"/>
      <c r="E111" s="61"/>
      <c r="F111" s="61"/>
      <c r="G111" s="61"/>
      <c r="H111" s="61"/>
      <c r="I111" s="61"/>
      <c r="J111" s="63"/>
      <c r="K111" s="63"/>
      <c r="L111" s="61"/>
      <c r="M111" s="61"/>
      <c r="N111" s="61"/>
      <c r="O111" s="61"/>
      <c r="P111" s="61"/>
      <c r="Q111" s="61"/>
      <c r="R111" s="61"/>
      <c r="S111" s="61"/>
      <c r="T111" s="61"/>
      <c r="U111" s="61"/>
      <c r="V111" s="61"/>
      <c r="W111" s="61"/>
      <c r="X111" s="61"/>
      <c r="Y111" s="61"/>
      <c r="Z111" s="61"/>
    </row>
    <row r="112" spans="1:26" ht="15.75" customHeight="1">
      <c r="A112" s="61"/>
      <c r="B112" s="61"/>
      <c r="C112" s="61"/>
      <c r="D112" s="61"/>
      <c r="E112" s="61"/>
      <c r="F112" s="61"/>
      <c r="G112" s="61"/>
      <c r="H112" s="61"/>
      <c r="I112" s="61"/>
      <c r="J112" s="63"/>
      <c r="K112" s="63"/>
      <c r="L112" s="61"/>
      <c r="M112" s="61"/>
      <c r="N112" s="61"/>
      <c r="O112" s="61"/>
      <c r="P112" s="61"/>
      <c r="Q112" s="61"/>
      <c r="R112" s="61"/>
      <c r="S112" s="61"/>
      <c r="T112" s="61"/>
      <c r="U112" s="61"/>
      <c r="V112" s="61"/>
      <c r="W112" s="61"/>
      <c r="X112" s="61"/>
      <c r="Y112" s="61"/>
      <c r="Z112" s="61"/>
    </row>
    <row r="113" spans="1:26" ht="15.75" customHeight="1">
      <c r="A113" s="61"/>
      <c r="B113" s="61"/>
      <c r="C113" s="61"/>
      <c r="D113" s="61"/>
      <c r="E113" s="61"/>
      <c r="F113" s="61"/>
      <c r="G113" s="61"/>
      <c r="H113" s="61"/>
      <c r="I113" s="61"/>
      <c r="J113" s="63"/>
      <c r="K113" s="63"/>
      <c r="L113" s="61"/>
      <c r="M113" s="61"/>
      <c r="N113" s="61"/>
      <c r="O113" s="61"/>
      <c r="P113" s="61"/>
      <c r="Q113" s="61"/>
      <c r="R113" s="61"/>
      <c r="S113" s="61"/>
      <c r="T113" s="61"/>
      <c r="U113" s="61"/>
      <c r="V113" s="61"/>
      <c r="W113" s="61"/>
      <c r="X113" s="61"/>
      <c r="Y113" s="61"/>
      <c r="Z113" s="61"/>
    </row>
    <row r="114" spans="1:26" ht="15.75" customHeight="1">
      <c r="A114" s="61"/>
      <c r="B114" s="61"/>
      <c r="C114" s="61"/>
      <c r="D114" s="61"/>
      <c r="E114" s="61"/>
      <c r="F114" s="61"/>
      <c r="G114" s="61"/>
      <c r="H114" s="61"/>
      <c r="I114" s="61"/>
      <c r="J114" s="63"/>
      <c r="K114" s="63"/>
      <c r="L114" s="61"/>
      <c r="M114" s="61"/>
      <c r="N114" s="61"/>
      <c r="O114" s="61"/>
      <c r="P114" s="61"/>
      <c r="Q114" s="61"/>
      <c r="R114" s="61"/>
      <c r="S114" s="61"/>
      <c r="T114" s="61"/>
      <c r="U114" s="61"/>
      <c r="V114" s="61"/>
      <c r="W114" s="61"/>
      <c r="X114" s="61"/>
      <c r="Y114" s="61"/>
      <c r="Z114" s="61"/>
    </row>
    <row r="115" spans="1:26" ht="15.75" customHeight="1">
      <c r="A115" s="61"/>
      <c r="B115" s="61"/>
      <c r="C115" s="61"/>
      <c r="D115" s="61"/>
      <c r="E115" s="61"/>
      <c r="F115" s="61"/>
      <c r="G115" s="61"/>
      <c r="H115" s="61"/>
      <c r="I115" s="61"/>
      <c r="J115" s="63"/>
      <c r="K115" s="63"/>
      <c r="L115" s="61"/>
      <c r="M115" s="61"/>
      <c r="N115" s="61"/>
      <c r="O115" s="61"/>
      <c r="P115" s="61"/>
      <c r="Q115" s="61"/>
      <c r="R115" s="61"/>
      <c r="S115" s="61"/>
      <c r="T115" s="61"/>
      <c r="U115" s="61"/>
      <c r="V115" s="61"/>
      <c r="W115" s="61"/>
      <c r="X115" s="61"/>
      <c r="Y115" s="61"/>
      <c r="Z115" s="61"/>
    </row>
    <row r="116" spans="1:26" ht="15.75" customHeight="1">
      <c r="A116" s="61"/>
      <c r="B116" s="61"/>
      <c r="C116" s="61"/>
      <c r="D116" s="61"/>
      <c r="E116" s="61"/>
      <c r="F116" s="61"/>
      <c r="G116" s="61"/>
      <c r="H116" s="61"/>
      <c r="I116" s="61"/>
      <c r="J116" s="63"/>
      <c r="K116" s="63"/>
      <c r="L116" s="61"/>
      <c r="M116" s="61"/>
      <c r="N116" s="61"/>
      <c r="O116" s="61"/>
      <c r="P116" s="61"/>
      <c r="Q116" s="61"/>
      <c r="R116" s="61"/>
      <c r="S116" s="61"/>
      <c r="T116" s="61"/>
      <c r="U116" s="61"/>
      <c r="V116" s="61"/>
      <c r="W116" s="61"/>
      <c r="X116" s="61"/>
      <c r="Y116" s="61"/>
      <c r="Z116" s="61"/>
    </row>
    <row r="117" spans="1:26" ht="15.75" customHeight="1">
      <c r="A117" s="61"/>
      <c r="B117" s="61"/>
      <c r="C117" s="61"/>
      <c r="D117" s="61"/>
      <c r="E117" s="61"/>
      <c r="F117" s="61"/>
      <c r="G117" s="61"/>
      <c r="H117" s="61"/>
      <c r="I117" s="61"/>
      <c r="J117" s="63"/>
      <c r="K117" s="63"/>
      <c r="L117" s="61"/>
      <c r="M117" s="61"/>
      <c r="N117" s="61"/>
      <c r="O117" s="61"/>
      <c r="P117" s="61"/>
      <c r="Q117" s="61"/>
      <c r="R117" s="61"/>
      <c r="S117" s="61"/>
      <c r="T117" s="61"/>
      <c r="U117" s="61"/>
      <c r="V117" s="61"/>
      <c r="W117" s="61"/>
      <c r="X117" s="61"/>
      <c r="Y117" s="61"/>
      <c r="Z117" s="61"/>
    </row>
    <row r="118" spans="1:26" ht="15.75" customHeight="1">
      <c r="A118" s="61"/>
      <c r="B118" s="61"/>
      <c r="C118" s="61"/>
      <c r="D118" s="61"/>
      <c r="E118" s="61"/>
      <c r="F118" s="61"/>
      <c r="G118" s="61"/>
      <c r="H118" s="61"/>
      <c r="I118" s="61"/>
      <c r="J118" s="63"/>
      <c r="K118" s="63"/>
      <c r="L118" s="61"/>
      <c r="M118" s="61"/>
      <c r="N118" s="61"/>
      <c r="O118" s="61"/>
      <c r="P118" s="61"/>
      <c r="Q118" s="61"/>
      <c r="R118" s="61"/>
      <c r="S118" s="61"/>
      <c r="T118" s="61"/>
      <c r="U118" s="61"/>
      <c r="V118" s="61"/>
      <c r="W118" s="61"/>
      <c r="X118" s="61"/>
      <c r="Y118" s="61"/>
      <c r="Z118" s="61"/>
    </row>
    <row r="119" spans="1:26" ht="15.75" customHeight="1">
      <c r="A119" s="61"/>
      <c r="B119" s="61"/>
      <c r="C119" s="61"/>
      <c r="D119" s="61"/>
      <c r="E119" s="61"/>
      <c r="F119" s="61"/>
      <c r="G119" s="61"/>
      <c r="H119" s="61"/>
      <c r="I119" s="61"/>
      <c r="J119" s="63"/>
      <c r="K119" s="63"/>
      <c r="L119" s="61"/>
      <c r="M119" s="61"/>
      <c r="N119" s="61"/>
      <c r="O119" s="61"/>
      <c r="P119" s="61"/>
      <c r="Q119" s="61"/>
      <c r="R119" s="61"/>
      <c r="S119" s="61"/>
      <c r="T119" s="61"/>
      <c r="U119" s="61"/>
      <c r="V119" s="61"/>
      <c r="W119" s="61"/>
      <c r="X119" s="61"/>
      <c r="Y119" s="61"/>
      <c r="Z119" s="61"/>
    </row>
    <row r="120" spans="1:26" ht="15.75" customHeight="1">
      <c r="A120" s="61"/>
      <c r="B120" s="61"/>
      <c r="C120" s="61"/>
      <c r="D120" s="61"/>
      <c r="E120" s="61"/>
      <c r="F120" s="61"/>
      <c r="G120" s="61"/>
      <c r="H120" s="61"/>
      <c r="I120" s="61"/>
      <c r="J120" s="63"/>
      <c r="K120" s="63"/>
      <c r="L120" s="61"/>
      <c r="M120" s="61"/>
      <c r="N120" s="61"/>
      <c r="O120" s="61"/>
      <c r="P120" s="61"/>
      <c r="Q120" s="61"/>
      <c r="R120" s="61"/>
      <c r="S120" s="61"/>
      <c r="T120" s="61"/>
      <c r="U120" s="61"/>
      <c r="V120" s="61"/>
      <c r="W120" s="61"/>
      <c r="X120" s="61"/>
      <c r="Y120" s="61"/>
      <c r="Z120" s="61"/>
    </row>
    <row r="121" spans="1:26" ht="15.75" customHeight="1">
      <c r="A121" s="61"/>
      <c r="B121" s="61"/>
      <c r="C121" s="61"/>
      <c r="D121" s="61"/>
      <c r="E121" s="61"/>
      <c r="F121" s="61"/>
      <c r="G121" s="61"/>
      <c r="H121" s="61"/>
      <c r="I121" s="61"/>
      <c r="J121" s="63"/>
      <c r="K121" s="63"/>
      <c r="L121" s="61"/>
      <c r="M121" s="61"/>
      <c r="N121" s="61"/>
      <c r="O121" s="61"/>
      <c r="P121" s="61"/>
      <c r="Q121" s="61"/>
      <c r="R121" s="61"/>
      <c r="S121" s="61"/>
      <c r="T121" s="61"/>
      <c r="U121" s="61"/>
      <c r="V121" s="61"/>
      <c r="W121" s="61"/>
      <c r="X121" s="61"/>
      <c r="Y121" s="61"/>
      <c r="Z121" s="61"/>
    </row>
    <row r="122" spans="1:26" ht="15.75" customHeight="1">
      <c r="A122" s="61"/>
      <c r="B122" s="61"/>
      <c r="C122" s="61"/>
      <c r="D122" s="61"/>
      <c r="E122" s="61"/>
      <c r="F122" s="61"/>
      <c r="G122" s="61"/>
      <c r="H122" s="61"/>
      <c r="I122" s="61"/>
      <c r="J122" s="63"/>
      <c r="K122" s="63"/>
      <c r="L122" s="61"/>
      <c r="M122" s="61"/>
      <c r="N122" s="61"/>
      <c r="O122" s="61"/>
      <c r="P122" s="61"/>
      <c r="Q122" s="61"/>
      <c r="R122" s="61"/>
      <c r="S122" s="61"/>
      <c r="T122" s="61"/>
      <c r="U122" s="61"/>
      <c r="V122" s="61"/>
      <c r="W122" s="61"/>
      <c r="X122" s="61"/>
      <c r="Y122" s="61"/>
      <c r="Z122" s="61"/>
    </row>
    <row r="123" spans="1:26" ht="15.75" customHeight="1">
      <c r="A123" s="61"/>
      <c r="B123" s="61"/>
      <c r="C123" s="61"/>
      <c r="D123" s="61"/>
      <c r="E123" s="61"/>
      <c r="F123" s="61"/>
      <c r="G123" s="61"/>
      <c r="H123" s="61"/>
      <c r="I123" s="61"/>
      <c r="J123" s="63"/>
      <c r="K123" s="63"/>
      <c r="L123" s="61"/>
      <c r="M123" s="61"/>
      <c r="N123" s="61"/>
      <c r="O123" s="61"/>
      <c r="P123" s="61"/>
      <c r="Q123" s="61"/>
      <c r="R123" s="61"/>
      <c r="S123" s="61"/>
      <c r="T123" s="61"/>
      <c r="U123" s="61"/>
      <c r="V123" s="61"/>
      <c r="W123" s="61"/>
      <c r="X123" s="61"/>
      <c r="Y123" s="61"/>
      <c r="Z123" s="61"/>
    </row>
    <row r="124" spans="1:26" ht="15.75" customHeight="1">
      <c r="A124" s="61"/>
      <c r="B124" s="61"/>
      <c r="C124" s="61"/>
      <c r="D124" s="61"/>
      <c r="E124" s="61"/>
      <c r="F124" s="61"/>
      <c r="G124" s="61"/>
      <c r="H124" s="61"/>
      <c r="I124" s="61"/>
      <c r="J124" s="63"/>
      <c r="K124" s="63"/>
      <c r="L124" s="61"/>
      <c r="M124" s="61"/>
      <c r="N124" s="61"/>
      <c r="O124" s="61"/>
      <c r="P124" s="61"/>
      <c r="Q124" s="61"/>
      <c r="R124" s="61"/>
      <c r="S124" s="61"/>
      <c r="T124" s="61"/>
      <c r="U124" s="61"/>
      <c r="V124" s="61"/>
      <c r="W124" s="61"/>
      <c r="X124" s="61"/>
      <c r="Y124" s="61"/>
      <c r="Z124" s="61"/>
    </row>
    <row r="125" spans="1:26" ht="15.75" customHeight="1">
      <c r="A125" s="61"/>
      <c r="B125" s="61"/>
      <c r="C125" s="61"/>
      <c r="D125" s="61"/>
      <c r="E125" s="61"/>
      <c r="F125" s="61"/>
      <c r="G125" s="61"/>
      <c r="H125" s="61"/>
      <c r="I125" s="61"/>
      <c r="J125" s="63"/>
      <c r="K125" s="63"/>
      <c r="L125" s="61"/>
      <c r="M125" s="61"/>
      <c r="N125" s="61"/>
      <c r="O125" s="61"/>
      <c r="P125" s="61"/>
      <c r="Q125" s="61"/>
      <c r="R125" s="61"/>
      <c r="S125" s="61"/>
      <c r="T125" s="61"/>
      <c r="U125" s="61"/>
      <c r="V125" s="61"/>
      <c r="W125" s="61"/>
      <c r="X125" s="61"/>
      <c r="Y125" s="61"/>
      <c r="Z125" s="61"/>
    </row>
    <row r="126" spans="1:26" ht="15.75" customHeight="1">
      <c r="A126" s="61"/>
      <c r="B126" s="61"/>
      <c r="C126" s="61"/>
      <c r="D126" s="61"/>
      <c r="E126" s="61"/>
      <c r="F126" s="61"/>
      <c r="G126" s="61"/>
      <c r="H126" s="61"/>
      <c r="I126" s="61"/>
      <c r="J126" s="63"/>
      <c r="K126" s="63"/>
      <c r="L126" s="61"/>
      <c r="M126" s="61"/>
      <c r="N126" s="61"/>
      <c r="O126" s="61"/>
      <c r="P126" s="61"/>
      <c r="Q126" s="61"/>
      <c r="R126" s="61"/>
      <c r="S126" s="61"/>
      <c r="T126" s="61"/>
      <c r="U126" s="61"/>
      <c r="V126" s="61"/>
      <c r="W126" s="61"/>
      <c r="X126" s="61"/>
      <c r="Y126" s="61"/>
      <c r="Z126" s="61"/>
    </row>
    <row r="127" spans="1:26" ht="15.75" customHeight="1">
      <c r="A127" s="61"/>
      <c r="B127" s="61"/>
      <c r="C127" s="61"/>
      <c r="D127" s="61"/>
      <c r="E127" s="61"/>
      <c r="F127" s="61"/>
      <c r="G127" s="61"/>
      <c r="H127" s="61"/>
      <c r="I127" s="61"/>
      <c r="J127" s="63"/>
      <c r="K127" s="63"/>
      <c r="L127" s="61"/>
      <c r="M127" s="61"/>
      <c r="N127" s="61"/>
      <c r="O127" s="61"/>
      <c r="P127" s="61"/>
      <c r="Q127" s="61"/>
      <c r="R127" s="61"/>
      <c r="S127" s="61"/>
      <c r="T127" s="61"/>
      <c r="U127" s="61"/>
      <c r="V127" s="61"/>
      <c r="W127" s="61"/>
      <c r="X127" s="61"/>
      <c r="Y127" s="61"/>
      <c r="Z127" s="61"/>
    </row>
    <row r="128" spans="1:26" ht="15.75" customHeight="1">
      <c r="A128" s="61"/>
      <c r="B128" s="61"/>
      <c r="C128" s="61"/>
      <c r="D128" s="61"/>
      <c r="E128" s="61"/>
      <c r="F128" s="61"/>
      <c r="G128" s="61"/>
      <c r="H128" s="61"/>
      <c r="I128" s="61"/>
      <c r="J128" s="63"/>
      <c r="K128" s="63"/>
      <c r="L128" s="61"/>
      <c r="M128" s="61"/>
      <c r="N128" s="61"/>
      <c r="O128" s="61"/>
      <c r="P128" s="61"/>
      <c r="Q128" s="61"/>
      <c r="R128" s="61"/>
      <c r="S128" s="61"/>
      <c r="T128" s="61"/>
      <c r="U128" s="61"/>
      <c r="V128" s="61"/>
      <c r="W128" s="61"/>
      <c r="X128" s="61"/>
      <c r="Y128" s="61"/>
      <c r="Z128" s="61"/>
    </row>
    <row r="129" spans="1:26" ht="15.75" customHeight="1">
      <c r="A129" s="61"/>
      <c r="B129" s="61"/>
      <c r="C129" s="61"/>
      <c r="D129" s="61"/>
      <c r="E129" s="61"/>
      <c r="F129" s="61"/>
      <c r="G129" s="61"/>
      <c r="H129" s="61"/>
      <c r="I129" s="61"/>
      <c r="J129" s="63"/>
      <c r="K129" s="63"/>
      <c r="L129" s="61"/>
      <c r="M129" s="61"/>
      <c r="N129" s="61"/>
      <c r="O129" s="61"/>
      <c r="P129" s="61"/>
      <c r="Q129" s="61"/>
      <c r="R129" s="61"/>
      <c r="S129" s="61"/>
      <c r="T129" s="61"/>
      <c r="U129" s="61"/>
      <c r="V129" s="61"/>
      <c r="W129" s="61"/>
      <c r="X129" s="61"/>
      <c r="Y129" s="61"/>
      <c r="Z129" s="61"/>
    </row>
    <row r="130" spans="1:26" ht="15.75" customHeight="1">
      <c r="A130" s="61"/>
      <c r="B130" s="61"/>
      <c r="C130" s="61"/>
      <c r="D130" s="61"/>
      <c r="E130" s="61"/>
      <c r="F130" s="61"/>
      <c r="G130" s="61"/>
      <c r="H130" s="61"/>
      <c r="I130" s="61"/>
      <c r="J130" s="63"/>
      <c r="K130" s="63"/>
      <c r="L130" s="61"/>
      <c r="M130" s="61"/>
      <c r="N130" s="61"/>
      <c r="O130" s="61"/>
      <c r="P130" s="61"/>
      <c r="Q130" s="61"/>
      <c r="R130" s="61"/>
      <c r="S130" s="61"/>
      <c r="T130" s="61"/>
      <c r="U130" s="61"/>
      <c r="V130" s="61"/>
      <c r="W130" s="61"/>
      <c r="X130" s="61"/>
      <c r="Y130" s="61"/>
      <c r="Z130" s="61"/>
    </row>
    <row r="131" spans="1:26" ht="15.75" customHeight="1">
      <c r="A131" s="61"/>
      <c r="B131" s="61"/>
      <c r="C131" s="61"/>
      <c r="D131" s="61"/>
      <c r="E131" s="61"/>
      <c r="F131" s="61"/>
      <c r="G131" s="61"/>
      <c r="H131" s="61"/>
      <c r="I131" s="61"/>
      <c r="J131" s="63"/>
      <c r="K131" s="63"/>
      <c r="L131" s="61"/>
      <c r="M131" s="61"/>
      <c r="N131" s="61"/>
      <c r="O131" s="61"/>
      <c r="P131" s="61"/>
      <c r="Q131" s="61"/>
      <c r="R131" s="61"/>
      <c r="S131" s="61"/>
      <c r="T131" s="61"/>
      <c r="U131" s="61"/>
      <c r="V131" s="61"/>
      <c r="W131" s="61"/>
      <c r="X131" s="61"/>
      <c r="Y131" s="61"/>
      <c r="Z131" s="61"/>
    </row>
    <row r="132" spans="1:26" ht="15.75" customHeight="1">
      <c r="A132" s="61"/>
      <c r="B132" s="61"/>
      <c r="C132" s="61"/>
      <c r="D132" s="61"/>
      <c r="E132" s="61"/>
      <c r="F132" s="61"/>
      <c r="G132" s="61"/>
      <c r="H132" s="61"/>
      <c r="I132" s="61"/>
      <c r="J132" s="63"/>
      <c r="K132" s="63"/>
      <c r="L132" s="61"/>
      <c r="M132" s="61"/>
      <c r="N132" s="61"/>
      <c r="O132" s="61"/>
      <c r="P132" s="61"/>
      <c r="Q132" s="61"/>
      <c r="R132" s="61"/>
      <c r="S132" s="61"/>
      <c r="T132" s="61"/>
      <c r="U132" s="61"/>
      <c r="V132" s="61"/>
      <c r="W132" s="61"/>
      <c r="X132" s="61"/>
      <c r="Y132" s="61"/>
      <c r="Z132" s="61"/>
    </row>
    <row r="133" spans="1:26" ht="15.75" customHeight="1">
      <c r="A133" s="61"/>
      <c r="B133" s="61"/>
      <c r="C133" s="61"/>
      <c r="D133" s="61"/>
      <c r="E133" s="61"/>
      <c r="F133" s="61"/>
      <c r="G133" s="61"/>
      <c r="H133" s="61"/>
      <c r="I133" s="61"/>
      <c r="J133" s="63"/>
      <c r="K133" s="63"/>
      <c r="L133" s="61"/>
      <c r="M133" s="61"/>
      <c r="N133" s="61"/>
      <c r="O133" s="61"/>
      <c r="P133" s="61"/>
      <c r="Q133" s="61"/>
      <c r="R133" s="61"/>
      <c r="S133" s="61"/>
      <c r="T133" s="61"/>
      <c r="U133" s="61"/>
      <c r="V133" s="61"/>
      <c r="W133" s="61"/>
      <c r="X133" s="61"/>
      <c r="Y133" s="61"/>
      <c r="Z133" s="61"/>
    </row>
    <row r="134" spans="1:26" ht="15.75" customHeight="1">
      <c r="A134" s="61"/>
      <c r="B134" s="61"/>
      <c r="C134" s="61"/>
      <c r="D134" s="61"/>
      <c r="E134" s="61"/>
      <c r="F134" s="61"/>
      <c r="G134" s="61"/>
      <c r="H134" s="61"/>
      <c r="I134" s="61"/>
      <c r="J134" s="63"/>
      <c r="K134" s="63"/>
      <c r="L134" s="61"/>
      <c r="M134" s="61"/>
      <c r="N134" s="61"/>
      <c r="O134" s="61"/>
      <c r="P134" s="61"/>
      <c r="Q134" s="61"/>
      <c r="R134" s="61"/>
      <c r="S134" s="61"/>
      <c r="T134" s="61"/>
      <c r="U134" s="61"/>
      <c r="V134" s="61"/>
      <c r="W134" s="61"/>
      <c r="X134" s="61"/>
      <c r="Y134" s="61"/>
      <c r="Z134" s="61"/>
    </row>
    <row r="135" spans="1:26" ht="15.75" customHeight="1">
      <c r="A135" s="61"/>
      <c r="B135" s="61"/>
      <c r="C135" s="61"/>
      <c r="D135" s="61"/>
      <c r="E135" s="61"/>
      <c r="F135" s="61"/>
      <c r="G135" s="61"/>
      <c r="H135" s="61"/>
      <c r="I135" s="61"/>
      <c r="J135" s="63"/>
      <c r="K135" s="63"/>
      <c r="L135" s="61"/>
      <c r="M135" s="61"/>
      <c r="N135" s="61"/>
      <c r="O135" s="61"/>
      <c r="P135" s="61"/>
      <c r="Q135" s="61"/>
      <c r="R135" s="61"/>
      <c r="S135" s="61"/>
      <c r="T135" s="61"/>
      <c r="U135" s="61"/>
      <c r="V135" s="61"/>
      <c r="W135" s="61"/>
      <c r="X135" s="61"/>
      <c r="Y135" s="61"/>
      <c r="Z135" s="61"/>
    </row>
    <row r="136" spans="1:26" ht="15.75" customHeight="1">
      <c r="A136" s="61"/>
      <c r="B136" s="61"/>
      <c r="C136" s="61"/>
      <c r="D136" s="61"/>
      <c r="E136" s="61"/>
      <c r="F136" s="61"/>
      <c r="G136" s="61"/>
      <c r="H136" s="61"/>
      <c r="I136" s="61"/>
      <c r="J136" s="63"/>
      <c r="K136" s="63"/>
      <c r="L136" s="61"/>
      <c r="M136" s="61"/>
      <c r="N136" s="61"/>
      <c r="O136" s="61"/>
      <c r="P136" s="61"/>
      <c r="Q136" s="61"/>
      <c r="R136" s="61"/>
      <c r="S136" s="61"/>
      <c r="T136" s="61"/>
      <c r="U136" s="61"/>
      <c r="V136" s="61"/>
      <c r="W136" s="61"/>
      <c r="X136" s="61"/>
      <c r="Y136" s="61"/>
      <c r="Z136" s="61"/>
    </row>
    <row r="137" spans="1:26" ht="15.75" customHeight="1">
      <c r="A137" s="61"/>
      <c r="B137" s="61"/>
      <c r="C137" s="61"/>
      <c r="D137" s="61"/>
      <c r="E137" s="61"/>
      <c r="F137" s="61"/>
      <c r="G137" s="61"/>
      <c r="H137" s="61"/>
      <c r="I137" s="61"/>
      <c r="J137" s="63"/>
      <c r="K137" s="63"/>
      <c r="L137" s="61"/>
      <c r="M137" s="61"/>
      <c r="N137" s="61"/>
      <c r="O137" s="61"/>
      <c r="P137" s="61"/>
      <c r="Q137" s="61"/>
      <c r="R137" s="61"/>
      <c r="S137" s="61"/>
      <c r="T137" s="61"/>
      <c r="U137" s="61"/>
      <c r="V137" s="61"/>
      <c r="W137" s="61"/>
      <c r="X137" s="61"/>
      <c r="Y137" s="61"/>
      <c r="Z137" s="61"/>
    </row>
    <row r="138" spans="1:26" ht="15.75" customHeight="1">
      <c r="A138" s="61"/>
      <c r="B138" s="61"/>
      <c r="C138" s="61"/>
      <c r="D138" s="61"/>
      <c r="E138" s="61"/>
      <c r="F138" s="61"/>
      <c r="G138" s="61"/>
      <c r="H138" s="61"/>
      <c r="I138" s="61"/>
      <c r="J138" s="63"/>
      <c r="K138" s="63"/>
      <c r="L138" s="61"/>
      <c r="M138" s="61"/>
      <c r="N138" s="61"/>
      <c r="O138" s="61"/>
      <c r="P138" s="61"/>
      <c r="Q138" s="61"/>
      <c r="R138" s="61"/>
      <c r="S138" s="61"/>
      <c r="T138" s="61"/>
      <c r="U138" s="61"/>
      <c r="V138" s="61"/>
      <c r="W138" s="61"/>
      <c r="X138" s="61"/>
      <c r="Y138" s="61"/>
      <c r="Z138" s="61"/>
    </row>
    <row r="139" spans="1:26" ht="15.75" customHeight="1">
      <c r="A139" s="61"/>
      <c r="B139" s="61"/>
      <c r="C139" s="61"/>
      <c r="D139" s="61"/>
      <c r="E139" s="61"/>
      <c r="F139" s="61"/>
      <c r="G139" s="61"/>
      <c r="H139" s="61"/>
      <c r="I139" s="61"/>
      <c r="J139" s="63"/>
      <c r="K139" s="63"/>
      <c r="L139" s="61"/>
      <c r="M139" s="61"/>
      <c r="N139" s="61"/>
      <c r="O139" s="61"/>
      <c r="P139" s="61"/>
      <c r="Q139" s="61"/>
      <c r="R139" s="61"/>
      <c r="S139" s="61"/>
      <c r="T139" s="61"/>
      <c r="U139" s="61"/>
      <c r="V139" s="61"/>
      <c r="W139" s="61"/>
      <c r="X139" s="61"/>
      <c r="Y139" s="61"/>
      <c r="Z139" s="61"/>
    </row>
    <row r="140" spans="1:26" ht="15.75" customHeight="1">
      <c r="A140" s="61"/>
      <c r="B140" s="61"/>
      <c r="C140" s="61"/>
      <c r="D140" s="61"/>
      <c r="E140" s="61"/>
      <c r="F140" s="61"/>
      <c r="G140" s="61"/>
      <c r="H140" s="61"/>
      <c r="I140" s="61"/>
      <c r="J140" s="63"/>
      <c r="K140" s="63"/>
      <c r="L140" s="61"/>
      <c r="M140" s="61"/>
      <c r="N140" s="61"/>
      <c r="O140" s="61"/>
      <c r="P140" s="61"/>
      <c r="Q140" s="61"/>
      <c r="R140" s="61"/>
      <c r="S140" s="61"/>
      <c r="T140" s="61"/>
      <c r="U140" s="61"/>
      <c r="V140" s="61"/>
      <c r="W140" s="61"/>
      <c r="X140" s="61"/>
      <c r="Y140" s="61"/>
      <c r="Z140" s="61"/>
    </row>
    <row r="141" spans="1:26" ht="15.75" customHeight="1">
      <c r="A141" s="61"/>
      <c r="B141" s="61"/>
      <c r="C141" s="61"/>
      <c r="D141" s="61"/>
      <c r="E141" s="61"/>
      <c r="F141" s="61"/>
      <c r="G141" s="61"/>
      <c r="H141" s="61"/>
      <c r="I141" s="61"/>
      <c r="J141" s="63"/>
      <c r="K141" s="63"/>
      <c r="L141" s="61"/>
      <c r="M141" s="61"/>
      <c r="N141" s="61"/>
      <c r="O141" s="61"/>
      <c r="P141" s="61"/>
      <c r="Q141" s="61"/>
      <c r="R141" s="61"/>
      <c r="S141" s="61"/>
      <c r="T141" s="61"/>
      <c r="U141" s="61"/>
      <c r="V141" s="61"/>
      <c r="W141" s="61"/>
      <c r="X141" s="61"/>
      <c r="Y141" s="61"/>
      <c r="Z141" s="61"/>
    </row>
    <row r="142" spans="1:26" ht="15.75" customHeight="1">
      <c r="A142" s="61"/>
      <c r="B142" s="61"/>
      <c r="C142" s="61"/>
      <c r="D142" s="61"/>
      <c r="E142" s="61"/>
      <c r="F142" s="61"/>
      <c r="G142" s="61"/>
      <c r="H142" s="61"/>
      <c r="I142" s="61"/>
      <c r="J142" s="63"/>
      <c r="K142" s="63"/>
      <c r="L142" s="61"/>
      <c r="M142" s="61"/>
      <c r="N142" s="61"/>
      <c r="O142" s="61"/>
      <c r="P142" s="61"/>
      <c r="Q142" s="61"/>
      <c r="R142" s="61"/>
      <c r="S142" s="61"/>
      <c r="T142" s="61"/>
      <c r="U142" s="61"/>
      <c r="V142" s="61"/>
      <c r="W142" s="61"/>
      <c r="X142" s="61"/>
      <c r="Y142" s="61"/>
      <c r="Z142" s="61"/>
    </row>
    <row r="143" spans="1:26" ht="15.75" customHeight="1">
      <c r="A143" s="61"/>
      <c r="B143" s="61"/>
      <c r="C143" s="61"/>
      <c r="D143" s="61"/>
      <c r="E143" s="61"/>
      <c r="F143" s="61"/>
      <c r="G143" s="61"/>
      <c r="H143" s="61"/>
      <c r="I143" s="61"/>
      <c r="J143" s="63"/>
      <c r="K143" s="63"/>
      <c r="L143" s="61"/>
      <c r="M143" s="61"/>
      <c r="N143" s="61"/>
      <c r="O143" s="61"/>
      <c r="P143" s="61"/>
      <c r="Q143" s="61"/>
      <c r="R143" s="61"/>
      <c r="S143" s="61"/>
      <c r="T143" s="61"/>
      <c r="U143" s="61"/>
      <c r="V143" s="61"/>
      <c r="W143" s="61"/>
      <c r="X143" s="61"/>
      <c r="Y143" s="61"/>
      <c r="Z143" s="61"/>
    </row>
    <row r="144" spans="1:26" ht="15.75" customHeight="1">
      <c r="A144" s="61"/>
      <c r="B144" s="61"/>
      <c r="C144" s="61"/>
      <c r="D144" s="61"/>
      <c r="E144" s="61"/>
      <c r="F144" s="61"/>
      <c r="G144" s="61"/>
      <c r="H144" s="61"/>
      <c r="I144" s="61"/>
      <c r="J144" s="63"/>
      <c r="K144" s="63"/>
      <c r="L144" s="61"/>
      <c r="M144" s="61"/>
      <c r="N144" s="61"/>
      <c r="O144" s="61"/>
      <c r="P144" s="61"/>
      <c r="Q144" s="61"/>
      <c r="R144" s="61"/>
      <c r="S144" s="61"/>
      <c r="T144" s="61"/>
      <c r="U144" s="61"/>
      <c r="V144" s="61"/>
      <c r="W144" s="61"/>
      <c r="X144" s="61"/>
      <c r="Y144" s="61"/>
      <c r="Z144" s="61"/>
    </row>
    <row r="145" spans="1:26" ht="15.75" customHeight="1">
      <c r="A145" s="61"/>
      <c r="B145" s="61"/>
      <c r="C145" s="61"/>
      <c r="D145" s="61"/>
      <c r="E145" s="61"/>
      <c r="F145" s="61"/>
      <c r="G145" s="61"/>
      <c r="H145" s="61"/>
      <c r="I145" s="61"/>
      <c r="J145" s="63"/>
      <c r="K145" s="63"/>
      <c r="L145" s="61"/>
      <c r="M145" s="61"/>
      <c r="N145" s="61"/>
      <c r="O145" s="61"/>
      <c r="P145" s="61"/>
      <c r="Q145" s="61"/>
      <c r="R145" s="61"/>
      <c r="S145" s="61"/>
      <c r="T145" s="61"/>
      <c r="U145" s="61"/>
      <c r="V145" s="61"/>
      <c r="W145" s="61"/>
      <c r="X145" s="61"/>
      <c r="Y145" s="61"/>
      <c r="Z145" s="61"/>
    </row>
    <row r="146" spans="1:26" ht="15.75" customHeight="1">
      <c r="A146" s="61"/>
      <c r="B146" s="61"/>
      <c r="C146" s="61"/>
      <c r="D146" s="61"/>
      <c r="E146" s="61"/>
      <c r="F146" s="61"/>
      <c r="G146" s="61"/>
      <c r="H146" s="61"/>
      <c r="I146" s="61"/>
      <c r="J146" s="63"/>
      <c r="K146" s="63"/>
      <c r="L146" s="61"/>
      <c r="M146" s="61"/>
      <c r="N146" s="61"/>
      <c r="O146" s="61"/>
      <c r="P146" s="61"/>
      <c r="Q146" s="61"/>
      <c r="R146" s="61"/>
      <c r="S146" s="61"/>
      <c r="T146" s="61"/>
      <c r="U146" s="61"/>
      <c r="V146" s="61"/>
      <c r="W146" s="61"/>
      <c r="X146" s="61"/>
      <c r="Y146" s="61"/>
      <c r="Z146" s="61"/>
    </row>
    <row r="147" spans="1:26" ht="15.75" customHeight="1">
      <c r="A147" s="61"/>
      <c r="B147" s="61"/>
      <c r="C147" s="61"/>
      <c r="D147" s="61"/>
      <c r="E147" s="61"/>
      <c r="F147" s="61"/>
      <c r="G147" s="61"/>
      <c r="H147" s="61"/>
      <c r="I147" s="61"/>
      <c r="J147" s="63"/>
      <c r="K147" s="63"/>
      <c r="L147" s="61"/>
      <c r="M147" s="61"/>
      <c r="N147" s="61"/>
      <c r="O147" s="61"/>
      <c r="P147" s="61"/>
      <c r="Q147" s="61"/>
      <c r="R147" s="61"/>
      <c r="S147" s="61"/>
      <c r="T147" s="61"/>
      <c r="U147" s="61"/>
      <c r="V147" s="61"/>
      <c r="W147" s="61"/>
      <c r="X147" s="61"/>
      <c r="Y147" s="61"/>
      <c r="Z147" s="61"/>
    </row>
    <row r="148" spans="1:26" ht="15.75" customHeight="1">
      <c r="A148" s="61"/>
      <c r="B148" s="61"/>
      <c r="C148" s="61"/>
      <c r="D148" s="61"/>
      <c r="E148" s="61"/>
      <c r="F148" s="61"/>
      <c r="G148" s="61"/>
      <c r="H148" s="61"/>
      <c r="I148" s="61"/>
      <c r="J148" s="63"/>
      <c r="K148" s="63"/>
      <c r="L148" s="61"/>
      <c r="M148" s="61"/>
      <c r="N148" s="61"/>
      <c r="O148" s="61"/>
      <c r="P148" s="61"/>
      <c r="Q148" s="61"/>
      <c r="R148" s="61"/>
      <c r="S148" s="61"/>
      <c r="T148" s="61"/>
      <c r="U148" s="61"/>
      <c r="V148" s="61"/>
      <c r="W148" s="61"/>
      <c r="X148" s="61"/>
      <c r="Y148" s="61"/>
      <c r="Z148" s="61"/>
    </row>
    <row r="149" spans="1:26" ht="15.75" customHeight="1">
      <c r="A149" s="61"/>
      <c r="B149" s="61"/>
      <c r="C149" s="61"/>
      <c r="D149" s="61"/>
      <c r="E149" s="61"/>
      <c r="F149" s="61"/>
      <c r="G149" s="61"/>
      <c r="H149" s="61"/>
      <c r="I149" s="61"/>
      <c r="J149" s="63"/>
      <c r="K149" s="63"/>
      <c r="L149" s="61"/>
      <c r="M149" s="61"/>
      <c r="N149" s="61"/>
      <c r="O149" s="61"/>
      <c r="P149" s="61"/>
      <c r="Q149" s="61"/>
      <c r="R149" s="61"/>
      <c r="S149" s="61"/>
      <c r="T149" s="61"/>
      <c r="U149" s="61"/>
      <c r="V149" s="61"/>
      <c r="W149" s="61"/>
      <c r="X149" s="61"/>
      <c r="Y149" s="61"/>
      <c r="Z149" s="61"/>
    </row>
    <row r="150" spans="1:26" ht="15.75" customHeight="1">
      <c r="A150" s="61"/>
      <c r="B150" s="61"/>
      <c r="C150" s="61"/>
      <c r="D150" s="61"/>
      <c r="E150" s="61"/>
      <c r="F150" s="61"/>
      <c r="G150" s="61"/>
      <c r="H150" s="61"/>
      <c r="I150" s="61"/>
      <c r="J150" s="63"/>
      <c r="K150" s="63"/>
      <c r="L150" s="61"/>
      <c r="M150" s="61"/>
      <c r="N150" s="61"/>
      <c r="O150" s="61"/>
      <c r="P150" s="61"/>
      <c r="Q150" s="61"/>
      <c r="R150" s="61"/>
      <c r="S150" s="61"/>
      <c r="T150" s="61"/>
      <c r="U150" s="61"/>
      <c r="V150" s="61"/>
      <c r="W150" s="61"/>
      <c r="X150" s="61"/>
      <c r="Y150" s="61"/>
      <c r="Z150" s="61"/>
    </row>
    <row r="151" spans="1:26" ht="15.75" customHeight="1">
      <c r="A151" s="61"/>
      <c r="B151" s="61"/>
      <c r="C151" s="61"/>
      <c r="D151" s="61"/>
      <c r="E151" s="61"/>
      <c r="F151" s="61"/>
      <c r="G151" s="61"/>
      <c r="H151" s="61"/>
      <c r="I151" s="61"/>
      <c r="J151" s="63"/>
      <c r="K151" s="63"/>
      <c r="L151" s="61"/>
      <c r="M151" s="61"/>
      <c r="N151" s="61"/>
      <c r="O151" s="61"/>
      <c r="P151" s="61"/>
      <c r="Q151" s="61"/>
      <c r="R151" s="61"/>
      <c r="S151" s="61"/>
      <c r="T151" s="61"/>
      <c r="U151" s="61"/>
      <c r="V151" s="61"/>
      <c r="W151" s="61"/>
      <c r="X151" s="61"/>
      <c r="Y151" s="61"/>
      <c r="Z151" s="61"/>
    </row>
    <row r="152" spans="1:26" ht="15.75" customHeight="1">
      <c r="A152" s="61"/>
      <c r="B152" s="61"/>
      <c r="C152" s="61"/>
      <c r="D152" s="61"/>
      <c r="E152" s="61"/>
      <c r="F152" s="61"/>
      <c r="G152" s="61"/>
      <c r="H152" s="61"/>
      <c r="I152" s="61"/>
      <c r="J152" s="63"/>
      <c r="K152" s="63"/>
      <c r="L152" s="61"/>
      <c r="M152" s="61"/>
      <c r="N152" s="61"/>
      <c r="O152" s="61"/>
      <c r="P152" s="61"/>
      <c r="Q152" s="61"/>
      <c r="R152" s="61"/>
      <c r="S152" s="61"/>
      <c r="T152" s="61"/>
      <c r="U152" s="61"/>
      <c r="V152" s="61"/>
      <c r="W152" s="61"/>
      <c r="X152" s="61"/>
      <c r="Y152" s="61"/>
      <c r="Z152" s="61"/>
    </row>
    <row r="153" spans="1:26" ht="15.75" customHeight="1">
      <c r="A153" s="61"/>
      <c r="B153" s="61"/>
      <c r="C153" s="61"/>
      <c r="D153" s="61"/>
      <c r="E153" s="61"/>
      <c r="F153" s="61"/>
      <c r="G153" s="61"/>
      <c r="H153" s="61"/>
      <c r="I153" s="61"/>
      <c r="J153" s="63"/>
      <c r="K153" s="63"/>
      <c r="L153" s="61"/>
      <c r="M153" s="61"/>
      <c r="N153" s="61"/>
      <c r="O153" s="61"/>
      <c r="P153" s="61"/>
      <c r="Q153" s="61"/>
      <c r="R153" s="61"/>
      <c r="S153" s="61"/>
      <c r="T153" s="61"/>
      <c r="U153" s="61"/>
      <c r="V153" s="61"/>
      <c r="W153" s="61"/>
      <c r="X153" s="61"/>
      <c r="Y153" s="61"/>
      <c r="Z153" s="61"/>
    </row>
    <row r="154" spans="1:26" ht="15.75" customHeight="1">
      <c r="A154" s="61"/>
      <c r="B154" s="61"/>
      <c r="C154" s="61"/>
      <c r="D154" s="61"/>
      <c r="E154" s="61"/>
      <c r="F154" s="61"/>
      <c r="G154" s="61"/>
      <c r="H154" s="61"/>
      <c r="I154" s="61"/>
      <c r="J154" s="63"/>
      <c r="K154" s="63"/>
      <c r="L154" s="61"/>
      <c r="M154" s="61"/>
      <c r="N154" s="61"/>
      <c r="O154" s="61"/>
      <c r="P154" s="61"/>
      <c r="Q154" s="61"/>
      <c r="R154" s="61"/>
      <c r="S154" s="61"/>
      <c r="T154" s="61"/>
      <c r="U154" s="61"/>
      <c r="V154" s="61"/>
      <c r="W154" s="61"/>
      <c r="X154" s="61"/>
      <c r="Y154" s="61"/>
      <c r="Z154" s="61"/>
    </row>
    <row r="155" spans="1:26" ht="15.75" customHeight="1">
      <c r="A155" s="61"/>
      <c r="B155" s="61"/>
      <c r="C155" s="61"/>
      <c r="D155" s="61"/>
      <c r="E155" s="61"/>
      <c r="F155" s="61"/>
      <c r="G155" s="61"/>
      <c r="H155" s="61"/>
      <c r="I155" s="61"/>
      <c r="J155" s="63"/>
      <c r="K155" s="63"/>
      <c r="L155" s="61"/>
      <c r="M155" s="61"/>
      <c r="N155" s="61"/>
      <c r="O155" s="61"/>
      <c r="P155" s="61"/>
      <c r="Q155" s="61"/>
      <c r="R155" s="61"/>
      <c r="S155" s="61"/>
      <c r="T155" s="61"/>
      <c r="U155" s="61"/>
      <c r="V155" s="61"/>
      <c r="W155" s="61"/>
      <c r="X155" s="61"/>
      <c r="Y155" s="61"/>
      <c r="Z155" s="61"/>
    </row>
    <row r="156" spans="1:26" ht="15.75" customHeight="1">
      <c r="A156" s="61"/>
      <c r="B156" s="61"/>
      <c r="C156" s="61"/>
      <c r="D156" s="61"/>
      <c r="E156" s="61"/>
      <c r="F156" s="61"/>
      <c r="G156" s="61"/>
      <c r="H156" s="61"/>
      <c r="I156" s="61"/>
      <c r="J156" s="63"/>
      <c r="K156" s="63"/>
      <c r="L156" s="61"/>
      <c r="M156" s="61"/>
      <c r="N156" s="61"/>
      <c r="O156" s="61"/>
      <c r="P156" s="61"/>
      <c r="Q156" s="61"/>
      <c r="R156" s="61"/>
      <c r="S156" s="61"/>
      <c r="T156" s="61"/>
      <c r="U156" s="61"/>
      <c r="V156" s="61"/>
      <c r="W156" s="61"/>
      <c r="X156" s="61"/>
      <c r="Y156" s="61"/>
      <c r="Z156" s="61"/>
    </row>
    <row r="157" spans="1:26" ht="15.75" customHeight="1">
      <c r="A157" s="61"/>
      <c r="B157" s="61"/>
      <c r="C157" s="61"/>
      <c r="D157" s="61"/>
      <c r="E157" s="61"/>
      <c r="F157" s="61"/>
      <c r="G157" s="61"/>
      <c r="H157" s="61"/>
      <c r="I157" s="61"/>
      <c r="J157" s="63"/>
      <c r="K157" s="63"/>
      <c r="L157" s="61"/>
      <c r="M157" s="61"/>
      <c r="N157" s="61"/>
      <c r="O157" s="61"/>
      <c r="P157" s="61"/>
      <c r="Q157" s="61"/>
      <c r="R157" s="61"/>
      <c r="S157" s="61"/>
      <c r="T157" s="61"/>
      <c r="U157" s="61"/>
      <c r="V157" s="61"/>
      <c r="W157" s="61"/>
      <c r="X157" s="61"/>
      <c r="Y157" s="61"/>
      <c r="Z157" s="61"/>
    </row>
    <row r="158" spans="1:26" ht="15.75" customHeight="1">
      <c r="A158" s="61"/>
      <c r="B158" s="61"/>
      <c r="C158" s="61"/>
      <c r="D158" s="61"/>
      <c r="E158" s="61"/>
      <c r="F158" s="61"/>
      <c r="G158" s="61"/>
      <c r="H158" s="61"/>
      <c r="I158" s="61"/>
      <c r="J158" s="63"/>
      <c r="K158" s="63"/>
      <c r="L158" s="61"/>
      <c r="M158" s="61"/>
      <c r="N158" s="61"/>
      <c r="O158" s="61"/>
      <c r="P158" s="61"/>
      <c r="Q158" s="61"/>
      <c r="R158" s="61"/>
      <c r="S158" s="61"/>
      <c r="T158" s="61"/>
      <c r="U158" s="61"/>
      <c r="V158" s="61"/>
      <c r="W158" s="61"/>
      <c r="X158" s="61"/>
      <c r="Y158" s="61"/>
      <c r="Z158" s="61"/>
    </row>
    <row r="159" spans="1:26" ht="15.75" customHeight="1">
      <c r="A159" s="61"/>
      <c r="B159" s="61"/>
      <c r="C159" s="61"/>
      <c r="D159" s="61"/>
      <c r="E159" s="61"/>
      <c r="F159" s="61"/>
      <c r="G159" s="61"/>
      <c r="H159" s="61"/>
      <c r="I159" s="61"/>
      <c r="J159" s="63"/>
      <c r="K159" s="63"/>
      <c r="L159" s="61"/>
      <c r="M159" s="61"/>
      <c r="N159" s="61"/>
      <c r="O159" s="61"/>
      <c r="P159" s="61"/>
      <c r="Q159" s="61"/>
      <c r="R159" s="61"/>
      <c r="S159" s="61"/>
      <c r="T159" s="61"/>
      <c r="U159" s="61"/>
      <c r="V159" s="61"/>
      <c r="W159" s="61"/>
      <c r="X159" s="61"/>
      <c r="Y159" s="61"/>
      <c r="Z159" s="61"/>
    </row>
    <row r="160" spans="1:26" ht="15.75" customHeight="1">
      <c r="A160" s="61"/>
      <c r="B160" s="61"/>
      <c r="C160" s="61"/>
      <c r="D160" s="61"/>
      <c r="E160" s="61"/>
      <c r="F160" s="61"/>
      <c r="G160" s="61"/>
      <c r="H160" s="61"/>
      <c r="I160" s="61"/>
      <c r="J160" s="63"/>
      <c r="K160" s="63"/>
      <c r="L160" s="61"/>
      <c r="M160" s="61"/>
      <c r="N160" s="61"/>
      <c r="O160" s="61"/>
      <c r="P160" s="61"/>
      <c r="Q160" s="61"/>
      <c r="R160" s="61"/>
      <c r="S160" s="61"/>
      <c r="T160" s="61"/>
      <c r="U160" s="61"/>
      <c r="V160" s="61"/>
      <c r="W160" s="61"/>
      <c r="X160" s="61"/>
      <c r="Y160" s="61"/>
      <c r="Z160" s="61"/>
    </row>
    <row r="161" spans="1:26" ht="15.75" customHeight="1">
      <c r="A161" s="61"/>
      <c r="B161" s="61"/>
      <c r="C161" s="61"/>
      <c r="D161" s="61"/>
      <c r="E161" s="61"/>
      <c r="F161" s="61"/>
      <c r="G161" s="61"/>
      <c r="H161" s="61"/>
      <c r="I161" s="61"/>
      <c r="J161" s="63"/>
      <c r="K161" s="63"/>
      <c r="L161" s="61"/>
      <c r="M161" s="61"/>
      <c r="N161" s="61"/>
      <c r="O161" s="61"/>
      <c r="P161" s="61"/>
      <c r="Q161" s="61"/>
      <c r="R161" s="61"/>
      <c r="S161" s="61"/>
      <c r="T161" s="61"/>
      <c r="U161" s="61"/>
      <c r="V161" s="61"/>
      <c r="W161" s="61"/>
      <c r="X161" s="61"/>
      <c r="Y161" s="61"/>
      <c r="Z161" s="61"/>
    </row>
    <row r="162" spans="1:26" ht="15.75" customHeight="1">
      <c r="A162" s="61"/>
      <c r="B162" s="61"/>
      <c r="C162" s="61"/>
      <c r="D162" s="61"/>
      <c r="E162" s="61"/>
      <c r="F162" s="61"/>
      <c r="G162" s="61"/>
      <c r="H162" s="61"/>
      <c r="I162" s="61"/>
      <c r="J162" s="63"/>
      <c r="K162" s="63"/>
      <c r="L162" s="61"/>
      <c r="M162" s="61"/>
      <c r="N162" s="61"/>
      <c r="O162" s="61"/>
      <c r="P162" s="61"/>
      <c r="Q162" s="61"/>
      <c r="R162" s="61"/>
      <c r="S162" s="61"/>
      <c r="T162" s="61"/>
      <c r="U162" s="61"/>
      <c r="V162" s="61"/>
      <c r="W162" s="61"/>
      <c r="X162" s="61"/>
      <c r="Y162" s="61"/>
      <c r="Z162" s="61"/>
    </row>
    <row r="163" spans="1:26" ht="15.75" customHeight="1">
      <c r="A163" s="61"/>
      <c r="B163" s="61"/>
      <c r="C163" s="61"/>
      <c r="D163" s="61"/>
      <c r="E163" s="61"/>
      <c r="F163" s="61"/>
      <c r="G163" s="61"/>
      <c r="H163" s="61"/>
      <c r="I163" s="61"/>
      <c r="J163" s="63"/>
      <c r="K163" s="63"/>
      <c r="L163" s="61"/>
      <c r="M163" s="61"/>
      <c r="N163" s="61"/>
      <c r="O163" s="61"/>
      <c r="P163" s="61"/>
      <c r="Q163" s="61"/>
      <c r="R163" s="61"/>
      <c r="S163" s="61"/>
      <c r="T163" s="61"/>
      <c r="U163" s="61"/>
      <c r="V163" s="61"/>
      <c r="W163" s="61"/>
      <c r="X163" s="61"/>
      <c r="Y163" s="61"/>
      <c r="Z163" s="61"/>
    </row>
    <row r="164" spans="1:26" ht="15.75" customHeight="1">
      <c r="A164" s="61"/>
      <c r="B164" s="61"/>
      <c r="C164" s="61"/>
      <c r="D164" s="61"/>
      <c r="E164" s="61"/>
      <c r="F164" s="61"/>
      <c r="G164" s="61"/>
      <c r="H164" s="61"/>
      <c r="I164" s="61"/>
      <c r="J164" s="63"/>
      <c r="K164" s="63"/>
      <c r="L164" s="61"/>
      <c r="M164" s="61"/>
      <c r="N164" s="61"/>
      <c r="O164" s="61"/>
      <c r="P164" s="61"/>
      <c r="Q164" s="61"/>
      <c r="R164" s="61"/>
      <c r="S164" s="61"/>
      <c r="T164" s="61"/>
      <c r="U164" s="61"/>
      <c r="V164" s="61"/>
      <c r="W164" s="61"/>
      <c r="X164" s="61"/>
      <c r="Y164" s="61"/>
      <c r="Z164" s="61"/>
    </row>
    <row r="165" spans="1:26" ht="15.75" customHeight="1">
      <c r="A165" s="61"/>
      <c r="B165" s="61"/>
      <c r="C165" s="61"/>
      <c r="D165" s="61"/>
      <c r="E165" s="61"/>
      <c r="F165" s="61"/>
      <c r="G165" s="61"/>
      <c r="H165" s="61"/>
      <c r="I165" s="61"/>
      <c r="J165" s="63"/>
      <c r="K165" s="63"/>
      <c r="L165" s="61"/>
      <c r="M165" s="61"/>
      <c r="N165" s="61"/>
      <c r="O165" s="61"/>
      <c r="P165" s="61"/>
      <c r="Q165" s="61"/>
      <c r="R165" s="61"/>
      <c r="S165" s="61"/>
      <c r="T165" s="61"/>
      <c r="U165" s="61"/>
      <c r="V165" s="61"/>
      <c r="W165" s="61"/>
      <c r="X165" s="61"/>
      <c r="Y165" s="61"/>
      <c r="Z165" s="61"/>
    </row>
    <row r="166" spans="1:26" ht="15.75" customHeight="1">
      <c r="A166" s="61"/>
      <c r="B166" s="61"/>
      <c r="C166" s="61"/>
      <c r="D166" s="61"/>
      <c r="E166" s="61"/>
      <c r="F166" s="61"/>
      <c r="G166" s="61"/>
      <c r="H166" s="61"/>
      <c r="I166" s="61"/>
      <c r="J166" s="63"/>
      <c r="K166" s="63"/>
      <c r="L166" s="61"/>
      <c r="M166" s="61"/>
      <c r="N166" s="61"/>
      <c r="O166" s="61"/>
      <c r="P166" s="61"/>
      <c r="Q166" s="61"/>
      <c r="R166" s="61"/>
      <c r="S166" s="61"/>
      <c r="T166" s="61"/>
      <c r="U166" s="61"/>
      <c r="V166" s="61"/>
      <c r="W166" s="61"/>
      <c r="X166" s="61"/>
      <c r="Y166" s="61"/>
      <c r="Z166" s="61"/>
    </row>
    <row r="167" spans="1:26" ht="15.75" customHeight="1">
      <c r="A167" s="61"/>
      <c r="B167" s="61"/>
      <c r="C167" s="61"/>
      <c r="D167" s="61"/>
      <c r="E167" s="61"/>
      <c r="F167" s="61"/>
      <c r="G167" s="61"/>
      <c r="H167" s="61"/>
      <c r="I167" s="61"/>
      <c r="J167" s="63"/>
      <c r="K167" s="63"/>
      <c r="L167" s="61"/>
      <c r="M167" s="61"/>
      <c r="N167" s="61"/>
      <c r="O167" s="61"/>
      <c r="P167" s="61"/>
      <c r="Q167" s="61"/>
      <c r="R167" s="61"/>
      <c r="S167" s="61"/>
      <c r="T167" s="61"/>
      <c r="U167" s="61"/>
      <c r="V167" s="61"/>
      <c r="W167" s="61"/>
      <c r="X167" s="61"/>
      <c r="Y167" s="61"/>
      <c r="Z167" s="61"/>
    </row>
    <row r="168" spans="1:26" ht="15.75" customHeight="1">
      <c r="A168" s="61"/>
      <c r="B168" s="61"/>
      <c r="C168" s="61"/>
      <c r="D168" s="61"/>
      <c r="E168" s="61"/>
      <c r="F168" s="61"/>
      <c r="G168" s="61"/>
      <c r="H168" s="61"/>
      <c r="I168" s="61"/>
      <c r="J168" s="63"/>
      <c r="K168" s="63"/>
      <c r="L168" s="61"/>
      <c r="M168" s="61"/>
      <c r="N168" s="61"/>
      <c r="O168" s="61"/>
      <c r="P168" s="61"/>
      <c r="Q168" s="61"/>
      <c r="R168" s="61"/>
      <c r="S168" s="61"/>
      <c r="T168" s="61"/>
      <c r="U168" s="61"/>
      <c r="V168" s="61"/>
      <c r="W168" s="61"/>
      <c r="X168" s="61"/>
      <c r="Y168" s="61"/>
      <c r="Z168" s="61"/>
    </row>
    <row r="169" spans="1:26" ht="15.75" customHeight="1">
      <c r="A169" s="61"/>
      <c r="B169" s="61"/>
      <c r="C169" s="61"/>
      <c r="D169" s="61"/>
      <c r="E169" s="61"/>
      <c r="F169" s="61"/>
      <c r="G169" s="61"/>
      <c r="H169" s="61"/>
      <c r="I169" s="61"/>
      <c r="J169" s="63"/>
      <c r="K169" s="63"/>
      <c r="L169" s="61"/>
      <c r="M169" s="61"/>
      <c r="N169" s="61"/>
      <c r="O169" s="61"/>
      <c r="P169" s="61"/>
      <c r="Q169" s="61"/>
      <c r="R169" s="61"/>
      <c r="S169" s="61"/>
      <c r="T169" s="61"/>
      <c r="U169" s="61"/>
      <c r="V169" s="61"/>
      <c r="W169" s="61"/>
      <c r="X169" s="61"/>
      <c r="Y169" s="61"/>
      <c r="Z169" s="61"/>
    </row>
    <row r="170" spans="1:26" ht="15.75" customHeight="1">
      <c r="A170" s="61"/>
      <c r="B170" s="61"/>
      <c r="C170" s="61"/>
      <c r="D170" s="61"/>
      <c r="E170" s="61"/>
      <c r="F170" s="61"/>
      <c r="G170" s="61"/>
      <c r="H170" s="61"/>
      <c r="I170" s="61"/>
      <c r="J170" s="63"/>
      <c r="K170" s="63"/>
      <c r="L170" s="61"/>
      <c r="M170" s="61"/>
      <c r="N170" s="61"/>
      <c r="O170" s="61"/>
      <c r="P170" s="61"/>
      <c r="Q170" s="61"/>
      <c r="R170" s="61"/>
      <c r="S170" s="61"/>
      <c r="T170" s="61"/>
      <c r="U170" s="61"/>
      <c r="V170" s="61"/>
      <c r="W170" s="61"/>
      <c r="X170" s="61"/>
      <c r="Y170" s="61"/>
      <c r="Z170" s="61"/>
    </row>
    <row r="171" spans="1:26" ht="15.75" customHeight="1">
      <c r="A171" s="61"/>
      <c r="B171" s="61"/>
      <c r="C171" s="61"/>
      <c r="D171" s="61"/>
      <c r="E171" s="61"/>
      <c r="F171" s="61"/>
      <c r="G171" s="61"/>
      <c r="H171" s="61"/>
      <c r="I171" s="61"/>
      <c r="J171" s="63"/>
      <c r="K171" s="63"/>
      <c r="L171" s="61"/>
      <c r="M171" s="61"/>
      <c r="N171" s="61"/>
      <c r="O171" s="61"/>
      <c r="P171" s="61"/>
      <c r="Q171" s="61"/>
      <c r="R171" s="61"/>
      <c r="S171" s="61"/>
      <c r="T171" s="61"/>
      <c r="U171" s="61"/>
      <c r="V171" s="61"/>
      <c r="W171" s="61"/>
      <c r="X171" s="61"/>
      <c r="Y171" s="61"/>
      <c r="Z171" s="61"/>
    </row>
    <row r="172" spans="1:26" ht="15.75" customHeight="1">
      <c r="A172" s="61"/>
      <c r="B172" s="61"/>
      <c r="C172" s="61"/>
      <c r="D172" s="61"/>
      <c r="E172" s="61"/>
      <c r="F172" s="61"/>
      <c r="G172" s="61"/>
      <c r="H172" s="61"/>
      <c r="I172" s="61"/>
      <c r="J172" s="63"/>
      <c r="K172" s="63"/>
      <c r="L172" s="61"/>
      <c r="M172" s="61"/>
      <c r="N172" s="61"/>
      <c r="O172" s="61"/>
      <c r="P172" s="61"/>
      <c r="Q172" s="61"/>
      <c r="R172" s="61"/>
      <c r="S172" s="61"/>
      <c r="T172" s="61"/>
      <c r="U172" s="61"/>
      <c r="V172" s="61"/>
      <c r="W172" s="61"/>
      <c r="X172" s="61"/>
      <c r="Y172" s="61"/>
      <c r="Z172" s="61"/>
    </row>
    <row r="173" spans="1:26" ht="15.75" customHeight="1">
      <c r="A173" s="61"/>
      <c r="B173" s="61"/>
      <c r="C173" s="61"/>
      <c r="D173" s="61"/>
      <c r="E173" s="61"/>
      <c r="F173" s="61"/>
      <c r="G173" s="61"/>
      <c r="H173" s="61"/>
      <c r="I173" s="61"/>
      <c r="J173" s="63"/>
      <c r="K173" s="63"/>
      <c r="L173" s="61"/>
      <c r="M173" s="61"/>
      <c r="N173" s="61"/>
      <c r="O173" s="61"/>
      <c r="P173" s="61"/>
      <c r="Q173" s="61"/>
      <c r="R173" s="61"/>
      <c r="S173" s="61"/>
      <c r="T173" s="61"/>
      <c r="U173" s="61"/>
      <c r="V173" s="61"/>
      <c r="W173" s="61"/>
      <c r="X173" s="61"/>
      <c r="Y173" s="61"/>
      <c r="Z173" s="61"/>
    </row>
    <row r="174" spans="1:26" ht="15.75" customHeight="1">
      <c r="A174" s="61"/>
      <c r="B174" s="61"/>
      <c r="C174" s="61"/>
      <c r="D174" s="61"/>
      <c r="E174" s="61"/>
      <c r="F174" s="61"/>
      <c r="G174" s="61"/>
      <c r="H174" s="61"/>
      <c r="I174" s="61"/>
      <c r="J174" s="63"/>
      <c r="K174" s="63"/>
      <c r="L174" s="61"/>
      <c r="M174" s="61"/>
      <c r="N174" s="61"/>
      <c r="O174" s="61"/>
      <c r="P174" s="61"/>
      <c r="Q174" s="61"/>
      <c r="R174" s="61"/>
      <c r="S174" s="61"/>
      <c r="T174" s="61"/>
      <c r="U174" s="61"/>
      <c r="V174" s="61"/>
      <c r="W174" s="61"/>
      <c r="X174" s="61"/>
      <c r="Y174" s="61"/>
      <c r="Z174" s="61"/>
    </row>
    <row r="175" spans="1:26" ht="15.75" customHeight="1">
      <c r="A175" s="61"/>
      <c r="B175" s="61"/>
      <c r="C175" s="61"/>
      <c r="D175" s="61"/>
      <c r="E175" s="61"/>
      <c r="F175" s="61"/>
      <c r="G175" s="61"/>
      <c r="H175" s="61"/>
      <c r="I175" s="61"/>
      <c r="J175" s="63"/>
      <c r="K175" s="63"/>
      <c r="L175" s="61"/>
      <c r="M175" s="61"/>
      <c r="N175" s="61"/>
      <c r="O175" s="61"/>
      <c r="P175" s="61"/>
      <c r="Q175" s="61"/>
      <c r="R175" s="61"/>
      <c r="S175" s="61"/>
      <c r="T175" s="61"/>
      <c r="U175" s="61"/>
      <c r="V175" s="61"/>
      <c r="W175" s="61"/>
      <c r="X175" s="61"/>
      <c r="Y175" s="61"/>
      <c r="Z175" s="61"/>
    </row>
    <row r="176" spans="1:26" ht="15.75" customHeight="1">
      <c r="A176" s="61"/>
      <c r="B176" s="61"/>
      <c r="C176" s="61"/>
      <c r="D176" s="61"/>
      <c r="E176" s="61"/>
      <c r="F176" s="61"/>
      <c r="G176" s="61"/>
      <c r="H176" s="61"/>
      <c r="I176" s="61"/>
      <c r="J176" s="63"/>
      <c r="K176" s="63"/>
      <c r="L176" s="61"/>
      <c r="M176" s="61"/>
      <c r="N176" s="61"/>
      <c r="O176" s="61"/>
      <c r="P176" s="61"/>
      <c r="Q176" s="61"/>
      <c r="R176" s="61"/>
      <c r="S176" s="61"/>
      <c r="T176" s="61"/>
      <c r="U176" s="61"/>
      <c r="V176" s="61"/>
      <c r="W176" s="61"/>
      <c r="X176" s="61"/>
      <c r="Y176" s="61"/>
      <c r="Z176" s="61"/>
    </row>
    <row r="177" spans="1:26" ht="15.75" customHeight="1">
      <c r="A177" s="61"/>
      <c r="B177" s="61"/>
      <c r="C177" s="61"/>
      <c r="D177" s="61"/>
      <c r="E177" s="61"/>
      <c r="F177" s="61"/>
      <c r="G177" s="61"/>
      <c r="H177" s="61"/>
      <c r="I177" s="61"/>
      <c r="J177" s="63"/>
      <c r="K177" s="63"/>
      <c r="L177" s="61"/>
      <c r="M177" s="61"/>
      <c r="N177" s="61"/>
      <c r="O177" s="61"/>
      <c r="P177" s="61"/>
      <c r="Q177" s="61"/>
      <c r="R177" s="61"/>
      <c r="S177" s="61"/>
      <c r="T177" s="61"/>
      <c r="U177" s="61"/>
      <c r="V177" s="61"/>
      <c r="W177" s="61"/>
      <c r="X177" s="61"/>
      <c r="Y177" s="61"/>
      <c r="Z177" s="61"/>
    </row>
    <row r="178" spans="1:26" ht="15.75" customHeight="1">
      <c r="A178" s="61"/>
      <c r="B178" s="61"/>
      <c r="C178" s="61"/>
      <c r="D178" s="61"/>
      <c r="E178" s="61"/>
      <c r="F178" s="61"/>
      <c r="G178" s="61"/>
      <c r="H178" s="61"/>
      <c r="I178" s="61"/>
      <c r="J178" s="63"/>
      <c r="K178" s="63"/>
      <c r="L178" s="61"/>
      <c r="M178" s="61"/>
      <c r="N178" s="61"/>
      <c r="O178" s="61"/>
      <c r="P178" s="61"/>
      <c r="Q178" s="61"/>
      <c r="R178" s="61"/>
      <c r="S178" s="61"/>
      <c r="T178" s="61"/>
      <c r="U178" s="61"/>
      <c r="V178" s="61"/>
      <c r="W178" s="61"/>
      <c r="X178" s="61"/>
      <c r="Y178" s="61"/>
      <c r="Z178" s="61"/>
    </row>
    <row r="179" spans="1:26" ht="15.75" customHeight="1">
      <c r="A179" s="61"/>
      <c r="B179" s="61"/>
      <c r="C179" s="61"/>
      <c r="D179" s="61"/>
      <c r="E179" s="61"/>
      <c r="F179" s="61"/>
      <c r="G179" s="61"/>
      <c r="H179" s="61"/>
      <c r="I179" s="61"/>
      <c r="J179" s="63"/>
      <c r="K179" s="63"/>
      <c r="L179" s="61"/>
      <c r="M179" s="61"/>
      <c r="N179" s="61"/>
      <c r="O179" s="61"/>
      <c r="P179" s="61"/>
      <c r="Q179" s="61"/>
      <c r="R179" s="61"/>
      <c r="S179" s="61"/>
      <c r="T179" s="61"/>
      <c r="U179" s="61"/>
      <c r="V179" s="61"/>
      <c r="W179" s="61"/>
      <c r="X179" s="61"/>
      <c r="Y179" s="61"/>
      <c r="Z179" s="61"/>
    </row>
    <row r="180" spans="1:26" ht="15.75" customHeight="1">
      <c r="A180" s="61"/>
      <c r="B180" s="61"/>
      <c r="C180" s="61"/>
      <c r="D180" s="61"/>
      <c r="E180" s="61"/>
      <c r="F180" s="61"/>
      <c r="G180" s="61"/>
      <c r="H180" s="61"/>
      <c r="I180" s="61"/>
      <c r="J180" s="63"/>
      <c r="K180" s="63"/>
      <c r="L180" s="61"/>
      <c r="M180" s="61"/>
      <c r="N180" s="61"/>
      <c r="O180" s="61"/>
      <c r="P180" s="61"/>
      <c r="Q180" s="61"/>
      <c r="R180" s="61"/>
      <c r="S180" s="61"/>
      <c r="T180" s="61"/>
      <c r="U180" s="61"/>
      <c r="V180" s="61"/>
      <c r="W180" s="61"/>
      <c r="X180" s="61"/>
      <c r="Y180" s="61"/>
      <c r="Z180" s="61"/>
    </row>
    <row r="181" spans="1:26" ht="15.75" customHeight="1">
      <c r="A181" s="61"/>
      <c r="B181" s="61"/>
      <c r="C181" s="61"/>
      <c r="D181" s="61"/>
      <c r="E181" s="61"/>
      <c r="F181" s="61"/>
      <c r="G181" s="61"/>
      <c r="H181" s="61"/>
      <c r="I181" s="61"/>
      <c r="J181" s="63"/>
      <c r="K181" s="63"/>
      <c r="L181" s="61"/>
      <c r="M181" s="61"/>
      <c r="N181" s="61"/>
      <c r="O181" s="61"/>
      <c r="P181" s="61"/>
      <c r="Q181" s="61"/>
      <c r="R181" s="61"/>
      <c r="S181" s="61"/>
      <c r="T181" s="61"/>
      <c r="U181" s="61"/>
      <c r="V181" s="61"/>
      <c r="W181" s="61"/>
      <c r="X181" s="61"/>
      <c r="Y181" s="61"/>
      <c r="Z181" s="61"/>
    </row>
    <row r="182" spans="1:26" ht="15.75" customHeight="1">
      <c r="A182" s="61"/>
      <c r="B182" s="61"/>
      <c r="C182" s="61"/>
      <c r="D182" s="61"/>
      <c r="E182" s="61"/>
      <c r="F182" s="61"/>
      <c r="G182" s="61"/>
      <c r="H182" s="61"/>
      <c r="I182" s="61"/>
      <c r="J182" s="63"/>
      <c r="K182" s="63"/>
      <c r="L182" s="61"/>
      <c r="M182" s="61"/>
      <c r="N182" s="61"/>
      <c r="O182" s="61"/>
      <c r="P182" s="61"/>
      <c r="Q182" s="61"/>
      <c r="R182" s="61"/>
      <c r="S182" s="61"/>
      <c r="T182" s="61"/>
      <c r="U182" s="61"/>
      <c r="V182" s="61"/>
      <c r="W182" s="61"/>
      <c r="X182" s="61"/>
      <c r="Y182" s="61"/>
      <c r="Z182" s="61"/>
    </row>
    <row r="183" spans="1:26" ht="15.75" customHeight="1">
      <c r="A183" s="61"/>
      <c r="B183" s="61"/>
      <c r="C183" s="61"/>
      <c r="D183" s="61"/>
      <c r="E183" s="61"/>
      <c r="F183" s="61"/>
      <c r="G183" s="61"/>
      <c r="H183" s="61"/>
      <c r="I183" s="61"/>
      <c r="J183" s="63"/>
      <c r="K183" s="63"/>
      <c r="L183" s="61"/>
      <c r="M183" s="61"/>
      <c r="N183" s="61"/>
      <c r="O183" s="61"/>
      <c r="P183" s="61"/>
      <c r="Q183" s="61"/>
      <c r="R183" s="61"/>
      <c r="S183" s="61"/>
      <c r="T183" s="61"/>
      <c r="U183" s="61"/>
      <c r="V183" s="61"/>
      <c r="W183" s="61"/>
      <c r="X183" s="61"/>
      <c r="Y183" s="61"/>
      <c r="Z183" s="61"/>
    </row>
    <row r="184" spans="1:26" ht="15.75" customHeight="1">
      <c r="A184" s="61"/>
      <c r="B184" s="61"/>
      <c r="C184" s="61"/>
      <c r="D184" s="61"/>
      <c r="E184" s="61"/>
      <c r="F184" s="61"/>
      <c r="G184" s="61"/>
      <c r="H184" s="61"/>
      <c r="I184" s="61"/>
      <c r="J184" s="63"/>
      <c r="K184" s="63"/>
      <c r="L184" s="61"/>
      <c r="M184" s="61"/>
      <c r="N184" s="61"/>
      <c r="O184" s="61"/>
      <c r="P184" s="61"/>
      <c r="Q184" s="61"/>
      <c r="R184" s="61"/>
      <c r="S184" s="61"/>
      <c r="T184" s="61"/>
      <c r="U184" s="61"/>
      <c r="V184" s="61"/>
      <c r="W184" s="61"/>
      <c r="X184" s="61"/>
      <c r="Y184" s="61"/>
      <c r="Z184" s="61"/>
    </row>
    <row r="185" spans="1:26" ht="15.75" customHeight="1">
      <c r="A185" s="61"/>
      <c r="B185" s="61"/>
      <c r="C185" s="61"/>
      <c r="D185" s="61"/>
      <c r="E185" s="61"/>
      <c r="F185" s="61"/>
      <c r="G185" s="61"/>
      <c r="H185" s="61"/>
      <c r="I185" s="61"/>
      <c r="J185" s="63"/>
      <c r="K185" s="63"/>
      <c r="L185" s="61"/>
      <c r="M185" s="61"/>
      <c r="N185" s="61"/>
      <c r="O185" s="61"/>
      <c r="P185" s="61"/>
      <c r="Q185" s="61"/>
      <c r="R185" s="61"/>
      <c r="S185" s="61"/>
      <c r="T185" s="61"/>
      <c r="U185" s="61"/>
      <c r="V185" s="61"/>
      <c r="W185" s="61"/>
      <c r="X185" s="61"/>
      <c r="Y185" s="61"/>
      <c r="Z185" s="61"/>
    </row>
    <row r="186" spans="1:26" ht="15.75" customHeight="1">
      <c r="A186" s="61"/>
      <c r="B186" s="61"/>
      <c r="C186" s="61"/>
      <c r="D186" s="61"/>
      <c r="E186" s="61"/>
      <c r="F186" s="61"/>
      <c r="G186" s="61"/>
      <c r="H186" s="61"/>
      <c r="I186" s="61"/>
      <c r="J186" s="63"/>
      <c r="K186" s="63"/>
      <c r="L186" s="61"/>
      <c r="M186" s="61"/>
      <c r="N186" s="61"/>
      <c r="O186" s="61"/>
      <c r="P186" s="61"/>
      <c r="Q186" s="61"/>
      <c r="R186" s="61"/>
      <c r="S186" s="61"/>
      <c r="T186" s="61"/>
      <c r="U186" s="61"/>
      <c r="V186" s="61"/>
      <c r="W186" s="61"/>
      <c r="X186" s="61"/>
      <c r="Y186" s="61"/>
      <c r="Z186" s="61"/>
    </row>
    <row r="187" spans="1:26" ht="15.75" customHeight="1">
      <c r="A187" s="61"/>
      <c r="B187" s="61"/>
      <c r="C187" s="61"/>
      <c r="D187" s="61"/>
      <c r="E187" s="61"/>
      <c r="F187" s="61"/>
      <c r="G187" s="61"/>
      <c r="H187" s="61"/>
      <c r="I187" s="61"/>
      <c r="J187" s="63"/>
      <c r="K187" s="63"/>
      <c r="L187" s="61"/>
      <c r="M187" s="61"/>
      <c r="N187" s="61"/>
      <c r="O187" s="61"/>
      <c r="P187" s="61"/>
      <c r="Q187" s="61"/>
      <c r="R187" s="61"/>
      <c r="S187" s="61"/>
      <c r="T187" s="61"/>
      <c r="U187" s="61"/>
      <c r="V187" s="61"/>
      <c r="W187" s="61"/>
      <c r="X187" s="61"/>
      <c r="Y187" s="61"/>
      <c r="Z187" s="61"/>
    </row>
    <row r="188" spans="1:26" ht="15.75" customHeight="1">
      <c r="A188" s="61"/>
      <c r="B188" s="61"/>
      <c r="C188" s="61"/>
      <c r="D188" s="61"/>
      <c r="E188" s="61"/>
      <c r="F188" s="61"/>
      <c r="G188" s="61"/>
      <c r="H188" s="61"/>
      <c r="I188" s="61"/>
      <c r="J188" s="63"/>
      <c r="K188" s="63"/>
      <c r="L188" s="61"/>
      <c r="M188" s="61"/>
      <c r="N188" s="61"/>
      <c r="O188" s="61"/>
      <c r="P188" s="61"/>
      <c r="Q188" s="61"/>
      <c r="R188" s="61"/>
      <c r="S188" s="61"/>
      <c r="T188" s="61"/>
      <c r="U188" s="61"/>
      <c r="V188" s="61"/>
      <c r="W188" s="61"/>
      <c r="X188" s="61"/>
      <c r="Y188" s="61"/>
      <c r="Z188" s="61"/>
    </row>
    <row r="189" spans="1:26" ht="15.75" customHeight="1">
      <c r="A189" s="61"/>
      <c r="B189" s="61"/>
      <c r="C189" s="61"/>
      <c r="D189" s="61"/>
      <c r="E189" s="61"/>
      <c r="F189" s="61"/>
      <c r="G189" s="61"/>
      <c r="H189" s="61"/>
      <c r="I189" s="61"/>
      <c r="J189" s="63"/>
      <c r="K189" s="63"/>
      <c r="L189" s="61"/>
      <c r="M189" s="61"/>
      <c r="N189" s="61"/>
      <c r="O189" s="61"/>
      <c r="P189" s="61"/>
      <c r="Q189" s="61"/>
      <c r="R189" s="61"/>
      <c r="S189" s="61"/>
      <c r="T189" s="61"/>
      <c r="U189" s="61"/>
      <c r="V189" s="61"/>
      <c r="W189" s="61"/>
      <c r="X189" s="61"/>
      <c r="Y189" s="61"/>
      <c r="Z189" s="61"/>
    </row>
    <row r="190" spans="1:26" ht="15.75" customHeight="1">
      <c r="A190" s="61"/>
      <c r="B190" s="61"/>
      <c r="C190" s="61"/>
      <c r="D190" s="61"/>
      <c r="E190" s="61"/>
      <c r="F190" s="61"/>
      <c r="G190" s="61"/>
      <c r="H190" s="61"/>
      <c r="I190" s="61"/>
      <c r="J190" s="63"/>
      <c r="K190" s="63"/>
      <c r="L190" s="61"/>
      <c r="M190" s="61"/>
      <c r="N190" s="61"/>
      <c r="O190" s="61"/>
      <c r="P190" s="61"/>
      <c r="Q190" s="61"/>
      <c r="R190" s="61"/>
      <c r="S190" s="61"/>
      <c r="T190" s="61"/>
      <c r="U190" s="61"/>
      <c r="V190" s="61"/>
      <c r="W190" s="61"/>
      <c r="X190" s="61"/>
      <c r="Y190" s="61"/>
      <c r="Z190" s="61"/>
    </row>
    <row r="191" spans="1:26" ht="15.75" customHeight="1">
      <c r="A191" s="61"/>
      <c r="B191" s="61"/>
      <c r="C191" s="61"/>
      <c r="D191" s="61"/>
      <c r="E191" s="61"/>
      <c r="F191" s="61"/>
      <c r="G191" s="61"/>
      <c r="H191" s="61"/>
      <c r="I191" s="61"/>
      <c r="J191" s="63"/>
      <c r="K191" s="63"/>
      <c r="L191" s="61"/>
      <c r="M191" s="61"/>
      <c r="N191" s="61"/>
      <c r="O191" s="61"/>
      <c r="P191" s="61"/>
      <c r="Q191" s="61"/>
      <c r="R191" s="61"/>
      <c r="S191" s="61"/>
      <c r="T191" s="61"/>
      <c r="U191" s="61"/>
      <c r="V191" s="61"/>
      <c r="W191" s="61"/>
      <c r="X191" s="61"/>
      <c r="Y191" s="61"/>
      <c r="Z191" s="61"/>
    </row>
    <row r="192" spans="1:26" ht="15.75" customHeight="1">
      <c r="A192" s="61"/>
      <c r="B192" s="61"/>
      <c r="C192" s="61"/>
      <c r="D192" s="61"/>
      <c r="E192" s="61"/>
      <c r="F192" s="61"/>
      <c r="G192" s="61"/>
      <c r="H192" s="61"/>
      <c r="I192" s="61"/>
      <c r="J192" s="63"/>
      <c r="K192" s="63"/>
      <c r="L192" s="61"/>
      <c r="M192" s="61"/>
      <c r="N192" s="61"/>
      <c r="O192" s="61"/>
      <c r="P192" s="61"/>
      <c r="Q192" s="61"/>
      <c r="R192" s="61"/>
      <c r="S192" s="61"/>
      <c r="T192" s="61"/>
      <c r="U192" s="61"/>
      <c r="V192" s="61"/>
      <c r="W192" s="61"/>
      <c r="X192" s="61"/>
      <c r="Y192" s="61"/>
      <c r="Z192" s="61"/>
    </row>
    <row r="193" spans="1:26" ht="15.75" customHeight="1">
      <c r="A193" s="61"/>
      <c r="B193" s="61"/>
      <c r="C193" s="61"/>
      <c r="D193" s="61"/>
      <c r="E193" s="61"/>
      <c r="F193" s="61"/>
      <c r="G193" s="61"/>
      <c r="H193" s="61"/>
      <c r="I193" s="61"/>
      <c r="J193" s="63"/>
      <c r="K193" s="63"/>
      <c r="L193" s="61"/>
      <c r="M193" s="61"/>
      <c r="N193" s="61"/>
      <c r="O193" s="61"/>
      <c r="P193" s="61"/>
      <c r="Q193" s="61"/>
      <c r="R193" s="61"/>
      <c r="S193" s="61"/>
      <c r="T193" s="61"/>
      <c r="U193" s="61"/>
      <c r="V193" s="61"/>
      <c r="W193" s="61"/>
      <c r="X193" s="61"/>
      <c r="Y193" s="61"/>
      <c r="Z193" s="61"/>
    </row>
    <row r="194" spans="1:26" ht="15.75" customHeight="1">
      <c r="A194" s="61"/>
      <c r="B194" s="61"/>
      <c r="C194" s="61"/>
      <c r="D194" s="61"/>
      <c r="E194" s="61"/>
      <c r="F194" s="61"/>
      <c r="G194" s="61"/>
      <c r="H194" s="61"/>
      <c r="I194" s="61"/>
      <c r="J194" s="63"/>
      <c r="K194" s="63"/>
      <c r="L194" s="61"/>
      <c r="M194" s="61"/>
      <c r="N194" s="61"/>
      <c r="O194" s="61"/>
      <c r="P194" s="61"/>
      <c r="Q194" s="61"/>
      <c r="R194" s="61"/>
      <c r="S194" s="61"/>
      <c r="T194" s="61"/>
      <c r="U194" s="61"/>
      <c r="V194" s="61"/>
      <c r="W194" s="61"/>
      <c r="X194" s="61"/>
      <c r="Y194" s="61"/>
      <c r="Z194" s="61"/>
    </row>
    <row r="195" spans="1:26" ht="15.75" customHeight="1">
      <c r="A195" s="61"/>
      <c r="B195" s="61"/>
      <c r="C195" s="61"/>
      <c r="D195" s="61"/>
      <c r="E195" s="61"/>
      <c r="F195" s="61"/>
      <c r="G195" s="61"/>
      <c r="H195" s="61"/>
      <c r="I195" s="61"/>
      <c r="J195" s="63"/>
      <c r="K195" s="63"/>
      <c r="L195" s="61"/>
      <c r="M195" s="61"/>
      <c r="N195" s="61"/>
      <c r="O195" s="61"/>
      <c r="P195" s="61"/>
      <c r="Q195" s="61"/>
      <c r="R195" s="61"/>
      <c r="S195" s="61"/>
      <c r="T195" s="61"/>
      <c r="U195" s="61"/>
      <c r="V195" s="61"/>
      <c r="W195" s="61"/>
      <c r="X195" s="61"/>
      <c r="Y195" s="61"/>
      <c r="Z195" s="61"/>
    </row>
    <row r="196" spans="1:26" ht="15.75" customHeight="1">
      <c r="A196" s="61"/>
      <c r="B196" s="61"/>
      <c r="C196" s="61"/>
      <c r="D196" s="61"/>
      <c r="E196" s="61"/>
      <c r="F196" s="61"/>
      <c r="G196" s="61"/>
      <c r="H196" s="61"/>
      <c r="I196" s="61"/>
      <c r="J196" s="63"/>
      <c r="K196" s="63"/>
      <c r="L196" s="61"/>
      <c r="M196" s="61"/>
      <c r="N196" s="61"/>
      <c r="O196" s="61"/>
      <c r="P196" s="61"/>
      <c r="Q196" s="61"/>
      <c r="R196" s="61"/>
      <c r="S196" s="61"/>
      <c r="T196" s="61"/>
      <c r="U196" s="61"/>
      <c r="V196" s="61"/>
      <c r="W196" s="61"/>
      <c r="X196" s="61"/>
      <c r="Y196" s="61"/>
      <c r="Z196" s="61"/>
    </row>
    <row r="197" spans="1:26" ht="15.75" customHeight="1">
      <c r="A197" s="61"/>
      <c r="B197" s="61"/>
      <c r="C197" s="61"/>
      <c r="D197" s="61"/>
      <c r="E197" s="61"/>
      <c r="F197" s="61"/>
      <c r="G197" s="61"/>
      <c r="H197" s="61"/>
      <c r="I197" s="61"/>
      <c r="J197" s="63"/>
      <c r="K197" s="63"/>
      <c r="L197" s="61"/>
      <c r="M197" s="61"/>
      <c r="N197" s="61"/>
      <c r="O197" s="61"/>
      <c r="P197" s="61"/>
      <c r="Q197" s="61"/>
      <c r="R197" s="61"/>
      <c r="S197" s="61"/>
      <c r="T197" s="61"/>
      <c r="U197" s="61"/>
      <c r="V197" s="61"/>
      <c r="W197" s="61"/>
      <c r="X197" s="61"/>
      <c r="Y197" s="61"/>
      <c r="Z197" s="61"/>
    </row>
    <row r="198" spans="1:26" ht="15.75" customHeight="1">
      <c r="A198" s="61"/>
      <c r="B198" s="61"/>
      <c r="C198" s="61"/>
      <c r="D198" s="61"/>
      <c r="E198" s="61"/>
      <c r="F198" s="61"/>
      <c r="G198" s="61"/>
      <c r="H198" s="61"/>
      <c r="I198" s="61"/>
      <c r="J198" s="63"/>
      <c r="K198" s="63"/>
      <c r="L198" s="61"/>
      <c r="M198" s="61"/>
      <c r="N198" s="61"/>
      <c r="O198" s="61"/>
      <c r="P198" s="61"/>
      <c r="Q198" s="61"/>
      <c r="R198" s="61"/>
      <c r="S198" s="61"/>
      <c r="T198" s="61"/>
      <c r="U198" s="61"/>
      <c r="V198" s="61"/>
      <c r="W198" s="61"/>
      <c r="X198" s="61"/>
      <c r="Y198" s="61"/>
      <c r="Z198" s="61"/>
    </row>
    <row r="199" spans="1:26" ht="15.75" customHeight="1">
      <c r="A199" s="61"/>
      <c r="B199" s="61"/>
      <c r="C199" s="61"/>
      <c r="D199" s="61"/>
      <c r="E199" s="61"/>
      <c r="F199" s="61"/>
      <c r="G199" s="61"/>
      <c r="H199" s="61"/>
      <c r="I199" s="61"/>
      <c r="J199" s="63"/>
      <c r="K199" s="63"/>
      <c r="L199" s="61"/>
      <c r="M199" s="61"/>
      <c r="N199" s="61"/>
      <c r="O199" s="61"/>
      <c r="P199" s="61"/>
      <c r="Q199" s="61"/>
      <c r="R199" s="61"/>
      <c r="S199" s="61"/>
      <c r="T199" s="61"/>
      <c r="U199" s="61"/>
      <c r="V199" s="61"/>
      <c r="W199" s="61"/>
      <c r="X199" s="61"/>
      <c r="Y199" s="61"/>
      <c r="Z199" s="61"/>
    </row>
    <row r="200" spans="1:26" ht="15.75" customHeight="1">
      <c r="A200" s="61"/>
      <c r="B200" s="61"/>
      <c r="C200" s="61"/>
      <c r="D200" s="61"/>
      <c r="E200" s="61"/>
      <c r="F200" s="61"/>
      <c r="G200" s="61"/>
      <c r="H200" s="61"/>
      <c r="I200" s="61"/>
      <c r="J200" s="63"/>
      <c r="K200" s="63"/>
      <c r="L200" s="61"/>
      <c r="M200" s="61"/>
      <c r="N200" s="61"/>
      <c r="O200" s="61"/>
      <c r="P200" s="61"/>
      <c r="Q200" s="61"/>
      <c r="R200" s="61"/>
      <c r="S200" s="61"/>
      <c r="T200" s="61"/>
      <c r="U200" s="61"/>
      <c r="V200" s="61"/>
      <c r="W200" s="61"/>
      <c r="X200" s="61"/>
      <c r="Y200" s="61"/>
      <c r="Z200" s="61"/>
    </row>
    <row r="201" spans="1:26" ht="15.75" customHeight="1">
      <c r="A201" s="61"/>
      <c r="B201" s="61"/>
      <c r="C201" s="61"/>
      <c r="D201" s="61"/>
      <c r="E201" s="61"/>
      <c r="F201" s="61"/>
      <c r="G201" s="61"/>
      <c r="H201" s="61"/>
      <c r="I201" s="61"/>
      <c r="J201" s="63"/>
      <c r="K201" s="63"/>
      <c r="L201" s="61"/>
      <c r="M201" s="61"/>
      <c r="N201" s="61"/>
      <c r="O201" s="61"/>
      <c r="P201" s="61"/>
      <c r="Q201" s="61"/>
      <c r="R201" s="61"/>
      <c r="S201" s="61"/>
      <c r="T201" s="61"/>
      <c r="U201" s="61"/>
      <c r="V201" s="61"/>
      <c r="W201" s="61"/>
      <c r="X201" s="61"/>
      <c r="Y201" s="61"/>
      <c r="Z201" s="61"/>
    </row>
    <row r="202" spans="1:26" ht="15.75" customHeight="1">
      <c r="A202" s="61"/>
      <c r="B202" s="61"/>
      <c r="C202" s="61"/>
      <c r="D202" s="61"/>
      <c r="E202" s="61"/>
      <c r="F202" s="61"/>
      <c r="G202" s="61"/>
      <c r="H202" s="61"/>
      <c r="I202" s="61"/>
      <c r="J202" s="63"/>
      <c r="K202" s="63"/>
      <c r="L202" s="61"/>
      <c r="M202" s="61"/>
      <c r="N202" s="61"/>
      <c r="O202" s="61"/>
      <c r="P202" s="61"/>
      <c r="Q202" s="61"/>
      <c r="R202" s="61"/>
      <c r="S202" s="61"/>
      <c r="T202" s="61"/>
      <c r="U202" s="61"/>
      <c r="V202" s="61"/>
      <c r="W202" s="61"/>
      <c r="X202" s="61"/>
      <c r="Y202" s="61"/>
      <c r="Z202" s="61"/>
    </row>
    <row r="203" spans="1:26" ht="15.75" customHeight="1">
      <c r="A203" s="61"/>
      <c r="B203" s="61"/>
      <c r="C203" s="61"/>
      <c r="D203" s="61"/>
      <c r="E203" s="61"/>
      <c r="F203" s="61"/>
      <c r="G203" s="61"/>
      <c r="H203" s="61"/>
      <c r="I203" s="61"/>
      <c r="J203" s="63"/>
      <c r="K203" s="63"/>
      <c r="L203" s="61"/>
      <c r="M203" s="61"/>
      <c r="N203" s="61"/>
      <c r="O203" s="61"/>
      <c r="P203" s="61"/>
      <c r="Q203" s="61"/>
      <c r="R203" s="61"/>
      <c r="S203" s="61"/>
      <c r="T203" s="61"/>
      <c r="U203" s="61"/>
      <c r="V203" s="61"/>
      <c r="W203" s="61"/>
      <c r="X203" s="61"/>
      <c r="Y203" s="61"/>
      <c r="Z203" s="61"/>
    </row>
    <row r="204" spans="1:26" ht="15.75" customHeight="1">
      <c r="A204" s="61"/>
      <c r="B204" s="61"/>
      <c r="C204" s="61"/>
      <c r="D204" s="61"/>
      <c r="E204" s="61"/>
      <c r="F204" s="61"/>
      <c r="G204" s="61"/>
      <c r="H204" s="61"/>
      <c r="I204" s="61"/>
      <c r="J204" s="63"/>
      <c r="K204" s="63"/>
      <c r="L204" s="61"/>
      <c r="M204" s="61"/>
      <c r="N204" s="61"/>
      <c r="O204" s="61"/>
      <c r="P204" s="61"/>
      <c r="Q204" s="61"/>
      <c r="R204" s="61"/>
      <c r="S204" s="61"/>
      <c r="T204" s="61"/>
      <c r="U204" s="61"/>
      <c r="V204" s="61"/>
      <c r="W204" s="61"/>
      <c r="X204" s="61"/>
      <c r="Y204" s="61"/>
      <c r="Z204" s="61"/>
    </row>
    <row r="205" spans="1:26" ht="15.75" customHeight="1">
      <c r="A205" s="61"/>
      <c r="B205" s="61"/>
      <c r="C205" s="61"/>
      <c r="D205" s="61"/>
      <c r="E205" s="61"/>
      <c r="F205" s="61"/>
      <c r="G205" s="61"/>
      <c r="H205" s="61"/>
      <c r="I205" s="61"/>
      <c r="J205" s="63"/>
      <c r="K205" s="63"/>
      <c r="L205" s="61"/>
      <c r="M205" s="61"/>
      <c r="N205" s="61"/>
      <c r="O205" s="61"/>
      <c r="P205" s="61"/>
      <c r="Q205" s="61"/>
      <c r="R205" s="61"/>
      <c r="S205" s="61"/>
      <c r="T205" s="61"/>
      <c r="U205" s="61"/>
      <c r="V205" s="61"/>
      <c r="W205" s="61"/>
      <c r="X205" s="61"/>
      <c r="Y205" s="61"/>
      <c r="Z205" s="61"/>
    </row>
    <row r="206" spans="1:26" ht="15.75" customHeight="1">
      <c r="A206" s="61"/>
      <c r="B206" s="61"/>
      <c r="C206" s="61"/>
      <c r="D206" s="61"/>
      <c r="E206" s="61"/>
      <c r="F206" s="61"/>
      <c r="G206" s="61"/>
      <c r="H206" s="61"/>
      <c r="I206" s="61"/>
      <c r="J206" s="63"/>
      <c r="K206" s="63"/>
      <c r="L206" s="61"/>
      <c r="M206" s="61"/>
      <c r="N206" s="61"/>
      <c r="O206" s="61"/>
      <c r="P206" s="61"/>
      <c r="Q206" s="61"/>
      <c r="R206" s="61"/>
      <c r="S206" s="61"/>
      <c r="T206" s="61"/>
      <c r="U206" s="61"/>
      <c r="V206" s="61"/>
      <c r="W206" s="61"/>
      <c r="X206" s="61"/>
      <c r="Y206" s="61"/>
      <c r="Z206" s="61"/>
    </row>
    <row r="207" spans="1:26" ht="15.75" customHeight="1">
      <c r="A207" s="61"/>
      <c r="B207" s="61"/>
      <c r="C207" s="61"/>
      <c r="D207" s="61"/>
      <c r="E207" s="61"/>
      <c r="F207" s="61"/>
      <c r="G207" s="61"/>
      <c r="H207" s="61"/>
      <c r="I207" s="61"/>
      <c r="J207" s="63"/>
      <c r="K207" s="63"/>
      <c r="L207" s="61"/>
      <c r="M207" s="61"/>
      <c r="N207" s="61"/>
      <c r="O207" s="61"/>
      <c r="P207" s="61"/>
      <c r="Q207" s="61"/>
      <c r="R207" s="61"/>
      <c r="S207" s="61"/>
      <c r="T207" s="61"/>
      <c r="U207" s="61"/>
      <c r="V207" s="61"/>
      <c r="W207" s="61"/>
      <c r="X207" s="61"/>
      <c r="Y207" s="61"/>
      <c r="Z207" s="61"/>
    </row>
    <row r="208" spans="1:26" ht="15.75" customHeight="1">
      <c r="A208" s="61"/>
      <c r="B208" s="61"/>
      <c r="C208" s="61"/>
      <c r="D208" s="61"/>
      <c r="E208" s="61"/>
      <c r="F208" s="61"/>
      <c r="G208" s="61"/>
      <c r="H208" s="61"/>
      <c r="I208" s="61"/>
      <c r="J208" s="63"/>
      <c r="K208" s="63"/>
      <c r="L208" s="61"/>
      <c r="M208" s="61"/>
      <c r="N208" s="61"/>
      <c r="O208" s="61"/>
      <c r="P208" s="61"/>
      <c r="Q208" s="61"/>
      <c r="R208" s="61"/>
      <c r="S208" s="61"/>
      <c r="T208" s="61"/>
      <c r="U208" s="61"/>
      <c r="V208" s="61"/>
      <c r="W208" s="61"/>
      <c r="X208" s="61"/>
      <c r="Y208" s="61"/>
      <c r="Z208" s="61"/>
    </row>
    <row r="209" spans="1:26" ht="15.75" customHeight="1">
      <c r="A209" s="61"/>
      <c r="B209" s="61"/>
      <c r="C209" s="61"/>
      <c r="D209" s="61"/>
      <c r="E209" s="61"/>
      <c r="F209" s="61"/>
      <c r="G209" s="61"/>
      <c r="H209" s="61"/>
      <c r="I209" s="61"/>
      <c r="J209" s="63"/>
      <c r="K209" s="63"/>
      <c r="L209" s="61"/>
      <c r="M209" s="61"/>
      <c r="N209" s="61"/>
      <c r="O209" s="61"/>
      <c r="P209" s="61"/>
      <c r="Q209" s="61"/>
      <c r="R209" s="61"/>
      <c r="S209" s="61"/>
      <c r="T209" s="61"/>
      <c r="U209" s="61"/>
      <c r="V209" s="61"/>
      <c r="W209" s="61"/>
      <c r="X209" s="61"/>
      <c r="Y209" s="61"/>
      <c r="Z209" s="61"/>
    </row>
    <row r="210" spans="1:26" ht="15.75" customHeight="1">
      <c r="A210" s="61"/>
      <c r="B210" s="61"/>
      <c r="C210" s="61"/>
      <c r="D210" s="61"/>
      <c r="E210" s="61"/>
      <c r="F210" s="61"/>
      <c r="G210" s="61"/>
      <c r="H210" s="61"/>
      <c r="I210" s="61"/>
      <c r="J210" s="63"/>
      <c r="K210" s="63"/>
      <c r="L210" s="61"/>
      <c r="M210" s="61"/>
      <c r="N210" s="61"/>
      <c r="O210" s="61"/>
      <c r="P210" s="61"/>
      <c r="Q210" s="61"/>
      <c r="R210" s="61"/>
      <c r="S210" s="61"/>
      <c r="T210" s="61"/>
      <c r="U210" s="61"/>
      <c r="V210" s="61"/>
      <c r="W210" s="61"/>
      <c r="X210" s="61"/>
      <c r="Y210" s="61"/>
      <c r="Z210" s="61"/>
    </row>
    <row r="211" spans="1:26" ht="15.75" customHeight="1">
      <c r="A211" s="61"/>
      <c r="B211" s="61"/>
      <c r="C211" s="61"/>
      <c r="D211" s="61"/>
      <c r="E211" s="61"/>
      <c r="F211" s="61"/>
      <c r="G211" s="61"/>
      <c r="H211" s="61"/>
      <c r="I211" s="61"/>
      <c r="J211" s="63"/>
      <c r="K211" s="63"/>
      <c r="L211" s="61"/>
      <c r="M211" s="61"/>
      <c r="N211" s="61"/>
      <c r="O211" s="61"/>
      <c r="P211" s="61"/>
      <c r="Q211" s="61"/>
      <c r="R211" s="61"/>
      <c r="S211" s="61"/>
      <c r="T211" s="61"/>
      <c r="U211" s="61"/>
      <c r="V211" s="61"/>
      <c r="W211" s="61"/>
      <c r="X211" s="61"/>
      <c r="Y211" s="61"/>
      <c r="Z211" s="61"/>
    </row>
    <row r="212" spans="1:26" ht="15.75" customHeight="1">
      <c r="A212" s="61"/>
      <c r="B212" s="61"/>
      <c r="C212" s="61"/>
      <c r="D212" s="61"/>
      <c r="E212" s="61"/>
      <c r="F212" s="61"/>
      <c r="G212" s="61"/>
      <c r="H212" s="61"/>
      <c r="I212" s="61"/>
      <c r="J212" s="63"/>
      <c r="K212" s="63"/>
      <c r="L212" s="61"/>
      <c r="M212" s="61"/>
      <c r="N212" s="61"/>
      <c r="O212" s="61"/>
      <c r="P212" s="61"/>
      <c r="Q212" s="61"/>
      <c r="R212" s="61"/>
      <c r="S212" s="61"/>
      <c r="T212" s="61"/>
      <c r="U212" s="61"/>
      <c r="V212" s="61"/>
      <c r="W212" s="61"/>
      <c r="X212" s="61"/>
      <c r="Y212" s="61"/>
      <c r="Z212" s="61"/>
    </row>
    <row r="213" spans="1:26" ht="15.75" customHeight="1">
      <c r="A213" s="61"/>
      <c r="B213" s="61"/>
      <c r="C213" s="61"/>
      <c r="D213" s="61"/>
      <c r="E213" s="61"/>
      <c r="F213" s="61"/>
      <c r="G213" s="61"/>
      <c r="H213" s="61"/>
      <c r="I213" s="61"/>
      <c r="J213" s="63"/>
      <c r="K213" s="63"/>
      <c r="L213" s="61"/>
      <c r="M213" s="61"/>
      <c r="N213" s="61"/>
      <c r="O213" s="61"/>
      <c r="P213" s="61"/>
      <c r="Q213" s="61"/>
      <c r="R213" s="61"/>
      <c r="S213" s="61"/>
      <c r="T213" s="61"/>
      <c r="U213" s="61"/>
      <c r="V213" s="61"/>
      <c r="W213" s="61"/>
      <c r="X213" s="61"/>
      <c r="Y213" s="61"/>
      <c r="Z213" s="61"/>
    </row>
    <row r="214" spans="1:26" ht="15.75" customHeight="1">
      <c r="A214" s="61"/>
      <c r="B214" s="61"/>
      <c r="C214" s="61"/>
      <c r="D214" s="61"/>
      <c r="E214" s="61"/>
      <c r="F214" s="61"/>
      <c r="G214" s="61"/>
      <c r="H214" s="61"/>
      <c r="I214" s="61"/>
      <c r="J214" s="63"/>
      <c r="K214" s="63"/>
      <c r="L214" s="61"/>
      <c r="M214" s="61"/>
      <c r="N214" s="61"/>
      <c r="O214" s="61"/>
      <c r="P214" s="61"/>
      <c r="Q214" s="61"/>
      <c r="R214" s="61"/>
      <c r="S214" s="61"/>
      <c r="T214" s="61"/>
      <c r="U214" s="61"/>
      <c r="V214" s="61"/>
      <c r="W214" s="61"/>
      <c r="X214" s="61"/>
      <c r="Y214" s="61"/>
      <c r="Z214" s="61"/>
    </row>
    <row r="215" spans="1:26" ht="15.75" customHeight="1">
      <c r="A215" s="61"/>
      <c r="B215" s="61"/>
      <c r="C215" s="61"/>
      <c r="D215" s="61"/>
      <c r="E215" s="61"/>
      <c r="F215" s="61"/>
      <c r="G215" s="61"/>
      <c r="H215" s="61"/>
      <c r="I215" s="61"/>
      <c r="J215" s="63"/>
      <c r="K215" s="63"/>
      <c r="L215" s="61"/>
      <c r="M215" s="61"/>
      <c r="N215" s="61"/>
      <c r="O215" s="61"/>
      <c r="P215" s="61"/>
      <c r="Q215" s="61"/>
      <c r="R215" s="61"/>
      <c r="S215" s="61"/>
      <c r="T215" s="61"/>
      <c r="U215" s="61"/>
      <c r="V215" s="61"/>
      <c r="W215" s="61"/>
      <c r="X215" s="61"/>
      <c r="Y215" s="61"/>
      <c r="Z215" s="61"/>
    </row>
    <row r="216" spans="1:26" ht="15.75" customHeight="1">
      <c r="A216" s="61"/>
      <c r="B216" s="61"/>
      <c r="C216" s="61"/>
      <c r="D216" s="61"/>
      <c r="E216" s="61"/>
      <c r="F216" s="61"/>
      <c r="G216" s="61"/>
      <c r="H216" s="61"/>
      <c r="I216" s="61"/>
      <c r="J216" s="63"/>
      <c r="K216" s="63"/>
      <c r="L216" s="61"/>
      <c r="M216" s="61"/>
      <c r="N216" s="61"/>
      <c r="O216" s="61"/>
      <c r="P216" s="61"/>
      <c r="Q216" s="61"/>
      <c r="R216" s="61"/>
      <c r="S216" s="61"/>
      <c r="T216" s="61"/>
      <c r="U216" s="61"/>
      <c r="V216" s="61"/>
      <c r="W216" s="61"/>
      <c r="X216" s="61"/>
      <c r="Y216" s="61"/>
      <c r="Z216" s="61"/>
    </row>
    <row r="217" spans="1:26" ht="15.75" customHeight="1">
      <c r="A217" s="61"/>
      <c r="B217" s="61"/>
      <c r="C217" s="61"/>
      <c r="D217" s="61"/>
      <c r="E217" s="61"/>
      <c r="F217" s="61"/>
      <c r="G217" s="61"/>
      <c r="H217" s="61"/>
      <c r="I217" s="61"/>
      <c r="J217" s="63"/>
      <c r="K217" s="63"/>
      <c r="L217" s="61"/>
      <c r="M217" s="61"/>
      <c r="N217" s="61"/>
      <c r="O217" s="61"/>
      <c r="P217" s="61"/>
      <c r="Q217" s="61"/>
      <c r="R217" s="61"/>
      <c r="S217" s="61"/>
      <c r="T217" s="61"/>
      <c r="U217" s="61"/>
      <c r="V217" s="61"/>
      <c r="W217" s="61"/>
      <c r="X217" s="61"/>
      <c r="Y217" s="61"/>
      <c r="Z217" s="61"/>
    </row>
    <row r="218" spans="1:26" ht="15.75" customHeight="1">
      <c r="A218" s="61"/>
      <c r="B218" s="61"/>
      <c r="C218" s="61"/>
      <c r="D218" s="61"/>
      <c r="E218" s="61"/>
      <c r="F218" s="61"/>
      <c r="G218" s="61"/>
      <c r="H218" s="61"/>
      <c r="I218" s="61"/>
      <c r="J218" s="63"/>
      <c r="K218" s="63"/>
      <c r="L218" s="61"/>
      <c r="M218" s="61"/>
      <c r="N218" s="61"/>
      <c r="O218" s="61"/>
      <c r="P218" s="61"/>
      <c r="Q218" s="61"/>
      <c r="R218" s="61"/>
      <c r="S218" s="61"/>
      <c r="T218" s="61"/>
      <c r="U218" s="61"/>
      <c r="V218" s="61"/>
      <c r="W218" s="61"/>
      <c r="X218" s="61"/>
      <c r="Y218" s="61"/>
      <c r="Z218" s="61"/>
    </row>
    <row r="219" spans="1:26" ht="15.75" customHeight="1">
      <c r="A219" s="61"/>
      <c r="B219" s="61"/>
      <c r="C219" s="61"/>
      <c r="D219" s="61"/>
      <c r="E219" s="61"/>
      <c r="F219" s="61"/>
      <c r="G219" s="61"/>
      <c r="H219" s="61"/>
      <c r="I219" s="61"/>
      <c r="J219" s="63"/>
      <c r="K219" s="63"/>
      <c r="L219" s="61"/>
      <c r="M219" s="61"/>
      <c r="N219" s="61"/>
      <c r="O219" s="61"/>
      <c r="P219" s="61"/>
      <c r="Q219" s="61"/>
      <c r="R219" s="61"/>
      <c r="S219" s="61"/>
      <c r="T219" s="61"/>
      <c r="U219" s="61"/>
      <c r="V219" s="61"/>
      <c r="W219" s="61"/>
      <c r="X219" s="61"/>
      <c r="Y219" s="61"/>
      <c r="Z219" s="61"/>
    </row>
    <row r="220" spans="1:26" ht="15.75" customHeight="1">
      <c r="A220" s="61"/>
      <c r="B220" s="61"/>
      <c r="C220" s="61"/>
      <c r="D220" s="61"/>
      <c r="E220" s="61"/>
      <c r="F220" s="61"/>
      <c r="G220" s="61"/>
      <c r="H220" s="61"/>
      <c r="I220" s="61"/>
      <c r="J220" s="63"/>
      <c r="K220" s="63"/>
      <c r="L220" s="61"/>
      <c r="M220" s="61"/>
      <c r="N220" s="61"/>
      <c r="O220" s="61"/>
      <c r="P220" s="61"/>
      <c r="Q220" s="61"/>
      <c r="R220" s="61"/>
      <c r="S220" s="61"/>
      <c r="T220" s="61"/>
      <c r="U220" s="61"/>
      <c r="V220" s="61"/>
      <c r="W220" s="61"/>
      <c r="X220" s="61"/>
      <c r="Y220" s="61"/>
      <c r="Z220" s="61"/>
    </row>
    <row r="221" spans="1:26" ht="15.75" customHeight="1">
      <c r="A221" s="61"/>
      <c r="B221" s="61"/>
      <c r="C221" s="61"/>
      <c r="D221" s="61"/>
      <c r="E221" s="61"/>
      <c r="F221" s="61"/>
      <c r="G221" s="61"/>
      <c r="H221" s="61"/>
      <c r="I221" s="61"/>
      <c r="J221" s="63"/>
      <c r="K221" s="63"/>
      <c r="L221" s="61"/>
      <c r="M221" s="61"/>
      <c r="N221" s="61"/>
      <c r="O221" s="61"/>
      <c r="P221" s="61"/>
      <c r="Q221" s="61"/>
      <c r="R221" s="61"/>
      <c r="S221" s="61"/>
      <c r="T221" s="61"/>
      <c r="U221" s="61"/>
      <c r="V221" s="61"/>
      <c r="W221" s="61"/>
      <c r="X221" s="61"/>
      <c r="Y221" s="61"/>
      <c r="Z221" s="61"/>
    </row>
    <row r="222" spans="1:26" ht="15.75" customHeight="1">
      <c r="A222" s="61"/>
      <c r="B222" s="61"/>
      <c r="C222" s="61"/>
      <c r="D222" s="61"/>
      <c r="E222" s="61"/>
      <c r="F222" s="61"/>
      <c r="G222" s="61"/>
      <c r="H222" s="61"/>
      <c r="I222" s="61"/>
      <c r="J222" s="63"/>
      <c r="K222" s="63"/>
      <c r="L222" s="61"/>
      <c r="M222" s="61"/>
      <c r="N222" s="61"/>
      <c r="O222" s="61"/>
      <c r="P222" s="61"/>
      <c r="Q222" s="61"/>
      <c r="R222" s="61"/>
      <c r="S222" s="61"/>
      <c r="T222" s="61"/>
      <c r="U222" s="61"/>
      <c r="V222" s="61"/>
      <c r="W222" s="61"/>
      <c r="X222" s="61"/>
      <c r="Y222" s="61"/>
      <c r="Z222" s="61"/>
    </row>
    <row r="223" spans="1:26" ht="15.75" customHeight="1">
      <c r="A223" s="61"/>
      <c r="B223" s="61"/>
      <c r="C223" s="61"/>
      <c r="D223" s="61"/>
      <c r="E223" s="61"/>
      <c r="F223" s="61"/>
      <c r="G223" s="61"/>
      <c r="H223" s="61"/>
      <c r="I223" s="61"/>
      <c r="J223" s="63"/>
      <c r="K223" s="63"/>
      <c r="L223" s="61"/>
      <c r="M223" s="61"/>
      <c r="N223" s="61"/>
      <c r="O223" s="61"/>
      <c r="P223" s="61"/>
      <c r="Q223" s="61"/>
      <c r="R223" s="61"/>
      <c r="S223" s="61"/>
      <c r="T223" s="61"/>
      <c r="U223" s="61"/>
      <c r="V223" s="61"/>
      <c r="W223" s="61"/>
      <c r="X223" s="61"/>
      <c r="Y223" s="61"/>
      <c r="Z223" s="61"/>
    </row>
    <row r="224" spans="1:26" ht="15.75" customHeight="1">
      <c r="A224" s="61"/>
      <c r="B224" s="61"/>
      <c r="C224" s="61"/>
      <c r="D224" s="61"/>
      <c r="E224" s="61"/>
      <c r="F224" s="61"/>
      <c r="G224" s="61"/>
      <c r="H224" s="61"/>
      <c r="I224" s="61"/>
      <c r="J224" s="63"/>
      <c r="K224" s="63"/>
      <c r="L224" s="61"/>
      <c r="M224" s="61"/>
      <c r="N224" s="61"/>
      <c r="O224" s="61"/>
      <c r="P224" s="61"/>
      <c r="Q224" s="61"/>
      <c r="R224" s="61"/>
      <c r="S224" s="61"/>
      <c r="T224" s="61"/>
      <c r="U224" s="61"/>
      <c r="V224" s="61"/>
      <c r="W224" s="61"/>
      <c r="X224" s="61"/>
      <c r="Y224" s="61"/>
      <c r="Z224" s="61"/>
    </row>
    <row r="225" spans="1:26" ht="15.75" customHeight="1">
      <c r="A225" s="61"/>
      <c r="B225" s="61"/>
      <c r="C225" s="61"/>
      <c r="D225" s="61"/>
      <c r="E225" s="61"/>
      <c r="F225" s="61"/>
      <c r="G225" s="61"/>
      <c r="H225" s="61"/>
      <c r="I225" s="61"/>
      <c r="J225" s="63"/>
      <c r="K225" s="63"/>
      <c r="L225" s="61"/>
      <c r="M225" s="61"/>
      <c r="N225" s="61"/>
      <c r="O225" s="61"/>
      <c r="P225" s="61"/>
      <c r="Q225" s="61"/>
      <c r="R225" s="61"/>
      <c r="S225" s="61"/>
      <c r="T225" s="61"/>
      <c r="U225" s="61"/>
      <c r="V225" s="61"/>
      <c r="W225" s="61"/>
      <c r="X225" s="61"/>
      <c r="Y225" s="61"/>
      <c r="Z225" s="61"/>
    </row>
    <row r="226" spans="1:26" ht="15.75" customHeight="1">
      <c r="A226" s="61"/>
      <c r="B226" s="61"/>
      <c r="C226" s="61"/>
      <c r="D226" s="61"/>
      <c r="E226" s="61"/>
      <c r="F226" s="61"/>
      <c r="G226" s="61"/>
      <c r="H226" s="61"/>
      <c r="I226" s="61"/>
      <c r="J226" s="63"/>
      <c r="K226" s="63"/>
      <c r="L226" s="61"/>
      <c r="M226" s="61"/>
      <c r="N226" s="61"/>
      <c r="O226" s="61"/>
      <c r="P226" s="61"/>
      <c r="Q226" s="61"/>
      <c r="R226" s="61"/>
      <c r="S226" s="61"/>
      <c r="T226" s="61"/>
      <c r="U226" s="61"/>
      <c r="V226" s="61"/>
      <c r="W226" s="61"/>
      <c r="X226" s="61"/>
      <c r="Y226" s="61"/>
      <c r="Z226" s="61"/>
    </row>
    <row r="227" spans="1:26" ht="15.75" customHeight="1">
      <c r="A227" s="61"/>
      <c r="B227" s="61"/>
      <c r="C227" s="61"/>
      <c r="D227" s="61"/>
      <c r="E227" s="61"/>
      <c r="F227" s="61"/>
      <c r="G227" s="61"/>
      <c r="H227" s="61"/>
      <c r="I227" s="61"/>
      <c r="J227" s="63"/>
      <c r="K227" s="63"/>
      <c r="L227" s="61"/>
      <c r="M227" s="61"/>
      <c r="N227" s="61"/>
      <c r="O227" s="61"/>
      <c r="P227" s="61"/>
      <c r="Q227" s="61"/>
      <c r="R227" s="61"/>
      <c r="S227" s="61"/>
      <c r="T227" s="61"/>
      <c r="U227" s="61"/>
      <c r="V227" s="61"/>
      <c r="W227" s="61"/>
      <c r="X227" s="61"/>
      <c r="Y227" s="61"/>
      <c r="Z227" s="61"/>
    </row>
    <row r="228" spans="1:26" ht="15.75" customHeight="1">
      <c r="A228" s="61"/>
      <c r="B228" s="61"/>
      <c r="C228" s="61"/>
      <c r="D228" s="61"/>
      <c r="E228" s="61"/>
      <c r="F228" s="61"/>
      <c r="G228" s="61"/>
      <c r="H228" s="61"/>
      <c r="I228" s="61"/>
      <c r="J228" s="63"/>
      <c r="K228" s="63"/>
      <c r="L228" s="61"/>
      <c r="M228" s="61"/>
      <c r="N228" s="61"/>
      <c r="O228" s="61"/>
      <c r="P228" s="61"/>
      <c r="Q228" s="61"/>
      <c r="R228" s="61"/>
      <c r="S228" s="61"/>
      <c r="T228" s="61"/>
      <c r="U228" s="61"/>
      <c r="V228" s="61"/>
      <c r="W228" s="61"/>
      <c r="X228" s="61"/>
      <c r="Y228" s="61"/>
      <c r="Z228" s="61"/>
    </row>
    <row r="229" spans="1:26" ht="15.75" customHeight="1">
      <c r="A229" s="61"/>
      <c r="B229" s="61"/>
      <c r="C229" s="61"/>
      <c r="D229" s="61"/>
      <c r="E229" s="61"/>
      <c r="F229" s="61"/>
      <c r="G229" s="61"/>
      <c r="H229" s="61"/>
      <c r="I229" s="61"/>
      <c r="J229" s="63"/>
      <c r="K229" s="63"/>
      <c r="L229" s="61"/>
      <c r="M229" s="61"/>
      <c r="N229" s="61"/>
      <c r="O229" s="61"/>
      <c r="P229" s="61"/>
      <c r="Q229" s="61"/>
      <c r="R229" s="61"/>
      <c r="S229" s="61"/>
      <c r="T229" s="61"/>
      <c r="U229" s="61"/>
      <c r="V229" s="61"/>
      <c r="W229" s="61"/>
      <c r="X229" s="61"/>
      <c r="Y229" s="61"/>
      <c r="Z229" s="61"/>
    </row>
    <row r="230" spans="1:26" ht="15.75" customHeight="1">
      <c r="A230" s="61"/>
      <c r="B230" s="61"/>
      <c r="C230" s="61"/>
      <c r="D230" s="61"/>
      <c r="E230" s="61"/>
      <c r="F230" s="61"/>
      <c r="G230" s="61"/>
      <c r="H230" s="61"/>
      <c r="I230" s="61"/>
      <c r="J230" s="63"/>
      <c r="K230" s="63"/>
      <c r="L230" s="61"/>
      <c r="M230" s="61"/>
      <c r="N230" s="61"/>
      <c r="O230" s="61"/>
      <c r="P230" s="61"/>
      <c r="Q230" s="61"/>
      <c r="R230" s="61"/>
      <c r="S230" s="61"/>
      <c r="T230" s="61"/>
      <c r="U230" s="61"/>
      <c r="V230" s="61"/>
      <c r="W230" s="61"/>
      <c r="X230" s="61"/>
      <c r="Y230" s="61"/>
      <c r="Z230" s="61"/>
    </row>
    <row r="231" spans="1:26" ht="15.75" customHeight="1">
      <c r="A231" s="61"/>
      <c r="B231" s="61"/>
      <c r="C231" s="61"/>
      <c r="D231" s="61"/>
      <c r="E231" s="61"/>
      <c r="F231" s="61"/>
      <c r="G231" s="61"/>
      <c r="H231" s="61"/>
      <c r="I231" s="61"/>
      <c r="J231" s="63"/>
      <c r="K231" s="63"/>
      <c r="L231" s="61"/>
      <c r="M231" s="61"/>
      <c r="N231" s="61"/>
      <c r="O231" s="61"/>
      <c r="P231" s="61"/>
      <c r="Q231" s="61"/>
      <c r="R231" s="61"/>
      <c r="S231" s="61"/>
      <c r="T231" s="61"/>
      <c r="U231" s="61"/>
      <c r="V231" s="61"/>
      <c r="W231" s="61"/>
      <c r="X231" s="61"/>
      <c r="Y231" s="61"/>
      <c r="Z231" s="61"/>
    </row>
    <row r="232" spans="1:26" ht="15.75" customHeight="1">
      <c r="A232" s="61"/>
      <c r="B232" s="61"/>
      <c r="C232" s="61"/>
      <c r="D232" s="61"/>
      <c r="E232" s="61"/>
      <c r="F232" s="61"/>
      <c r="G232" s="61"/>
      <c r="H232" s="61"/>
      <c r="I232" s="61"/>
      <c r="J232" s="63"/>
      <c r="K232" s="63"/>
      <c r="L232" s="61"/>
      <c r="M232" s="61"/>
      <c r="N232" s="61"/>
      <c r="O232" s="61"/>
      <c r="P232" s="61"/>
      <c r="Q232" s="61"/>
      <c r="R232" s="61"/>
      <c r="S232" s="61"/>
      <c r="T232" s="61"/>
      <c r="U232" s="61"/>
      <c r="V232" s="61"/>
      <c r="W232" s="61"/>
      <c r="X232" s="61"/>
      <c r="Y232" s="61"/>
      <c r="Z232" s="61"/>
    </row>
    <row r="233" spans="1:26" ht="15.75" customHeight="1">
      <c r="A233" s="61"/>
      <c r="B233" s="61"/>
      <c r="C233" s="61"/>
      <c r="D233" s="61"/>
      <c r="E233" s="61"/>
      <c r="F233" s="61"/>
      <c r="G233" s="61"/>
      <c r="H233" s="61"/>
      <c r="I233" s="61"/>
      <c r="J233" s="63"/>
      <c r="K233" s="63"/>
      <c r="L233" s="61"/>
      <c r="M233" s="61"/>
      <c r="N233" s="61"/>
      <c r="O233" s="61"/>
      <c r="P233" s="61"/>
      <c r="Q233" s="61"/>
      <c r="R233" s="61"/>
      <c r="S233" s="61"/>
      <c r="T233" s="61"/>
      <c r="U233" s="61"/>
      <c r="V233" s="61"/>
      <c r="W233" s="61"/>
      <c r="X233" s="61"/>
      <c r="Y233" s="61"/>
      <c r="Z233" s="61"/>
    </row>
    <row r="234" spans="1:26" ht="15.75" customHeight="1">
      <c r="A234" s="61"/>
      <c r="B234" s="61"/>
      <c r="C234" s="61"/>
      <c r="D234" s="61"/>
      <c r="E234" s="61"/>
      <c r="F234" s="61"/>
      <c r="G234" s="61"/>
      <c r="H234" s="61"/>
      <c r="I234" s="61"/>
      <c r="J234" s="63"/>
      <c r="K234" s="63"/>
      <c r="L234" s="61"/>
      <c r="M234" s="61"/>
      <c r="N234" s="61"/>
      <c r="O234" s="61"/>
      <c r="P234" s="61"/>
      <c r="Q234" s="61"/>
      <c r="R234" s="61"/>
      <c r="S234" s="61"/>
      <c r="T234" s="61"/>
      <c r="U234" s="61"/>
      <c r="V234" s="61"/>
      <c r="W234" s="61"/>
      <c r="X234" s="61"/>
      <c r="Y234" s="61"/>
      <c r="Z234" s="61"/>
    </row>
    <row r="235" spans="1:26" ht="15.75" customHeight="1">
      <c r="A235" s="61"/>
      <c r="B235" s="61"/>
      <c r="C235" s="61"/>
      <c r="D235" s="61"/>
      <c r="E235" s="61"/>
      <c r="F235" s="61"/>
      <c r="G235" s="61"/>
      <c r="H235" s="61"/>
      <c r="I235" s="61"/>
      <c r="J235" s="63"/>
      <c r="K235" s="63"/>
      <c r="L235" s="61"/>
      <c r="M235" s="61"/>
      <c r="N235" s="61"/>
      <c r="O235" s="61"/>
      <c r="P235" s="61"/>
      <c r="Q235" s="61"/>
      <c r="R235" s="61"/>
      <c r="S235" s="61"/>
      <c r="T235" s="61"/>
      <c r="U235" s="61"/>
      <c r="V235" s="61"/>
      <c r="W235" s="61"/>
      <c r="X235" s="61"/>
      <c r="Y235" s="61"/>
      <c r="Z235" s="61"/>
    </row>
    <row r="236" spans="1:26" ht="15.75" customHeight="1">
      <c r="A236" s="61"/>
      <c r="B236" s="61"/>
      <c r="C236" s="61"/>
      <c r="D236" s="61"/>
      <c r="E236" s="61"/>
      <c r="F236" s="61"/>
      <c r="G236" s="61"/>
      <c r="H236" s="61"/>
      <c r="I236" s="61"/>
      <c r="J236" s="63"/>
      <c r="K236" s="63"/>
      <c r="L236" s="61"/>
      <c r="M236" s="61"/>
      <c r="N236" s="61"/>
      <c r="O236" s="61"/>
      <c r="P236" s="61"/>
      <c r="Q236" s="61"/>
      <c r="R236" s="61"/>
      <c r="S236" s="61"/>
      <c r="T236" s="61"/>
      <c r="U236" s="61"/>
      <c r="V236" s="61"/>
      <c r="W236" s="61"/>
      <c r="X236" s="61"/>
      <c r="Y236" s="61"/>
      <c r="Z236" s="61"/>
    </row>
    <row r="237" spans="1:26" ht="15.75" customHeight="1">
      <c r="A237" s="61"/>
      <c r="B237" s="61"/>
      <c r="C237" s="61"/>
      <c r="D237" s="61"/>
      <c r="E237" s="61"/>
      <c r="F237" s="61"/>
      <c r="G237" s="61"/>
      <c r="H237" s="61"/>
      <c r="I237" s="61"/>
      <c r="J237" s="63"/>
      <c r="K237" s="63"/>
      <c r="L237" s="61"/>
      <c r="M237" s="61"/>
      <c r="N237" s="61"/>
      <c r="O237" s="61"/>
      <c r="P237" s="61"/>
      <c r="Q237" s="61"/>
      <c r="R237" s="61"/>
      <c r="S237" s="61"/>
      <c r="T237" s="61"/>
      <c r="U237" s="61"/>
      <c r="V237" s="61"/>
      <c r="W237" s="61"/>
      <c r="X237" s="61"/>
      <c r="Y237" s="61"/>
      <c r="Z237" s="61"/>
    </row>
    <row r="238" spans="1:26" ht="15.75" customHeight="1">
      <c r="A238" s="61"/>
      <c r="B238" s="61"/>
      <c r="C238" s="61"/>
      <c r="D238" s="61"/>
      <c r="E238" s="61"/>
      <c r="F238" s="61"/>
      <c r="G238" s="61"/>
      <c r="H238" s="61"/>
      <c r="I238" s="61"/>
      <c r="J238" s="63"/>
      <c r="K238" s="63"/>
      <c r="L238" s="61"/>
      <c r="M238" s="61"/>
      <c r="N238" s="61"/>
      <c r="O238" s="61"/>
      <c r="P238" s="61"/>
      <c r="Q238" s="61"/>
      <c r="R238" s="61"/>
      <c r="S238" s="61"/>
      <c r="T238" s="61"/>
      <c r="U238" s="61"/>
      <c r="V238" s="61"/>
      <c r="W238" s="61"/>
      <c r="X238" s="61"/>
      <c r="Y238" s="61"/>
      <c r="Z238" s="61"/>
    </row>
    <row r="239" spans="1:26" ht="15.75" customHeight="1">
      <c r="A239" s="61"/>
      <c r="B239" s="61"/>
      <c r="C239" s="61"/>
      <c r="D239" s="61"/>
      <c r="E239" s="61"/>
      <c r="F239" s="61"/>
      <c r="G239" s="61"/>
      <c r="H239" s="61"/>
      <c r="I239" s="61"/>
      <c r="J239" s="63"/>
      <c r="K239" s="63"/>
      <c r="L239" s="61"/>
      <c r="M239" s="61"/>
      <c r="N239" s="61"/>
      <c r="O239" s="61"/>
      <c r="P239" s="61"/>
      <c r="Q239" s="61"/>
      <c r="R239" s="61"/>
      <c r="S239" s="61"/>
      <c r="T239" s="61"/>
      <c r="U239" s="61"/>
      <c r="V239" s="61"/>
      <c r="W239" s="61"/>
      <c r="X239" s="61"/>
      <c r="Y239" s="61"/>
      <c r="Z239" s="61"/>
    </row>
    <row r="240" spans="1:26" ht="15.75" customHeight="1">
      <c r="A240" s="61"/>
      <c r="B240" s="61"/>
      <c r="C240" s="61"/>
      <c r="D240" s="61"/>
      <c r="E240" s="61"/>
      <c r="F240" s="61"/>
      <c r="G240" s="61"/>
      <c r="H240" s="61"/>
      <c r="I240" s="61"/>
      <c r="J240" s="63"/>
      <c r="K240" s="63"/>
      <c r="L240" s="61"/>
      <c r="M240" s="61"/>
      <c r="N240" s="61"/>
      <c r="O240" s="61"/>
      <c r="P240" s="61"/>
      <c r="Q240" s="61"/>
      <c r="R240" s="61"/>
      <c r="S240" s="61"/>
      <c r="T240" s="61"/>
      <c r="U240" s="61"/>
      <c r="V240" s="61"/>
      <c r="W240" s="61"/>
      <c r="X240" s="61"/>
      <c r="Y240" s="61"/>
      <c r="Z240" s="61"/>
    </row>
    <row r="241" spans="1:26" ht="15.75" customHeight="1">
      <c r="A241" s="61"/>
      <c r="B241" s="61"/>
      <c r="C241" s="61"/>
      <c r="D241" s="61"/>
      <c r="E241" s="61"/>
      <c r="F241" s="61"/>
      <c r="G241" s="61"/>
      <c r="H241" s="61"/>
      <c r="I241" s="61"/>
      <c r="J241" s="63"/>
      <c r="K241" s="63"/>
      <c r="L241" s="61"/>
      <c r="M241" s="61"/>
      <c r="N241" s="61"/>
      <c r="O241" s="61"/>
      <c r="P241" s="61"/>
      <c r="Q241" s="61"/>
      <c r="R241" s="61"/>
      <c r="S241" s="61"/>
      <c r="T241" s="61"/>
      <c r="U241" s="61"/>
      <c r="V241" s="61"/>
      <c r="W241" s="61"/>
      <c r="X241" s="61"/>
      <c r="Y241" s="61"/>
      <c r="Z241" s="61"/>
    </row>
    <row r="242" spans="1:26" ht="15.75" customHeight="1">
      <c r="A242" s="61"/>
      <c r="B242" s="61"/>
      <c r="C242" s="61"/>
      <c r="D242" s="61"/>
      <c r="E242" s="61"/>
      <c r="F242" s="61"/>
      <c r="G242" s="61"/>
      <c r="H242" s="61"/>
      <c r="I242" s="61"/>
      <c r="J242" s="63"/>
      <c r="K242" s="63"/>
      <c r="L242" s="61"/>
      <c r="M242" s="61"/>
      <c r="N242" s="61"/>
      <c r="O242" s="61"/>
      <c r="P242" s="61"/>
      <c r="Q242" s="61"/>
      <c r="R242" s="61"/>
      <c r="S242" s="61"/>
      <c r="T242" s="61"/>
      <c r="U242" s="61"/>
      <c r="V242" s="61"/>
      <c r="W242" s="61"/>
      <c r="X242" s="61"/>
      <c r="Y242" s="61"/>
      <c r="Z242" s="61"/>
    </row>
    <row r="243" spans="1:26" ht="15.75" customHeight="1">
      <c r="A243" s="61"/>
      <c r="B243" s="61"/>
      <c r="C243" s="61"/>
      <c r="D243" s="61"/>
      <c r="E243" s="61"/>
      <c r="F243" s="61"/>
      <c r="G243" s="61"/>
      <c r="H243" s="61"/>
      <c r="I243" s="61"/>
      <c r="J243" s="63"/>
      <c r="K243" s="63"/>
      <c r="L243" s="61"/>
      <c r="M243" s="61"/>
      <c r="N243" s="61"/>
      <c r="O243" s="61"/>
      <c r="P243" s="61"/>
      <c r="Q243" s="61"/>
      <c r="R243" s="61"/>
      <c r="S243" s="61"/>
      <c r="T243" s="61"/>
      <c r="U243" s="61"/>
      <c r="V243" s="61"/>
      <c r="W243" s="61"/>
      <c r="X243" s="61"/>
      <c r="Y243" s="61"/>
      <c r="Z243" s="61"/>
    </row>
    <row r="244" spans="1:26" ht="15.75" customHeight="1">
      <c r="A244" s="61"/>
      <c r="B244" s="61"/>
      <c r="C244" s="61"/>
      <c r="D244" s="61"/>
      <c r="E244" s="61"/>
      <c r="F244" s="61"/>
      <c r="G244" s="61"/>
      <c r="H244" s="61"/>
      <c r="I244" s="61"/>
      <c r="J244" s="63"/>
      <c r="K244" s="63"/>
      <c r="L244" s="61"/>
      <c r="M244" s="61"/>
      <c r="N244" s="61"/>
      <c r="O244" s="61"/>
      <c r="P244" s="61"/>
      <c r="Q244" s="61"/>
      <c r="R244" s="61"/>
      <c r="S244" s="61"/>
      <c r="T244" s="61"/>
      <c r="U244" s="61"/>
      <c r="V244" s="61"/>
      <c r="W244" s="61"/>
      <c r="X244" s="61"/>
      <c r="Y244" s="61"/>
      <c r="Z244" s="61"/>
    </row>
    <row r="245" spans="1:26" ht="15.75" customHeight="1">
      <c r="A245" s="61"/>
      <c r="B245" s="61"/>
      <c r="C245" s="61"/>
      <c r="D245" s="61"/>
      <c r="E245" s="61"/>
      <c r="F245" s="61"/>
      <c r="G245" s="61"/>
      <c r="H245" s="61"/>
      <c r="I245" s="61"/>
      <c r="J245" s="63"/>
      <c r="K245" s="63"/>
      <c r="L245" s="61"/>
      <c r="M245" s="61"/>
      <c r="N245" s="61"/>
      <c r="O245" s="61"/>
      <c r="P245" s="61"/>
      <c r="Q245" s="61"/>
      <c r="R245" s="61"/>
      <c r="S245" s="61"/>
      <c r="T245" s="61"/>
      <c r="U245" s="61"/>
      <c r="V245" s="61"/>
      <c r="W245" s="61"/>
      <c r="X245" s="61"/>
      <c r="Y245" s="61"/>
      <c r="Z245" s="61"/>
    </row>
    <row r="246" spans="1:26" ht="15.75" customHeight="1">
      <c r="A246" s="61"/>
      <c r="B246" s="61"/>
      <c r="C246" s="61"/>
      <c r="D246" s="61"/>
      <c r="E246" s="61"/>
      <c r="F246" s="61"/>
      <c r="G246" s="61"/>
      <c r="H246" s="61"/>
      <c r="I246" s="61"/>
      <c r="J246" s="63"/>
      <c r="K246" s="63"/>
      <c r="L246" s="61"/>
      <c r="M246" s="61"/>
      <c r="N246" s="61"/>
      <c r="O246" s="61"/>
      <c r="P246" s="61"/>
      <c r="Q246" s="61"/>
      <c r="R246" s="61"/>
      <c r="S246" s="61"/>
      <c r="T246" s="61"/>
      <c r="U246" s="61"/>
      <c r="V246" s="61"/>
      <c r="W246" s="61"/>
      <c r="X246" s="61"/>
      <c r="Y246" s="61"/>
      <c r="Z246" s="61"/>
    </row>
    <row r="247" spans="1:26" ht="15.75" customHeight="1">
      <c r="A247" s="61"/>
      <c r="B247" s="61"/>
      <c r="C247" s="61"/>
      <c r="D247" s="61"/>
      <c r="E247" s="61"/>
      <c r="F247" s="61"/>
      <c r="G247" s="61"/>
      <c r="H247" s="61"/>
      <c r="I247" s="61"/>
      <c r="J247" s="63"/>
      <c r="K247" s="63"/>
      <c r="L247" s="61"/>
      <c r="M247" s="61"/>
      <c r="N247" s="61"/>
      <c r="O247" s="61"/>
      <c r="P247" s="61"/>
      <c r="Q247" s="61"/>
      <c r="R247" s="61"/>
      <c r="S247" s="61"/>
      <c r="T247" s="61"/>
      <c r="U247" s="61"/>
      <c r="V247" s="61"/>
      <c r="W247" s="61"/>
      <c r="X247" s="61"/>
      <c r="Y247" s="61"/>
      <c r="Z247" s="61"/>
    </row>
    <row r="248" spans="1:26" ht="15.75" customHeight="1">
      <c r="A248" s="61"/>
      <c r="B248" s="61"/>
      <c r="C248" s="61"/>
      <c r="D248" s="61"/>
      <c r="E248" s="61"/>
      <c r="F248" s="61"/>
      <c r="G248" s="61"/>
      <c r="H248" s="61"/>
      <c r="I248" s="61"/>
      <c r="J248" s="63"/>
      <c r="K248" s="63"/>
      <c r="L248" s="61"/>
      <c r="M248" s="61"/>
      <c r="N248" s="61"/>
      <c r="O248" s="61"/>
      <c r="P248" s="61"/>
      <c r="Q248" s="61"/>
      <c r="R248" s="61"/>
      <c r="S248" s="61"/>
      <c r="T248" s="61"/>
      <c r="U248" s="61"/>
      <c r="V248" s="61"/>
      <c r="W248" s="61"/>
      <c r="X248" s="61"/>
      <c r="Y248" s="61"/>
      <c r="Z248" s="61"/>
    </row>
    <row r="249" spans="1:26" ht="15.75" customHeight="1">
      <c r="A249" s="61"/>
      <c r="B249" s="61"/>
      <c r="C249" s="61"/>
      <c r="D249" s="61"/>
      <c r="E249" s="61"/>
      <c r="F249" s="61"/>
      <c r="G249" s="61"/>
      <c r="H249" s="61"/>
      <c r="I249" s="61"/>
      <c r="J249" s="63"/>
      <c r="K249" s="63"/>
      <c r="L249" s="61"/>
      <c r="M249" s="61"/>
      <c r="N249" s="61"/>
      <c r="O249" s="61"/>
      <c r="P249" s="61"/>
      <c r="Q249" s="61"/>
      <c r="R249" s="61"/>
      <c r="S249" s="61"/>
      <c r="T249" s="61"/>
      <c r="U249" s="61"/>
      <c r="V249" s="61"/>
      <c r="W249" s="61"/>
      <c r="X249" s="61"/>
      <c r="Y249" s="61"/>
      <c r="Z249" s="61"/>
    </row>
    <row r="250" spans="1:26" ht="15.75" customHeight="1">
      <c r="A250" s="61"/>
      <c r="B250" s="61"/>
      <c r="C250" s="61"/>
      <c r="D250" s="61"/>
      <c r="E250" s="61"/>
      <c r="F250" s="61"/>
      <c r="G250" s="61"/>
      <c r="H250" s="61"/>
      <c r="I250" s="61"/>
      <c r="J250" s="63"/>
      <c r="K250" s="63"/>
      <c r="L250" s="61"/>
      <c r="M250" s="61"/>
      <c r="N250" s="61"/>
      <c r="O250" s="61"/>
      <c r="P250" s="61"/>
      <c r="Q250" s="61"/>
      <c r="R250" s="61"/>
      <c r="S250" s="61"/>
      <c r="T250" s="61"/>
      <c r="U250" s="61"/>
      <c r="V250" s="61"/>
      <c r="W250" s="61"/>
      <c r="X250" s="61"/>
      <c r="Y250" s="61"/>
      <c r="Z250" s="61"/>
    </row>
    <row r="251" spans="1:26" ht="15.75" customHeight="1">
      <c r="A251" s="61"/>
      <c r="B251" s="61"/>
      <c r="C251" s="61"/>
      <c r="D251" s="61"/>
      <c r="E251" s="61"/>
      <c r="F251" s="61"/>
      <c r="G251" s="61"/>
      <c r="H251" s="61"/>
      <c r="I251" s="61"/>
      <c r="J251" s="63"/>
      <c r="K251" s="63"/>
      <c r="L251" s="61"/>
      <c r="M251" s="61"/>
      <c r="N251" s="61"/>
      <c r="O251" s="61"/>
      <c r="P251" s="61"/>
      <c r="Q251" s="61"/>
      <c r="R251" s="61"/>
      <c r="S251" s="61"/>
      <c r="T251" s="61"/>
      <c r="U251" s="61"/>
      <c r="V251" s="61"/>
      <c r="W251" s="61"/>
      <c r="X251" s="61"/>
      <c r="Y251" s="61"/>
      <c r="Z251" s="61"/>
    </row>
    <row r="252" spans="1:26" ht="15.75" customHeight="1">
      <c r="A252" s="61"/>
      <c r="B252" s="61"/>
      <c r="C252" s="61"/>
      <c r="D252" s="61"/>
      <c r="E252" s="61"/>
      <c r="F252" s="61"/>
      <c r="G252" s="61"/>
      <c r="H252" s="61"/>
      <c r="I252" s="61"/>
      <c r="J252" s="63"/>
      <c r="K252" s="63"/>
      <c r="L252" s="61"/>
      <c r="M252" s="61"/>
      <c r="N252" s="61"/>
      <c r="O252" s="61"/>
      <c r="P252" s="61"/>
      <c r="Q252" s="61"/>
      <c r="R252" s="61"/>
      <c r="S252" s="61"/>
      <c r="T252" s="61"/>
      <c r="U252" s="61"/>
      <c r="V252" s="61"/>
      <c r="W252" s="61"/>
      <c r="X252" s="61"/>
      <c r="Y252" s="61"/>
      <c r="Z252" s="61"/>
    </row>
    <row r="253" spans="1:26" ht="15.75" customHeight="1">
      <c r="A253" s="61"/>
      <c r="B253" s="61"/>
      <c r="C253" s="61"/>
      <c r="D253" s="61"/>
      <c r="E253" s="61"/>
      <c r="F253" s="61"/>
      <c r="G253" s="61"/>
      <c r="H253" s="61"/>
      <c r="I253" s="61"/>
      <c r="J253" s="63"/>
      <c r="K253" s="63"/>
      <c r="L253" s="61"/>
      <c r="M253" s="61"/>
      <c r="N253" s="61"/>
      <c r="O253" s="61"/>
      <c r="P253" s="61"/>
      <c r="Q253" s="61"/>
      <c r="R253" s="61"/>
      <c r="S253" s="61"/>
      <c r="T253" s="61"/>
      <c r="U253" s="61"/>
      <c r="V253" s="61"/>
      <c r="W253" s="61"/>
      <c r="X253" s="61"/>
      <c r="Y253" s="61"/>
      <c r="Z253" s="61"/>
    </row>
    <row r="254" spans="1:26" ht="15.75" customHeight="1">
      <c r="A254" s="61"/>
      <c r="B254" s="61"/>
      <c r="C254" s="61"/>
      <c r="D254" s="61"/>
      <c r="E254" s="61"/>
      <c r="F254" s="61"/>
      <c r="G254" s="61"/>
      <c r="H254" s="61"/>
      <c r="I254" s="61"/>
      <c r="J254" s="63"/>
      <c r="K254" s="63"/>
      <c r="L254" s="61"/>
      <c r="M254" s="61"/>
      <c r="N254" s="61"/>
      <c r="O254" s="61"/>
      <c r="P254" s="61"/>
      <c r="Q254" s="61"/>
      <c r="R254" s="61"/>
      <c r="S254" s="61"/>
      <c r="T254" s="61"/>
      <c r="U254" s="61"/>
      <c r="V254" s="61"/>
      <c r="W254" s="61"/>
      <c r="X254" s="61"/>
      <c r="Y254" s="61"/>
      <c r="Z254" s="61"/>
    </row>
    <row r="255" spans="1:26" ht="15.75" customHeight="1">
      <c r="A255" s="61"/>
      <c r="B255" s="61"/>
      <c r="C255" s="61"/>
      <c r="D255" s="61"/>
      <c r="E255" s="61"/>
      <c r="F255" s="61"/>
      <c r="G255" s="61"/>
      <c r="H255" s="61"/>
      <c r="I255" s="61"/>
      <c r="J255" s="63"/>
      <c r="K255" s="63"/>
      <c r="L255" s="61"/>
      <c r="M255" s="61"/>
      <c r="N255" s="61"/>
      <c r="O255" s="61"/>
      <c r="P255" s="61"/>
      <c r="Q255" s="61"/>
      <c r="R255" s="61"/>
      <c r="S255" s="61"/>
      <c r="T255" s="61"/>
      <c r="U255" s="61"/>
      <c r="V255" s="61"/>
      <c r="W255" s="61"/>
      <c r="X255" s="61"/>
      <c r="Y255" s="61"/>
      <c r="Z255" s="61"/>
    </row>
    <row r="256" spans="1:26" ht="15.75" customHeight="1">
      <c r="A256" s="61"/>
      <c r="B256" s="61"/>
      <c r="C256" s="61"/>
      <c r="D256" s="61"/>
      <c r="E256" s="61"/>
      <c r="F256" s="61"/>
      <c r="G256" s="61"/>
      <c r="H256" s="61"/>
      <c r="I256" s="61"/>
      <c r="J256" s="63"/>
      <c r="K256" s="63"/>
      <c r="L256" s="61"/>
      <c r="M256" s="61"/>
      <c r="N256" s="61"/>
      <c r="O256" s="61"/>
      <c r="P256" s="61"/>
      <c r="Q256" s="61"/>
      <c r="R256" s="61"/>
      <c r="S256" s="61"/>
      <c r="T256" s="61"/>
      <c r="U256" s="61"/>
      <c r="V256" s="61"/>
      <c r="W256" s="61"/>
      <c r="X256" s="61"/>
      <c r="Y256" s="61"/>
      <c r="Z256" s="61"/>
    </row>
    <row r="257" spans="1:26" ht="15.75" customHeight="1">
      <c r="A257" s="61"/>
      <c r="B257" s="61"/>
      <c r="C257" s="61"/>
      <c r="D257" s="61"/>
      <c r="E257" s="61"/>
      <c r="F257" s="61"/>
      <c r="G257" s="61"/>
      <c r="H257" s="61"/>
      <c r="I257" s="61"/>
      <c r="J257" s="63"/>
      <c r="K257" s="63"/>
      <c r="L257" s="61"/>
      <c r="M257" s="61"/>
      <c r="N257" s="61"/>
      <c r="O257" s="61"/>
      <c r="P257" s="61"/>
      <c r="Q257" s="61"/>
      <c r="R257" s="61"/>
      <c r="S257" s="61"/>
      <c r="T257" s="61"/>
      <c r="U257" s="61"/>
      <c r="V257" s="61"/>
      <c r="W257" s="61"/>
      <c r="X257" s="61"/>
      <c r="Y257" s="61"/>
      <c r="Z257" s="61"/>
    </row>
    <row r="258" spans="1:26" ht="15.75" customHeight="1">
      <c r="A258" s="61"/>
      <c r="B258" s="61"/>
      <c r="C258" s="61"/>
      <c r="D258" s="61"/>
      <c r="E258" s="61"/>
      <c r="F258" s="61"/>
      <c r="G258" s="61"/>
      <c r="H258" s="61"/>
      <c r="I258" s="61"/>
      <c r="J258" s="63"/>
      <c r="K258" s="63"/>
      <c r="L258" s="61"/>
      <c r="M258" s="61"/>
      <c r="N258" s="61"/>
      <c r="O258" s="61"/>
      <c r="P258" s="61"/>
      <c r="Q258" s="61"/>
      <c r="R258" s="61"/>
      <c r="S258" s="61"/>
      <c r="T258" s="61"/>
      <c r="U258" s="61"/>
      <c r="V258" s="61"/>
      <c r="W258" s="61"/>
      <c r="X258" s="61"/>
      <c r="Y258" s="61"/>
      <c r="Z258" s="61"/>
    </row>
    <row r="259" spans="1:26" ht="15.75" customHeight="1">
      <c r="A259" s="61"/>
      <c r="B259" s="61"/>
      <c r="C259" s="61"/>
      <c r="D259" s="61"/>
      <c r="E259" s="61"/>
      <c r="F259" s="61"/>
      <c r="G259" s="61"/>
      <c r="H259" s="61"/>
      <c r="I259" s="61"/>
      <c r="J259" s="63"/>
      <c r="K259" s="63"/>
      <c r="L259" s="61"/>
      <c r="M259" s="61"/>
      <c r="N259" s="61"/>
      <c r="O259" s="61"/>
      <c r="P259" s="61"/>
      <c r="Q259" s="61"/>
      <c r="R259" s="61"/>
      <c r="S259" s="61"/>
      <c r="T259" s="61"/>
      <c r="U259" s="61"/>
      <c r="V259" s="61"/>
      <c r="W259" s="61"/>
      <c r="X259" s="61"/>
      <c r="Y259" s="61"/>
      <c r="Z259" s="61"/>
    </row>
    <row r="260" spans="1:26" ht="15.75" customHeight="1">
      <c r="A260" s="61"/>
      <c r="B260" s="61"/>
      <c r="C260" s="61"/>
      <c r="D260" s="61"/>
      <c r="E260" s="61"/>
      <c r="F260" s="61"/>
      <c r="G260" s="61"/>
      <c r="H260" s="61"/>
      <c r="I260" s="61"/>
      <c r="J260" s="63"/>
      <c r="K260" s="63"/>
      <c r="L260" s="61"/>
      <c r="M260" s="61"/>
      <c r="N260" s="61"/>
      <c r="O260" s="61"/>
      <c r="P260" s="61"/>
      <c r="Q260" s="61"/>
      <c r="R260" s="61"/>
      <c r="S260" s="61"/>
      <c r="T260" s="61"/>
      <c r="U260" s="61"/>
      <c r="V260" s="61"/>
      <c r="W260" s="61"/>
      <c r="X260" s="61"/>
      <c r="Y260" s="61"/>
      <c r="Z260" s="61"/>
    </row>
    <row r="261" spans="1:26" ht="15.75" customHeight="1">
      <c r="A261" s="61"/>
      <c r="B261" s="61"/>
      <c r="C261" s="61"/>
      <c r="D261" s="61"/>
      <c r="E261" s="61"/>
      <c r="F261" s="61"/>
      <c r="G261" s="61"/>
      <c r="H261" s="61"/>
      <c r="I261" s="61"/>
      <c r="J261" s="63"/>
      <c r="K261" s="63"/>
      <c r="L261" s="61"/>
      <c r="M261" s="61"/>
      <c r="N261" s="61"/>
      <c r="O261" s="61"/>
      <c r="P261" s="61"/>
      <c r="Q261" s="61"/>
      <c r="R261" s="61"/>
      <c r="S261" s="61"/>
      <c r="T261" s="61"/>
      <c r="U261" s="61"/>
      <c r="V261" s="61"/>
      <c r="W261" s="61"/>
      <c r="X261" s="61"/>
      <c r="Y261" s="61"/>
      <c r="Z261" s="61"/>
    </row>
    <row r="262" spans="1:26" ht="15.75" customHeight="1">
      <c r="A262" s="61"/>
      <c r="B262" s="61"/>
      <c r="C262" s="61"/>
      <c r="D262" s="61"/>
      <c r="E262" s="61"/>
      <c r="F262" s="61"/>
      <c r="G262" s="61"/>
      <c r="H262" s="61"/>
      <c r="I262" s="61"/>
      <c r="J262" s="63"/>
      <c r="K262" s="63"/>
      <c r="L262" s="61"/>
      <c r="M262" s="61"/>
      <c r="N262" s="61"/>
      <c r="O262" s="61"/>
      <c r="P262" s="61"/>
      <c r="Q262" s="61"/>
      <c r="R262" s="61"/>
      <c r="S262" s="61"/>
      <c r="T262" s="61"/>
      <c r="U262" s="61"/>
      <c r="V262" s="61"/>
      <c r="W262" s="61"/>
      <c r="X262" s="61"/>
      <c r="Y262" s="61"/>
      <c r="Z262" s="61"/>
    </row>
    <row r="263" spans="1:26" ht="15.75" customHeight="1">
      <c r="A263" s="61"/>
      <c r="B263" s="61"/>
      <c r="C263" s="61"/>
      <c r="D263" s="61"/>
      <c r="E263" s="61"/>
      <c r="F263" s="61"/>
      <c r="G263" s="61"/>
      <c r="H263" s="61"/>
      <c r="I263" s="61"/>
      <c r="J263" s="63"/>
      <c r="K263" s="63"/>
      <c r="L263" s="61"/>
      <c r="M263" s="61"/>
      <c r="N263" s="61"/>
      <c r="O263" s="61"/>
      <c r="P263" s="61"/>
      <c r="Q263" s="61"/>
      <c r="R263" s="61"/>
      <c r="S263" s="61"/>
      <c r="T263" s="61"/>
      <c r="U263" s="61"/>
      <c r="V263" s="61"/>
      <c r="W263" s="61"/>
      <c r="X263" s="61"/>
      <c r="Y263" s="61"/>
      <c r="Z263" s="61"/>
    </row>
    <row r="264" spans="1:26" ht="15.75" customHeight="1">
      <c r="A264" s="61"/>
      <c r="B264" s="61"/>
      <c r="C264" s="61"/>
      <c r="D264" s="61"/>
      <c r="E264" s="61"/>
      <c r="F264" s="61"/>
      <c r="G264" s="61"/>
      <c r="H264" s="61"/>
      <c r="I264" s="61"/>
      <c r="J264" s="63"/>
      <c r="K264" s="63"/>
      <c r="L264" s="61"/>
      <c r="M264" s="61"/>
      <c r="N264" s="61"/>
      <c r="O264" s="61"/>
      <c r="P264" s="61"/>
      <c r="Q264" s="61"/>
      <c r="R264" s="61"/>
      <c r="S264" s="61"/>
      <c r="T264" s="61"/>
      <c r="U264" s="61"/>
      <c r="V264" s="61"/>
      <c r="W264" s="61"/>
      <c r="X264" s="61"/>
      <c r="Y264" s="61"/>
      <c r="Z264" s="61"/>
    </row>
    <row r="265" spans="1:26" ht="15.75" customHeight="1">
      <c r="A265" s="61"/>
      <c r="B265" s="61"/>
      <c r="C265" s="61"/>
      <c r="D265" s="61"/>
      <c r="E265" s="61"/>
      <c r="F265" s="61"/>
      <c r="G265" s="61"/>
      <c r="H265" s="61"/>
      <c r="I265" s="61"/>
      <c r="J265" s="63"/>
      <c r="K265" s="63"/>
      <c r="L265" s="61"/>
      <c r="M265" s="61"/>
      <c r="N265" s="61"/>
      <c r="O265" s="61"/>
      <c r="P265" s="61"/>
      <c r="Q265" s="61"/>
      <c r="R265" s="61"/>
      <c r="S265" s="61"/>
      <c r="T265" s="61"/>
      <c r="U265" s="61"/>
      <c r="V265" s="61"/>
      <c r="W265" s="61"/>
      <c r="X265" s="61"/>
      <c r="Y265" s="61"/>
      <c r="Z265" s="61"/>
    </row>
    <row r="266" spans="1:26" ht="15.75" customHeight="1">
      <c r="A266" s="61"/>
      <c r="B266" s="61"/>
      <c r="C266" s="61"/>
      <c r="D266" s="61"/>
      <c r="E266" s="61"/>
      <c r="F266" s="61"/>
      <c r="G266" s="61"/>
      <c r="H266" s="61"/>
      <c r="I266" s="61"/>
      <c r="J266" s="63"/>
      <c r="K266" s="63"/>
      <c r="L266" s="61"/>
      <c r="M266" s="61"/>
      <c r="N266" s="61"/>
      <c r="O266" s="61"/>
      <c r="P266" s="61"/>
      <c r="Q266" s="61"/>
      <c r="R266" s="61"/>
      <c r="S266" s="61"/>
      <c r="T266" s="61"/>
      <c r="U266" s="61"/>
      <c r="V266" s="61"/>
      <c r="W266" s="61"/>
      <c r="X266" s="61"/>
      <c r="Y266" s="61"/>
      <c r="Z266" s="61"/>
    </row>
    <row r="267" spans="1:26" ht="15.75" customHeight="1">
      <c r="A267" s="61"/>
      <c r="B267" s="61"/>
      <c r="C267" s="61"/>
      <c r="D267" s="61"/>
      <c r="E267" s="61"/>
      <c r="F267" s="61"/>
      <c r="G267" s="61"/>
      <c r="H267" s="61"/>
      <c r="I267" s="61"/>
      <c r="J267" s="63"/>
      <c r="K267" s="63"/>
      <c r="L267" s="61"/>
      <c r="M267" s="61"/>
      <c r="N267" s="61"/>
      <c r="O267" s="61"/>
      <c r="P267" s="61"/>
      <c r="Q267" s="61"/>
      <c r="R267" s="61"/>
      <c r="S267" s="61"/>
      <c r="T267" s="61"/>
      <c r="U267" s="61"/>
      <c r="V267" s="61"/>
      <c r="W267" s="61"/>
      <c r="X267" s="61"/>
      <c r="Y267" s="61"/>
      <c r="Z267" s="61"/>
    </row>
    <row r="268" spans="1:26" ht="15.75" customHeight="1">
      <c r="A268" s="61"/>
      <c r="B268" s="61"/>
      <c r="C268" s="61"/>
      <c r="D268" s="61"/>
      <c r="E268" s="61"/>
      <c r="F268" s="61"/>
      <c r="G268" s="61"/>
      <c r="H268" s="61"/>
      <c r="I268" s="61"/>
      <c r="J268" s="63"/>
      <c r="K268" s="63"/>
      <c r="L268" s="61"/>
      <c r="M268" s="61"/>
      <c r="N268" s="61"/>
      <c r="O268" s="61"/>
      <c r="P268" s="61"/>
      <c r="Q268" s="61"/>
      <c r="R268" s="61"/>
      <c r="S268" s="61"/>
      <c r="T268" s="61"/>
      <c r="U268" s="61"/>
      <c r="V268" s="61"/>
      <c r="W268" s="61"/>
      <c r="X268" s="61"/>
      <c r="Y268" s="61"/>
      <c r="Z268" s="61"/>
    </row>
    <row r="269" spans="1:26" ht="15.75" customHeight="1">
      <c r="A269" s="61"/>
      <c r="B269" s="61"/>
      <c r="C269" s="61"/>
      <c r="D269" s="61"/>
      <c r="E269" s="61"/>
      <c r="F269" s="61"/>
      <c r="G269" s="61"/>
      <c r="H269" s="61"/>
      <c r="I269" s="61"/>
      <c r="J269" s="63"/>
      <c r="K269" s="63"/>
      <c r="L269" s="61"/>
      <c r="M269" s="61"/>
      <c r="N269" s="61"/>
      <c r="O269" s="61"/>
      <c r="P269" s="61"/>
      <c r="Q269" s="61"/>
      <c r="R269" s="61"/>
      <c r="S269" s="61"/>
      <c r="T269" s="61"/>
      <c r="U269" s="61"/>
      <c r="V269" s="61"/>
      <c r="W269" s="61"/>
      <c r="X269" s="61"/>
      <c r="Y269" s="61"/>
      <c r="Z269" s="61"/>
    </row>
    <row r="270" spans="1:26" ht="15.75" customHeight="1">
      <c r="A270" s="61"/>
      <c r="B270" s="61"/>
      <c r="C270" s="61"/>
      <c r="D270" s="61"/>
      <c r="E270" s="61"/>
      <c r="F270" s="61"/>
      <c r="G270" s="61"/>
      <c r="H270" s="61"/>
      <c r="I270" s="61"/>
      <c r="J270" s="63"/>
      <c r="K270" s="63"/>
      <c r="L270" s="61"/>
      <c r="M270" s="61"/>
      <c r="N270" s="61"/>
      <c r="O270" s="61"/>
      <c r="P270" s="61"/>
      <c r="Q270" s="61"/>
      <c r="R270" s="61"/>
      <c r="S270" s="61"/>
      <c r="T270" s="61"/>
      <c r="U270" s="61"/>
      <c r="V270" s="61"/>
      <c r="W270" s="61"/>
      <c r="X270" s="61"/>
      <c r="Y270" s="61"/>
      <c r="Z270" s="61"/>
    </row>
    <row r="271" spans="1:26" ht="15.75" customHeight="1">
      <c r="A271" s="61"/>
      <c r="B271" s="61"/>
      <c r="C271" s="61"/>
      <c r="D271" s="61"/>
      <c r="E271" s="61"/>
      <c r="F271" s="61"/>
      <c r="G271" s="61"/>
      <c r="H271" s="61"/>
      <c r="I271" s="61"/>
      <c r="J271" s="63"/>
      <c r="K271" s="63"/>
      <c r="L271" s="61"/>
      <c r="M271" s="61"/>
      <c r="N271" s="61"/>
      <c r="O271" s="61"/>
      <c r="P271" s="61"/>
      <c r="Q271" s="61"/>
      <c r="R271" s="61"/>
      <c r="S271" s="61"/>
      <c r="T271" s="61"/>
      <c r="U271" s="61"/>
      <c r="V271" s="61"/>
      <c r="W271" s="61"/>
      <c r="X271" s="61"/>
      <c r="Y271" s="61"/>
      <c r="Z271" s="61"/>
    </row>
    <row r="272" spans="1:26" ht="15.75" customHeight="1">
      <c r="A272" s="61"/>
      <c r="B272" s="61"/>
      <c r="C272" s="61"/>
      <c r="D272" s="61"/>
      <c r="E272" s="61"/>
      <c r="F272" s="61"/>
      <c r="G272" s="61"/>
      <c r="H272" s="61"/>
      <c r="I272" s="61"/>
      <c r="J272" s="63"/>
      <c r="K272" s="63"/>
      <c r="L272" s="61"/>
      <c r="M272" s="61"/>
      <c r="N272" s="61"/>
      <c r="O272" s="61"/>
      <c r="P272" s="61"/>
      <c r="Q272" s="61"/>
      <c r="R272" s="61"/>
      <c r="S272" s="61"/>
      <c r="T272" s="61"/>
      <c r="U272" s="61"/>
      <c r="V272" s="61"/>
      <c r="W272" s="61"/>
      <c r="X272" s="61"/>
      <c r="Y272" s="61"/>
      <c r="Z272" s="61"/>
    </row>
    <row r="273" spans="1:26" ht="15.75" customHeight="1">
      <c r="A273" s="61"/>
      <c r="B273" s="61"/>
      <c r="C273" s="61"/>
      <c r="D273" s="61"/>
      <c r="E273" s="61"/>
      <c r="F273" s="61"/>
      <c r="G273" s="61"/>
      <c r="H273" s="61"/>
      <c r="I273" s="61"/>
      <c r="J273" s="63"/>
      <c r="K273" s="63"/>
      <c r="L273" s="61"/>
      <c r="M273" s="61"/>
      <c r="N273" s="61"/>
      <c r="O273" s="61"/>
      <c r="P273" s="61"/>
      <c r="Q273" s="61"/>
      <c r="R273" s="61"/>
      <c r="S273" s="61"/>
      <c r="T273" s="61"/>
      <c r="U273" s="61"/>
      <c r="V273" s="61"/>
      <c r="W273" s="61"/>
      <c r="X273" s="61"/>
      <c r="Y273" s="61"/>
      <c r="Z273" s="61"/>
    </row>
    <row r="274" spans="1:26" ht="15.75" customHeight="1">
      <c r="A274" s="61"/>
      <c r="B274" s="61"/>
      <c r="C274" s="61"/>
      <c r="D274" s="61"/>
      <c r="E274" s="61"/>
      <c r="F274" s="61"/>
      <c r="G274" s="61"/>
      <c r="H274" s="61"/>
      <c r="I274" s="61"/>
      <c r="J274" s="63"/>
      <c r="K274" s="63"/>
      <c r="L274" s="61"/>
      <c r="M274" s="61"/>
      <c r="N274" s="61"/>
      <c r="O274" s="61"/>
      <c r="P274" s="61"/>
      <c r="Q274" s="61"/>
      <c r="R274" s="61"/>
      <c r="S274" s="61"/>
      <c r="T274" s="61"/>
      <c r="U274" s="61"/>
      <c r="V274" s="61"/>
      <c r="W274" s="61"/>
      <c r="X274" s="61"/>
      <c r="Y274" s="61"/>
      <c r="Z274" s="61"/>
    </row>
    <row r="275" spans="1:26" ht="15.75" customHeight="1">
      <c r="A275" s="61"/>
      <c r="B275" s="61"/>
      <c r="C275" s="61"/>
      <c r="D275" s="61"/>
      <c r="E275" s="61"/>
      <c r="F275" s="61"/>
      <c r="G275" s="61"/>
      <c r="H275" s="61"/>
      <c r="I275" s="61"/>
      <c r="J275" s="63"/>
      <c r="K275" s="63"/>
      <c r="L275" s="61"/>
      <c r="M275" s="61"/>
      <c r="N275" s="61"/>
      <c r="O275" s="61"/>
      <c r="P275" s="61"/>
      <c r="Q275" s="61"/>
      <c r="R275" s="61"/>
      <c r="S275" s="61"/>
      <c r="T275" s="61"/>
      <c r="U275" s="61"/>
      <c r="V275" s="61"/>
      <c r="W275" s="61"/>
      <c r="X275" s="61"/>
      <c r="Y275" s="61"/>
      <c r="Z275" s="61"/>
    </row>
    <row r="276" spans="1:26" ht="15.75" customHeight="1">
      <c r="A276" s="61"/>
      <c r="B276" s="61"/>
      <c r="C276" s="61"/>
      <c r="D276" s="61"/>
      <c r="E276" s="61"/>
      <c r="F276" s="61"/>
      <c r="G276" s="61"/>
      <c r="H276" s="61"/>
      <c r="I276" s="61"/>
      <c r="J276" s="63"/>
      <c r="K276" s="63"/>
      <c r="L276" s="61"/>
      <c r="M276" s="61"/>
      <c r="N276" s="61"/>
      <c r="O276" s="61"/>
      <c r="P276" s="61"/>
      <c r="Q276" s="61"/>
      <c r="R276" s="61"/>
      <c r="S276" s="61"/>
      <c r="T276" s="61"/>
      <c r="U276" s="61"/>
      <c r="V276" s="61"/>
      <c r="W276" s="61"/>
      <c r="X276" s="61"/>
      <c r="Y276" s="61"/>
      <c r="Z276" s="61"/>
    </row>
    <row r="277" spans="1:26" ht="15.75" customHeight="1">
      <c r="A277" s="61"/>
      <c r="B277" s="61"/>
      <c r="C277" s="61"/>
      <c r="D277" s="61"/>
      <c r="E277" s="61"/>
      <c r="F277" s="61"/>
      <c r="G277" s="61"/>
      <c r="H277" s="61"/>
      <c r="I277" s="61"/>
      <c r="J277" s="63"/>
      <c r="K277" s="63"/>
      <c r="L277" s="61"/>
      <c r="M277" s="61"/>
      <c r="N277" s="61"/>
      <c r="O277" s="61"/>
      <c r="P277" s="61"/>
      <c r="Q277" s="61"/>
      <c r="R277" s="61"/>
      <c r="S277" s="61"/>
      <c r="T277" s="61"/>
      <c r="U277" s="61"/>
      <c r="V277" s="61"/>
      <c r="W277" s="61"/>
      <c r="X277" s="61"/>
      <c r="Y277" s="61"/>
      <c r="Z277" s="61"/>
    </row>
    <row r="278" spans="1:26" ht="15.75" customHeight="1">
      <c r="A278" s="61"/>
      <c r="B278" s="61"/>
      <c r="C278" s="61"/>
      <c r="D278" s="61"/>
      <c r="E278" s="61"/>
      <c r="F278" s="61"/>
      <c r="G278" s="61"/>
      <c r="H278" s="61"/>
      <c r="I278" s="61"/>
      <c r="J278" s="63"/>
      <c r="K278" s="63"/>
      <c r="L278" s="61"/>
      <c r="M278" s="61"/>
      <c r="N278" s="61"/>
      <c r="O278" s="61"/>
      <c r="P278" s="61"/>
      <c r="Q278" s="61"/>
      <c r="R278" s="61"/>
      <c r="S278" s="61"/>
      <c r="T278" s="61"/>
      <c r="U278" s="61"/>
      <c r="V278" s="61"/>
      <c r="W278" s="61"/>
      <c r="X278" s="61"/>
      <c r="Y278" s="61"/>
      <c r="Z278" s="61"/>
    </row>
    <row r="279" spans="1:26" ht="15.75" customHeight="1">
      <c r="A279" s="61"/>
      <c r="B279" s="61"/>
      <c r="C279" s="61"/>
      <c r="D279" s="61"/>
      <c r="E279" s="61"/>
      <c r="F279" s="61"/>
      <c r="G279" s="61"/>
      <c r="H279" s="61"/>
      <c r="I279" s="61"/>
      <c r="J279" s="63"/>
      <c r="K279" s="63"/>
      <c r="L279" s="61"/>
      <c r="M279" s="61"/>
      <c r="N279" s="61"/>
      <c r="O279" s="61"/>
      <c r="P279" s="61"/>
      <c r="Q279" s="61"/>
      <c r="R279" s="61"/>
      <c r="S279" s="61"/>
      <c r="T279" s="61"/>
      <c r="U279" s="61"/>
      <c r="V279" s="61"/>
      <c r="W279" s="61"/>
      <c r="X279" s="61"/>
      <c r="Y279" s="61"/>
      <c r="Z279" s="61"/>
    </row>
    <row r="280" spans="1:26" ht="15.75" customHeight="1">
      <c r="A280" s="61"/>
      <c r="B280" s="61"/>
      <c r="C280" s="61"/>
      <c r="D280" s="61"/>
      <c r="E280" s="61"/>
      <c r="F280" s="61"/>
      <c r="G280" s="61"/>
      <c r="H280" s="61"/>
      <c r="I280" s="61"/>
      <c r="J280" s="63"/>
      <c r="K280" s="63"/>
      <c r="L280" s="61"/>
      <c r="M280" s="61"/>
      <c r="N280" s="61"/>
      <c r="O280" s="61"/>
      <c r="P280" s="61"/>
      <c r="Q280" s="61"/>
      <c r="R280" s="61"/>
      <c r="S280" s="61"/>
      <c r="T280" s="61"/>
      <c r="U280" s="61"/>
      <c r="V280" s="61"/>
      <c r="W280" s="61"/>
      <c r="X280" s="61"/>
      <c r="Y280" s="61"/>
      <c r="Z280" s="61"/>
    </row>
    <row r="281" spans="1:26" ht="15.75" customHeight="1">
      <c r="A281" s="61"/>
      <c r="B281" s="61"/>
      <c r="C281" s="61"/>
      <c r="D281" s="61"/>
      <c r="E281" s="61"/>
      <c r="F281" s="61"/>
      <c r="G281" s="61"/>
      <c r="H281" s="61"/>
      <c r="I281" s="61"/>
      <c r="J281" s="63"/>
      <c r="K281" s="63"/>
      <c r="L281" s="61"/>
      <c r="M281" s="61"/>
      <c r="N281" s="61"/>
      <c r="O281" s="61"/>
      <c r="P281" s="61"/>
      <c r="Q281" s="61"/>
      <c r="R281" s="61"/>
      <c r="S281" s="61"/>
      <c r="T281" s="61"/>
      <c r="U281" s="61"/>
      <c r="V281" s="61"/>
      <c r="W281" s="61"/>
      <c r="X281" s="61"/>
      <c r="Y281" s="61"/>
      <c r="Z281" s="61"/>
    </row>
    <row r="282" spans="1:26" ht="15.75" customHeight="1">
      <c r="A282" s="61"/>
      <c r="B282" s="61"/>
      <c r="C282" s="61"/>
      <c r="D282" s="61"/>
      <c r="E282" s="61"/>
      <c r="F282" s="61"/>
      <c r="G282" s="61"/>
      <c r="H282" s="61"/>
      <c r="I282" s="61"/>
      <c r="J282" s="63"/>
      <c r="K282" s="63"/>
      <c r="L282" s="61"/>
      <c r="M282" s="61"/>
      <c r="N282" s="61"/>
      <c r="O282" s="61"/>
      <c r="P282" s="61"/>
      <c r="Q282" s="61"/>
      <c r="R282" s="61"/>
      <c r="S282" s="61"/>
      <c r="T282" s="61"/>
      <c r="U282" s="61"/>
      <c r="V282" s="61"/>
      <c r="W282" s="61"/>
      <c r="X282" s="61"/>
      <c r="Y282" s="61"/>
      <c r="Z282" s="61"/>
    </row>
    <row r="283" spans="1:26" ht="15.75" customHeight="1">
      <c r="A283" s="61"/>
      <c r="B283" s="61"/>
      <c r="C283" s="61"/>
      <c r="D283" s="61"/>
      <c r="E283" s="61"/>
      <c r="F283" s="61"/>
      <c r="G283" s="61"/>
      <c r="H283" s="61"/>
      <c r="I283" s="61"/>
      <c r="J283" s="63"/>
      <c r="K283" s="63"/>
      <c r="L283" s="61"/>
      <c r="M283" s="61"/>
      <c r="N283" s="61"/>
      <c r="O283" s="61"/>
      <c r="P283" s="61"/>
      <c r="Q283" s="61"/>
      <c r="R283" s="61"/>
      <c r="S283" s="61"/>
      <c r="T283" s="61"/>
      <c r="U283" s="61"/>
      <c r="V283" s="61"/>
      <c r="W283" s="61"/>
      <c r="X283" s="61"/>
      <c r="Y283" s="61"/>
      <c r="Z283" s="61"/>
    </row>
    <row r="284" spans="1:26" ht="15.75" customHeight="1">
      <c r="A284" s="61"/>
      <c r="B284" s="61"/>
      <c r="C284" s="61"/>
      <c r="D284" s="61"/>
      <c r="E284" s="61"/>
      <c r="F284" s="61"/>
      <c r="G284" s="61"/>
      <c r="H284" s="61"/>
      <c r="I284" s="61"/>
      <c r="J284" s="63"/>
      <c r="K284" s="63"/>
      <c r="L284" s="61"/>
      <c r="M284" s="61"/>
      <c r="N284" s="61"/>
      <c r="O284" s="61"/>
      <c r="P284" s="61"/>
      <c r="Q284" s="61"/>
      <c r="R284" s="61"/>
      <c r="S284" s="61"/>
      <c r="T284" s="61"/>
      <c r="U284" s="61"/>
      <c r="V284" s="61"/>
      <c r="W284" s="61"/>
      <c r="X284" s="61"/>
      <c r="Y284" s="61"/>
      <c r="Z284" s="61"/>
    </row>
    <row r="285" spans="1:26" ht="15.75" customHeight="1">
      <c r="A285" s="61"/>
      <c r="B285" s="61"/>
      <c r="C285" s="61"/>
      <c r="D285" s="61"/>
      <c r="E285" s="61"/>
      <c r="F285" s="61"/>
      <c r="G285" s="61"/>
      <c r="H285" s="61"/>
      <c r="I285" s="61"/>
      <c r="J285" s="63"/>
      <c r="K285" s="63"/>
      <c r="L285" s="61"/>
      <c r="M285" s="61"/>
      <c r="N285" s="61"/>
      <c r="O285" s="61"/>
      <c r="P285" s="61"/>
      <c r="Q285" s="61"/>
      <c r="R285" s="61"/>
      <c r="S285" s="61"/>
      <c r="T285" s="61"/>
      <c r="U285" s="61"/>
      <c r="V285" s="61"/>
      <c r="W285" s="61"/>
      <c r="X285" s="61"/>
      <c r="Y285" s="61"/>
      <c r="Z285" s="61"/>
    </row>
    <row r="286" spans="1:26" ht="15.75" customHeight="1">
      <c r="A286" s="61"/>
      <c r="B286" s="61"/>
      <c r="C286" s="61"/>
      <c r="D286" s="61"/>
      <c r="E286" s="61"/>
      <c r="F286" s="61"/>
      <c r="G286" s="61"/>
      <c r="H286" s="61"/>
      <c r="I286" s="61"/>
      <c r="J286" s="63"/>
      <c r="K286" s="63"/>
      <c r="L286" s="61"/>
      <c r="M286" s="61"/>
      <c r="N286" s="61"/>
      <c r="O286" s="61"/>
      <c r="P286" s="61"/>
      <c r="Q286" s="61"/>
      <c r="R286" s="61"/>
      <c r="S286" s="61"/>
      <c r="T286" s="61"/>
      <c r="U286" s="61"/>
      <c r="V286" s="61"/>
      <c r="W286" s="61"/>
      <c r="X286" s="61"/>
      <c r="Y286" s="61"/>
      <c r="Z286" s="61"/>
    </row>
    <row r="287" spans="1:26" ht="15.75" customHeight="1">
      <c r="A287" s="61"/>
      <c r="B287" s="61"/>
      <c r="C287" s="61"/>
      <c r="D287" s="61"/>
      <c r="E287" s="61"/>
      <c r="F287" s="61"/>
      <c r="G287" s="61"/>
      <c r="H287" s="61"/>
      <c r="I287" s="61"/>
      <c r="J287" s="63"/>
      <c r="K287" s="63"/>
      <c r="L287" s="61"/>
      <c r="M287" s="61"/>
      <c r="N287" s="61"/>
      <c r="O287" s="61"/>
      <c r="P287" s="61"/>
      <c r="Q287" s="61"/>
      <c r="R287" s="61"/>
      <c r="S287" s="61"/>
      <c r="T287" s="61"/>
      <c r="U287" s="61"/>
      <c r="V287" s="61"/>
      <c r="W287" s="61"/>
      <c r="X287" s="61"/>
      <c r="Y287" s="61"/>
      <c r="Z287" s="61"/>
    </row>
    <row r="288" spans="1:26" ht="15.75" customHeight="1">
      <c r="A288" s="61"/>
      <c r="B288" s="61"/>
      <c r="C288" s="61"/>
      <c r="D288" s="61"/>
      <c r="E288" s="61"/>
      <c r="F288" s="61"/>
      <c r="G288" s="61"/>
      <c r="H288" s="61"/>
      <c r="I288" s="61"/>
      <c r="J288" s="63"/>
      <c r="K288" s="63"/>
      <c r="L288" s="61"/>
      <c r="M288" s="61"/>
      <c r="N288" s="61"/>
      <c r="O288" s="61"/>
      <c r="P288" s="61"/>
      <c r="Q288" s="61"/>
      <c r="R288" s="61"/>
      <c r="S288" s="61"/>
      <c r="T288" s="61"/>
      <c r="U288" s="61"/>
      <c r="V288" s="61"/>
      <c r="W288" s="61"/>
      <c r="X288" s="61"/>
      <c r="Y288" s="61"/>
      <c r="Z288" s="61"/>
    </row>
    <row r="289" spans="1:26" ht="15.75" customHeight="1">
      <c r="A289" s="61"/>
      <c r="B289" s="61"/>
      <c r="C289" s="61"/>
      <c r="D289" s="61"/>
      <c r="E289" s="61"/>
      <c r="F289" s="61"/>
      <c r="G289" s="61"/>
      <c r="H289" s="61"/>
      <c r="I289" s="61"/>
      <c r="J289" s="63"/>
      <c r="K289" s="63"/>
      <c r="L289" s="61"/>
      <c r="M289" s="61"/>
      <c r="N289" s="61"/>
      <c r="O289" s="61"/>
      <c r="P289" s="61"/>
      <c r="Q289" s="61"/>
      <c r="R289" s="61"/>
      <c r="S289" s="61"/>
      <c r="T289" s="61"/>
      <c r="U289" s="61"/>
      <c r="V289" s="61"/>
      <c r="W289" s="61"/>
      <c r="X289" s="61"/>
      <c r="Y289" s="61"/>
      <c r="Z289" s="61"/>
    </row>
    <row r="290" spans="1:26" ht="15.75" customHeight="1">
      <c r="A290" s="61"/>
      <c r="B290" s="61"/>
      <c r="C290" s="61"/>
      <c r="D290" s="61"/>
      <c r="E290" s="61"/>
      <c r="F290" s="61"/>
      <c r="G290" s="61"/>
      <c r="H290" s="61"/>
      <c r="I290" s="61"/>
      <c r="J290" s="63"/>
      <c r="K290" s="63"/>
      <c r="L290" s="61"/>
      <c r="M290" s="61"/>
      <c r="N290" s="61"/>
      <c r="O290" s="61"/>
      <c r="P290" s="61"/>
      <c r="Q290" s="61"/>
      <c r="R290" s="61"/>
      <c r="S290" s="61"/>
      <c r="T290" s="61"/>
      <c r="U290" s="61"/>
      <c r="V290" s="61"/>
      <c r="W290" s="61"/>
      <c r="X290" s="61"/>
      <c r="Y290" s="61"/>
      <c r="Z290" s="61"/>
    </row>
    <row r="291" spans="1:26" ht="15.75" customHeight="1">
      <c r="A291" s="61"/>
      <c r="B291" s="61"/>
      <c r="C291" s="61"/>
      <c r="D291" s="61"/>
      <c r="E291" s="61"/>
      <c r="F291" s="61"/>
      <c r="G291" s="61"/>
      <c r="H291" s="61"/>
      <c r="I291" s="61"/>
      <c r="J291" s="63"/>
      <c r="K291" s="63"/>
      <c r="L291" s="61"/>
      <c r="M291" s="61"/>
      <c r="N291" s="61"/>
      <c r="O291" s="61"/>
      <c r="P291" s="61"/>
      <c r="Q291" s="61"/>
      <c r="R291" s="61"/>
      <c r="S291" s="61"/>
      <c r="T291" s="61"/>
      <c r="U291" s="61"/>
      <c r="V291" s="61"/>
      <c r="W291" s="61"/>
      <c r="X291" s="61"/>
      <c r="Y291" s="61"/>
      <c r="Z291" s="61"/>
    </row>
    <row r="292" spans="1:26" ht="15.75" customHeight="1">
      <c r="A292" s="61"/>
      <c r="B292" s="61"/>
      <c r="C292" s="61"/>
      <c r="D292" s="61"/>
      <c r="E292" s="61"/>
      <c r="F292" s="61"/>
      <c r="G292" s="61"/>
      <c r="H292" s="61"/>
      <c r="I292" s="61"/>
      <c r="J292" s="63"/>
      <c r="K292" s="63"/>
      <c r="L292" s="61"/>
      <c r="M292" s="61"/>
      <c r="N292" s="61"/>
      <c r="O292" s="61"/>
      <c r="P292" s="61"/>
      <c r="Q292" s="61"/>
      <c r="R292" s="61"/>
      <c r="S292" s="61"/>
      <c r="T292" s="61"/>
      <c r="U292" s="61"/>
      <c r="V292" s="61"/>
      <c r="W292" s="61"/>
      <c r="X292" s="61"/>
      <c r="Y292" s="61"/>
      <c r="Z292" s="61"/>
    </row>
    <row r="293" spans="1:26" ht="15.75" customHeight="1">
      <c r="A293" s="61"/>
      <c r="B293" s="61"/>
      <c r="C293" s="61"/>
      <c r="D293" s="61"/>
      <c r="E293" s="61"/>
      <c r="F293" s="61"/>
      <c r="G293" s="61"/>
      <c r="H293" s="61"/>
      <c r="I293" s="61"/>
      <c r="J293" s="63"/>
      <c r="K293" s="63"/>
      <c r="L293" s="61"/>
      <c r="M293" s="61"/>
      <c r="N293" s="61"/>
      <c r="O293" s="61"/>
      <c r="P293" s="61"/>
      <c r="Q293" s="61"/>
      <c r="R293" s="61"/>
      <c r="S293" s="61"/>
      <c r="T293" s="61"/>
      <c r="U293" s="61"/>
      <c r="V293" s="61"/>
      <c r="W293" s="61"/>
      <c r="X293" s="61"/>
      <c r="Y293" s="61"/>
      <c r="Z293" s="61"/>
    </row>
    <row r="294" spans="1:26" ht="15.75" customHeight="1">
      <c r="A294" s="61"/>
      <c r="B294" s="61"/>
      <c r="C294" s="61"/>
      <c r="D294" s="61"/>
      <c r="E294" s="61"/>
      <c r="F294" s="61"/>
      <c r="G294" s="61"/>
      <c r="H294" s="61"/>
      <c r="I294" s="61"/>
      <c r="J294" s="63"/>
      <c r="K294" s="63"/>
      <c r="L294" s="61"/>
      <c r="M294" s="61"/>
      <c r="N294" s="61"/>
      <c r="O294" s="61"/>
      <c r="P294" s="61"/>
      <c r="Q294" s="61"/>
      <c r="R294" s="61"/>
      <c r="S294" s="61"/>
      <c r="T294" s="61"/>
      <c r="U294" s="61"/>
      <c r="V294" s="61"/>
      <c r="W294" s="61"/>
      <c r="X294" s="61"/>
      <c r="Y294" s="61"/>
      <c r="Z294" s="61"/>
    </row>
    <row r="295" spans="1:26" ht="15.75" customHeight="1">
      <c r="A295" s="61"/>
      <c r="B295" s="61"/>
      <c r="C295" s="61"/>
      <c r="D295" s="61"/>
      <c r="E295" s="61"/>
      <c r="F295" s="61"/>
      <c r="G295" s="61"/>
      <c r="H295" s="61"/>
      <c r="I295" s="61"/>
      <c r="J295" s="63"/>
      <c r="K295" s="63"/>
      <c r="L295" s="61"/>
      <c r="M295" s="61"/>
      <c r="N295" s="61"/>
      <c r="O295" s="61"/>
      <c r="P295" s="61"/>
      <c r="Q295" s="61"/>
      <c r="R295" s="61"/>
      <c r="S295" s="61"/>
      <c r="T295" s="61"/>
      <c r="U295" s="61"/>
      <c r="V295" s="61"/>
      <c r="W295" s="61"/>
      <c r="X295" s="61"/>
      <c r="Y295" s="61"/>
      <c r="Z295" s="61"/>
    </row>
    <row r="296" spans="1:26" ht="15.75" customHeight="1">
      <c r="A296" s="61"/>
      <c r="B296" s="61"/>
      <c r="C296" s="61"/>
      <c r="D296" s="61"/>
      <c r="E296" s="61"/>
      <c r="F296" s="61"/>
      <c r="G296" s="61"/>
      <c r="H296" s="61"/>
      <c r="I296" s="61"/>
      <c r="J296" s="63"/>
      <c r="K296" s="63"/>
      <c r="L296" s="61"/>
      <c r="M296" s="61"/>
      <c r="N296" s="61"/>
      <c r="O296" s="61"/>
      <c r="P296" s="61"/>
      <c r="Q296" s="61"/>
      <c r="R296" s="61"/>
      <c r="S296" s="61"/>
      <c r="T296" s="61"/>
      <c r="U296" s="61"/>
      <c r="V296" s="61"/>
      <c r="W296" s="61"/>
      <c r="X296" s="61"/>
      <c r="Y296" s="61"/>
      <c r="Z296" s="61"/>
    </row>
    <row r="297" spans="1:26" ht="15.75" customHeight="1">
      <c r="A297" s="61"/>
      <c r="B297" s="61"/>
      <c r="C297" s="61"/>
      <c r="D297" s="61"/>
      <c r="E297" s="61"/>
      <c r="F297" s="61"/>
      <c r="G297" s="61"/>
      <c r="H297" s="61"/>
      <c r="I297" s="61"/>
      <c r="J297" s="63"/>
      <c r="K297" s="63"/>
      <c r="L297" s="61"/>
      <c r="M297" s="61"/>
      <c r="N297" s="61"/>
      <c r="O297" s="61"/>
      <c r="P297" s="61"/>
      <c r="Q297" s="61"/>
      <c r="R297" s="61"/>
      <c r="S297" s="61"/>
      <c r="T297" s="61"/>
      <c r="U297" s="61"/>
      <c r="V297" s="61"/>
      <c r="W297" s="61"/>
      <c r="X297" s="61"/>
      <c r="Y297" s="61"/>
      <c r="Z297" s="61"/>
    </row>
    <row r="298" spans="1:26" ht="15.75" customHeight="1">
      <c r="A298" s="61"/>
      <c r="B298" s="61"/>
      <c r="C298" s="61"/>
      <c r="D298" s="61"/>
      <c r="E298" s="61"/>
      <c r="F298" s="61"/>
      <c r="G298" s="61"/>
      <c r="H298" s="61"/>
      <c r="I298" s="61"/>
      <c r="J298" s="63"/>
      <c r="K298" s="63"/>
      <c r="L298" s="61"/>
      <c r="M298" s="61"/>
      <c r="N298" s="61"/>
      <c r="O298" s="61"/>
      <c r="P298" s="61"/>
      <c r="Q298" s="61"/>
      <c r="R298" s="61"/>
      <c r="S298" s="61"/>
      <c r="T298" s="61"/>
      <c r="U298" s="61"/>
      <c r="V298" s="61"/>
      <c r="W298" s="61"/>
      <c r="X298" s="61"/>
      <c r="Y298" s="61"/>
      <c r="Z298" s="61"/>
    </row>
    <row r="299" spans="1:26" ht="15.75" customHeight="1">
      <c r="A299" s="61"/>
      <c r="B299" s="61"/>
      <c r="C299" s="61"/>
      <c r="D299" s="61"/>
      <c r="E299" s="61"/>
      <c r="F299" s="61"/>
      <c r="G299" s="61"/>
      <c r="H299" s="61"/>
      <c r="I299" s="61"/>
      <c r="J299" s="63"/>
      <c r="K299" s="63"/>
      <c r="L299" s="61"/>
      <c r="M299" s="61"/>
      <c r="N299" s="61"/>
      <c r="O299" s="61"/>
      <c r="P299" s="61"/>
      <c r="Q299" s="61"/>
      <c r="R299" s="61"/>
      <c r="S299" s="61"/>
      <c r="T299" s="61"/>
      <c r="U299" s="61"/>
      <c r="V299" s="61"/>
      <c r="W299" s="61"/>
      <c r="X299" s="61"/>
      <c r="Y299" s="61"/>
      <c r="Z299" s="61"/>
    </row>
    <row r="300" spans="1:26" ht="15.75" customHeight="1">
      <c r="A300" s="61"/>
      <c r="B300" s="61"/>
      <c r="C300" s="61"/>
      <c r="D300" s="61"/>
      <c r="E300" s="61"/>
      <c r="F300" s="61"/>
      <c r="G300" s="61"/>
      <c r="H300" s="61"/>
      <c r="I300" s="61"/>
      <c r="J300" s="63"/>
      <c r="K300" s="63"/>
      <c r="L300" s="61"/>
      <c r="M300" s="61"/>
      <c r="N300" s="61"/>
      <c r="O300" s="61"/>
      <c r="P300" s="61"/>
      <c r="Q300" s="61"/>
      <c r="R300" s="61"/>
      <c r="S300" s="61"/>
      <c r="T300" s="61"/>
      <c r="U300" s="61"/>
      <c r="V300" s="61"/>
      <c r="W300" s="61"/>
      <c r="X300" s="61"/>
      <c r="Y300" s="61"/>
      <c r="Z300" s="61"/>
    </row>
    <row r="301" spans="1:26" ht="15.75" customHeight="1">
      <c r="A301" s="61"/>
      <c r="B301" s="61"/>
      <c r="C301" s="61"/>
      <c r="D301" s="61"/>
      <c r="E301" s="61"/>
      <c r="F301" s="61"/>
      <c r="G301" s="61"/>
      <c r="H301" s="61"/>
      <c r="I301" s="61"/>
      <c r="J301" s="63"/>
      <c r="K301" s="63"/>
      <c r="L301" s="61"/>
      <c r="M301" s="61"/>
      <c r="N301" s="61"/>
      <c r="O301" s="61"/>
      <c r="P301" s="61"/>
      <c r="Q301" s="61"/>
      <c r="R301" s="61"/>
      <c r="S301" s="61"/>
      <c r="T301" s="61"/>
      <c r="U301" s="61"/>
      <c r="V301" s="61"/>
      <c r="W301" s="61"/>
      <c r="X301" s="61"/>
      <c r="Y301" s="61"/>
      <c r="Z301" s="61"/>
    </row>
    <row r="302" spans="1:26" ht="15.75" customHeight="1">
      <c r="A302" s="61"/>
      <c r="B302" s="61"/>
      <c r="C302" s="61"/>
      <c r="D302" s="61"/>
      <c r="E302" s="61"/>
      <c r="F302" s="61"/>
      <c r="G302" s="61"/>
      <c r="H302" s="61"/>
      <c r="I302" s="61"/>
      <c r="J302" s="63"/>
      <c r="K302" s="63"/>
      <c r="L302" s="61"/>
      <c r="M302" s="61"/>
      <c r="N302" s="61"/>
      <c r="O302" s="61"/>
      <c r="P302" s="61"/>
      <c r="Q302" s="61"/>
      <c r="R302" s="61"/>
      <c r="S302" s="61"/>
      <c r="T302" s="61"/>
      <c r="U302" s="61"/>
      <c r="V302" s="61"/>
      <c r="W302" s="61"/>
      <c r="X302" s="61"/>
      <c r="Y302" s="61"/>
      <c r="Z302" s="61"/>
    </row>
    <row r="303" spans="1:26" ht="15.75" customHeight="1">
      <c r="A303" s="61"/>
      <c r="B303" s="61"/>
      <c r="C303" s="61"/>
      <c r="D303" s="61"/>
      <c r="E303" s="61"/>
      <c r="F303" s="61"/>
      <c r="G303" s="61"/>
      <c r="H303" s="61"/>
      <c r="I303" s="61"/>
      <c r="J303" s="63"/>
      <c r="K303" s="63"/>
      <c r="L303" s="61"/>
      <c r="M303" s="61"/>
      <c r="N303" s="61"/>
      <c r="O303" s="61"/>
      <c r="P303" s="61"/>
      <c r="Q303" s="61"/>
      <c r="R303" s="61"/>
      <c r="S303" s="61"/>
      <c r="T303" s="61"/>
      <c r="U303" s="61"/>
      <c r="V303" s="61"/>
      <c r="W303" s="61"/>
      <c r="X303" s="61"/>
      <c r="Y303" s="61"/>
      <c r="Z303" s="61"/>
    </row>
    <row r="304" spans="1:26" ht="15.75" customHeight="1">
      <c r="A304" s="61"/>
      <c r="B304" s="61"/>
      <c r="C304" s="61"/>
      <c r="D304" s="61"/>
      <c r="E304" s="61"/>
      <c r="F304" s="61"/>
      <c r="G304" s="61"/>
      <c r="H304" s="61"/>
      <c r="I304" s="61"/>
      <c r="J304" s="63"/>
      <c r="K304" s="63"/>
      <c r="L304" s="61"/>
      <c r="M304" s="61"/>
      <c r="N304" s="61"/>
      <c r="O304" s="61"/>
      <c r="P304" s="61"/>
      <c r="Q304" s="61"/>
      <c r="R304" s="61"/>
      <c r="S304" s="61"/>
      <c r="T304" s="61"/>
      <c r="U304" s="61"/>
      <c r="V304" s="61"/>
      <c r="W304" s="61"/>
      <c r="X304" s="61"/>
      <c r="Y304" s="61"/>
      <c r="Z304" s="61"/>
    </row>
    <row r="305" spans="1:26" ht="15.75" customHeight="1">
      <c r="A305" s="61"/>
      <c r="B305" s="61"/>
      <c r="C305" s="61"/>
      <c r="D305" s="61"/>
      <c r="E305" s="61"/>
      <c r="F305" s="61"/>
      <c r="G305" s="61"/>
      <c r="H305" s="61"/>
      <c r="I305" s="61"/>
      <c r="J305" s="63"/>
      <c r="K305" s="63"/>
      <c r="L305" s="61"/>
      <c r="M305" s="61"/>
      <c r="N305" s="61"/>
      <c r="O305" s="61"/>
      <c r="P305" s="61"/>
      <c r="Q305" s="61"/>
      <c r="R305" s="61"/>
      <c r="S305" s="61"/>
      <c r="T305" s="61"/>
      <c r="U305" s="61"/>
      <c r="V305" s="61"/>
      <c r="W305" s="61"/>
      <c r="X305" s="61"/>
      <c r="Y305" s="61"/>
      <c r="Z305" s="61"/>
    </row>
    <row r="306" spans="1:26" ht="15.75" customHeight="1">
      <c r="A306" s="61"/>
      <c r="B306" s="61"/>
      <c r="C306" s="61"/>
      <c r="D306" s="61"/>
      <c r="E306" s="61"/>
      <c r="F306" s="61"/>
      <c r="G306" s="61"/>
      <c r="H306" s="61"/>
      <c r="I306" s="61"/>
      <c r="J306" s="63"/>
      <c r="K306" s="63"/>
      <c r="L306" s="61"/>
      <c r="M306" s="61"/>
      <c r="N306" s="61"/>
      <c r="O306" s="61"/>
      <c r="P306" s="61"/>
      <c r="Q306" s="61"/>
      <c r="R306" s="61"/>
      <c r="S306" s="61"/>
      <c r="T306" s="61"/>
      <c r="U306" s="61"/>
      <c r="V306" s="61"/>
      <c r="W306" s="61"/>
      <c r="X306" s="61"/>
      <c r="Y306" s="61"/>
      <c r="Z306" s="61"/>
    </row>
    <row r="307" spans="1:26" ht="15.75" customHeight="1">
      <c r="A307" s="61"/>
      <c r="B307" s="61"/>
      <c r="C307" s="61"/>
      <c r="D307" s="61"/>
      <c r="E307" s="61"/>
      <c r="F307" s="61"/>
      <c r="G307" s="61"/>
      <c r="H307" s="61"/>
      <c r="I307" s="61"/>
      <c r="J307" s="63"/>
      <c r="K307" s="63"/>
      <c r="L307" s="61"/>
      <c r="M307" s="61"/>
      <c r="N307" s="61"/>
      <c r="O307" s="61"/>
      <c r="P307" s="61"/>
      <c r="Q307" s="61"/>
      <c r="R307" s="61"/>
      <c r="S307" s="61"/>
      <c r="T307" s="61"/>
      <c r="U307" s="61"/>
      <c r="V307" s="61"/>
      <c r="W307" s="61"/>
      <c r="X307" s="61"/>
      <c r="Y307" s="61"/>
      <c r="Z307" s="61"/>
    </row>
    <row r="308" spans="1:26" ht="15.75" customHeight="1">
      <c r="A308" s="61"/>
      <c r="B308" s="61"/>
      <c r="C308" s="61"/>
      <c r="D308" s="61"/>
      <c r="E308" s="61"/>
      <c r="F308" s="61"/>
      <c r="G308" s="61"/>
      <c r="H308" s="61"/>
      <c r="I308" s="61"/>
      <c r="J308" s="63"/>
      <c r="K308" s="63"/>
      <c r="L308" s="61"/>
      <c r="M308" s="61"/>
      <c r="N308" s="61"/>
      <c r="O308" s="61"/>
      <c r="P308" s="61"/>
      <c r="Q308" s="61"/>
      <c r="R308" s="61"/>
      <c r="S308" s="61"/>
      <c r="T308" s="61"/>
      <c r="U308" s="61"/>
      <c r="V308" s="61"/>
      <c r="W308" s="61"/>
      <c r="X308" s="61"/>
      <c r="Y308" s="61"/>
      <c r="Z308" s="61"/>
    </row>
    <row r="309" spans="1:26" ht="15.75" customHeight="1">
      <c r="A309" s="61"/>
      <c r="B309" s="61"/>
      <c r="C309" s="61"/>
      <c r="D309" s="61"/>
      <c r="E309" s="61"/>
      <c r="F309" s="61"/>
      <c r="G309" s="61"/>
      <c r="H309" s="61"/>
      <c r="I309" s="61"/>
      <c r="J309" s="63"/>
      <c r="K309" s="63"/>
      <c r="L309" s="61"/>
      <c r="M309" s="61"/>
      <c r="N309" s="61"/>
      <c r="O309" s="61"/>
      <c r="P309" s="61"/>
      <c r="Q309" s="61"/>
      <c r="R309" s="61"/>
      <c r="S309" s="61"/>
      <c r="T309" s="61"/>
      <c r="U309" s="61"/>
      <c r="V309" s="61"/>
      <c r="W309" s="61"/>
      <c r="X309" s="61"/>
      <c r="Y309" s="61"/>
      <c r="Z309" s="61"/>
    </row>
    <row r="310" spans="1:26" ht="15.75" customHeight="1">
      <c r="A310" s="61"/>
      <c r="B310" s="61"/>
      <c r="C310" s="61"/>
      <c r="D310" s="61"/>
      <c r="E310" s="61"/>
      <c r="F310" s="61"/>
      <c r="G310" s="61"/>
      <c r="H310" s="61"/>
      <c r="I310" s="61"/>
      <c r="J310" s="63"/>
      <c r="K310" s="63"/>
      <c r="L310" s="61"/>
      <c r="M310" s="61"/>
      <c r="N310" s="61"/>
      <c r="O310" s="61"/>
      <c r="P310" s="61"/>
      <c r="Q310" s="61"/>
      <c r="R310" s="61"/>
      <c r="S310" s="61"/>
      <c r="T310" s="61"/>
      <c r="U310" s="61"/>
      <c r="V310" s="61"/>
      <c r="W310" s="61"/>
      <c r="X310" s="61"/>
      <c r="Y310" s="61"/>
      <c r="Z310" s="61"/>
    </row>
    <row r="311" spans="1:26" ht="15.75" customHeight="1">
      <c r="A311" s="61"/>
      <c r="B311" s="61"/>
      <c r="C311" s="61"/>
      <c r="D311" s="61"/>
      <c r="E311" s="61"/>
      <c r="F311" s="61"/>
      <c r="G311" s="61"/>
      <c r="H311" s="61"/>
      <c r="I311" s="61"/>
      <c r="J311" s="63"/>
      <c r="K311" s="63"/>
      <c r="L311" s="61"/>
      <c r="M311" s="61"/>
      <c r="N311" s="61"/>
      <c r="O311" s="61"/>
      <c r="P311" s="61"/>
      <c r="Q311" s="61"/>
      <c r="R311" s="61"/>
      <c r="S311" s="61"/>
      <c r="T311" s="61"/>
      <c r="U311" s="61"/>
      <c r="V311" s="61"/>
      <c r="W311" s="61"/>
      <c r="X311" s="61"/>
      <c r="Y311" s="61"/>
      <c r="Z311" s="61"/>
    </row>
    <row r="312" spans="1:26" ht="15.75" customHeight="1">
      <c r="A312" s="61"/>
      <c r="B312" s="61"/>
      <c r="C312" s="61"/>
      <c r="D312" s="61"/>
      <c r="E312" s="61"/>
      <c r="F312" s="61"/>
      <c r="G312" s="61"/>
      <c r="H312" s="61"/>
      <c r="I312" s="61"/>
      <c r="J312" s="63"/>
      <c r="K312" s="63"/>
      <c r="L312" s="61"/>
      <c r="M312" s="61"/>
      <c r="N312" s="61"/>
      <c r="O312" s="61"/>
      <c r="P312" s="61"/>
      <c r="Q312" s="61"/>
      <c r="R312" s="61"/>
      <c r="S312" s="61"/>
      <c r="T312" s="61"/>
      <c r="U312" s="61"/>
      <c r="V312" s="61"/>
      <c r="W312" s="61"/>
      <c r="X312" s="61"/>
      <c r="Y312" s="61"/>
      <c r="Z312" s="61"/>
    </row>
    <row r="313" spans="1:26" ht="15.75" customHeight="1">
      <c r="A313" s="61"/>
      <c r="B313" s="61"/>
      <c r="C313" s="61"/>
      <c r="D313" s="61"/>
      <c r="E313" s="61"/>
      <c r="F313" s="61"/>
      <c r="G313" s="61"/>
      <c r="H313" s="61"/>
      <c r="I313" s="61"/>
      <c r="J313" s="63"/>
      <c r="K313" s="63"/>
      <c r="L313" s="61"/>
      <c r="M313" s="61"/>
      <c r="N313" s="61"/>
      <c r="O313" s="61"/>
      <c r="P313" s="61"/>
      <c r="Q313" s="61"/>
      <c r="R313" s="61"/>
      <c r="S313" s="61"/>
      <c r="T313" s="61"/>
      <c r="U313" s="61"/>
      <c r="V313" s="61"/>
      <c r="W313" s="61"/>
      <c r="X313" s="61"/>
      <c r="Y313" s="61"/>
      <c r="Z313" s="61"/>
    </row>
    <row r="314" spans="1:26" ht="15.75" customHeight="1">
      <c r="A314" s="61"/>
      <c r="B314" s="61"/>
      <c r="C314" s="61"/>
      <c r="D314" s="61"/>
      <c r="E314" s="61"/>
      <c r="F314" s="61"/>
      <c r="G314" s="61"/>
      <c r="H314" s="61"/>
      <c r="I314" s="61"/>
      <c r="J314" s="63"/>
      <c r="K314" s="63"/>
      <c r="L314" s="61"/>
      <c r="M314" s="61"/>
      <c r="N314" s="61"/>
      <c r="O314" s="61"/>
      <c r="P314" s="61"/>
      <c r="Q314" s="61"/>
      <c r="R314" s="61"/>
      <c r="S314" s="61"/>
      <c r="T314" s="61"/>
      <c r="U314" s="61"/>
      <c r="V314" s="61"/>
      <c r="W314" s="61"/>
      <c r="X314" s="61"/>
      <c r="Y314" s="61"/>
      <c r="Z314" s="61"/>
    </row>
    <row r="315" spans="1:26" ht="15.75" customHeight="1">
      <c r="A315" s="61"/>
      <c r="B315" s="61"/>
      <c r="C315" s="61"/>
      <c r="D315" s="61"/>
      <c r="E315" s="61"/>
      <c r="F315" s="61"/>
      <c r="G315" s="61"/>
      <c r="H315" s="61"/>
      <c r="I315" s="61"/>
      <c r="J315" s="63"/>
      <c r="K315" s="63"/>
      <c r="L315" s="61"/>
      <c r="M315" s="61"/>
      <c r="N315" s="61"/>
      <c r="O315" s="61"/>
      <c r="P315" s="61"/>
      <c r="Q315" s="61"/>
      <c r="R315" s="61"/>
      <c r="S315" s="61"/>
      <c r="T315" s="61"/>
      <c r="U315" s="61"/>
      <c r="V315" s="61"/>
      <c r="W315" s="61"/>
      <c r="X315" s="61"/>
      <c r="Y315" s="61"/>
      <c r="Z315" s="61"/>
    </row>
    <row r="316" spans="1:26" ht="15.75" customHeight="1">
      <c r="A316" s="61"/>
      <c r="B316" s="61"/>
      <c r="C316" s="61"/>
      <c r="D316" s="61"/>
      <c r="E316" s="61"/>
      <c r="F316" s="61"/>
      <c r="G316" s="61"/>
      <c r="H316" s="61"/>
      <c r="I316" s="61"/>
      <c r="J316" s="63"/>
      <c r="K316" s="63"/>
      <c r="L316" s="61"/>
      <c r="M316" s="61"/>
      <c r="N316" s="61"/>
      <c r="O316" s="61"/>
      <c r="P316" s="61"/>
      <c r="Q316" s="61"/>
      <c r="R316" s="61"/>
      <c r="S316" s="61"/>
      <c r="T316" s="61"/>
      <c r="U316" s="61"/>
      <c r="V316" s="61"/>
      <c r="W316" s="61"/>
      <c r="X316" s="61"/>
      <c r="Y316" s="61"/>
      <c r="Z316" s="61"/>
    </row>
    <row r="317" spans="1:26" ht="15.75" customHeight="1">
      <c r="A317" s="61"/>
      <c r="B317" s="61"/>
      <c r="C317" s="61"/>
      <c r="D317" s="61"/>
      <c r="E317" s="61"/>
      <c r="F317" s="61"/>
      <c r="G317" s="61"/>
      <c r="H317" s="61"/>
      <c r="I317" s="61"/>
      <c r="J317" s="63"/>
      <c r="K317" s="63"/>
      <c r="L317" s="61"/>
      <c r="M317" s="61"/>
      <c r="N317" s="61"/>
      <c r="O317" s="61"/>
      <c r="P317" s="61"/>
      <c r="Q317" s="61"/>
      <c r="R317" s="61"/>
      <c r="S317" s="61"/>
      <c r="T317" s="61"/>
      <c r="U317" s="61"/>
      <c r="V317" s="61"/>
      <c r="W317" s="61"/>
      <c r="X317" s="61"/>
      <c r="Y317" s="61"/>
      <c r="Z317" s="61"/>
    </row>
    <row r="318" spans="1:26" ht="15.75" customHeight="1">
      <c r="A318" s="61"/>
      <c r="B318" s="61"/>
      <c r="C318" s="61"/>
      <c r="D318" s="61"/>
      <c r="E318" s="61"/>
      <c r="F318" s="61"/>
      <c r="G318" s="61"/>
      <c r="H318" s="61"/>
      <c r="I318" s="61"/>
      <c r="J318" s="63"/>
      <c r="K318" s="63"/>
      <c r="L318" s="61"/>
      <c r="M318" s="61"/>
      <c r="N318" s="61"/>
      <c r="O318" s="61"/>
      <c r="P318" s="61"/>
      <c r="Q318" s="61"/>
      <c r="R318" s="61"/>
      <c r="S318" s="61"/>
      <c r="T318" s="61"/>
      <c r="U318" s="61"/>
      <c r="V318" s="61"/>
      <c r="W318" s="61"/>
      <c r="X318" s="61"/>
      <c r="Y318" s="61"/>
      <c r="Z318" s="61"/>
    </row>
    <row r="319" spans="1:26" ht="15.75" customHeight="1">
      <c r="A319" s="61"/>
      <c r="B319" s="61"/>
      <c r="C319" s="61"/>
      <c r="D319" s="61"/>
      <c r="E319" s="61"/>
      <c r="F319" s="61"/>
      <c r="G319" s="61"/>
      <c r="H319" s="61"/>
      <c r="I319" s="61"/>
      <c r="J319" s="63"/>
      <c r="K319" s="63"/>
      <c r="L319" s="61"/>
      <c r="M319" s="61"/>
      <c r="N319" s="61"/>
      <c r="O319" s="61"/>
      <c r="P319" s="61"/>
      <c r="Q319" s="61"/>
      <c r="R319" s="61"/>
      <c r="S319" s="61"/>
      <c r="T319" s="61"/>
      <c r="U319" s="61"/>
      <c r="V319" s="61"/>
      <c r="W319" s="61"/>
      <c r="X319" s="61"/>
      <c r="Y319" s="61"/>
      <c r="Z319" s="61"/>
    </row>
    <row r="320" spans="1:26" ht="15.75" customHeight="1">
      <c r="A320" s="61"/>
      <c r="B320" s="61"/>
      <c r="C320" s="61"/>
      <c r="D320" s="61"/>
      <c r="E320" s="61"/>
      <c r="F320" s="61"/>
      <c r="G320" s="61"/>
      <c r="H320" s="61"/>
      <c r="I320" s="61"/>
      <c r="J320" s="63"/>
      <c r="K320" s="63"/>
      <c r="L320" s="61"/>
      <c r="M320" s="61"/>
      <c r="N320" s="61"/>
      <c r="O320" s="61"/>
      <c r="P320" s="61"/>
      <c r="Q320" s="61"/>
      <c r="R320" s="61"/>
      <c r="S320" s="61"/>
      <c r="T320" s="61"/>
      <c r="U320" s="61"/>
      <c r="V320" s="61"/>
      <c r="W320" s="61"/>
      <c r="X320" s="61"/>
      <c r="Y320" s="61"/>
      <c r="Z320" s="61"/>
    </row>
    <row r="321" spans="1:26" ht="15.75" customHeight="1">
      <c r="A321" s="61"/>
      <c r="B321" s="61"/>
      <c r="C321" s="61"/>
      <c r="D321" s="61"/>
      <c r="E321" s="61"/>
      <c r="F321" s="61"/>
      <c r="G321" s="61"/>
      <c r="H321" s="61"/>
      <c r="I321" s="61"/>
      <c r="J321" s="63"/>
      <c r="K321" s="63"/>
      <c r="L321" s="61"/>
      <c r="M321" s="61"/>
      <c r="N321" s="61"/>
      <c r="O321" s="61"/>
      <c r="P321" s="61"/>
      <c r="Q321" s="61"/>
      <c r="R321" s="61"/>
      <c r="S321" s="61"/>
      <c r="T321" s="61"/>
      <c r="U321" s="61"/>
      <c r="V321" s="61"/>
      <c r="W321" s="61"/>
      <c r="X321" s="61"/>
      <c r="Y321" s="61"/>
      <c r="Z321" s="61"/>
    </row>
    <row r="322" spans="1:26" ht="15.75" customHeight="1">
      <c r="A322" s="61"/>
      <c r="B322" s="61"/>
      <c r="C322" s="61"/>
      <c r="D322" s="61"/>
      <c r="E322" s="61"/>
      <c r="F322" s="61"/>
      <c r="G322" s="61"/>
      <c r="H322" s="61"/>
      <c r="I322" s="61"/>
      <c r="J322" s="63"/>
      <c r="K322" s="63"/>
      <c r="L322" s="61"/>
      <c r="M322" s="61"/>
      <c r="N322" s="61"/>
      <c r="O322" s="61"/>
      <c r="P322" s="61"/>
      <c r="Q322" s="61"/>
      <c r="R322" s="61"/>
      <c r="S322" s="61"/>
      <c r="T322" s="61"/>
      <c r="U322" s="61"/>
      <c r="V322" s="61"/>
      <c r="W322" s="61"/>
      <c r="X322" s="61"/>
      <c r="Y322" s="61"/>
      <c r="Z322" s="61"/>
    </row>
    <row r="323" spans="1:26" ht="15.75" customHeight="1">
      <c r="A323" s="61"/>
      <c r="B323" s="61"/>
      <c r="C323" s="61"/>
      <c r="D323" s="61"/>
      <c r="E323" s="61"/>
      <c r="F323" s="61"/>
      <c r="G323" s="61"/>
      <c r="H323" s="61"/>
      <c r="I323" s="61"/>
      <c r="J323" s="63"/>
      <c r="K323" s="63"/>
      <c r="L323" s="61"/>
      <c r="M323" s="61"/>
      <c r="N323" s="61"/>
      <c r="O323" s="61"/>
      <c r="P323" s="61"/>
      <c r="Q323" s="61"/>
      <c r="R323" s="61"/>
      <c r="S323" s="61"/>
      <c r="T323" s="61"/>
      <c r="U323" s="61"/>
      <c r="V323" s="61"/>
      <c r="W323" s="61"/>
      <c r="X323" s="61"/>
      <c r="Y323" s="61"/>
      <c r="Z323" s="61"/>
    </row>
    <row r="324" spans="1:26" ht="15.75" customHeight="1">
      <c r="A324" s="61"/>
      <c r="B324" s="61"/>
      <c r="C324" s="61"/>
      <c r="D324" s="61"/>
      <c r="E324" s="61"/>
      <c r="F324" s="61"/>
      <c r="G324" s="61"/>
      <c r="H324" s="61"/>
      <c r="I324" s="61"/>
      <c r="J324" s="63"/>
      <c r="K324" s="63"/>
      <c r="L324" s="61"/>
      <c r="M324" s="61"/>
      <c r="N324" s="61"/>
      <c r="O324" s="61"/>
      <c r="P324" s="61"/>
      <c r="Q324" s="61"/>
      <c r="R324" s="61"/>
      <c r="S324" s="61"/>
      <c r="T324" s="61"/>
      <c r="U324" s="61"/>
      <c r="V324" s="61"/>
      <c r="W324" s="61"/>
      <c r="X324" s="61"/>
      <c r="Y324" s="61"/>
      <c r="Z324" s="61"/>
    </row>
    <row r="325" spans="1:26" ht="15.75" customHeight="1">
      <c r="A325" s="61"/>
      <c r="B325" s="61"/>
      <c r="C325" s="61"/>
      <c r="D325" s="61"/>
      <c r="E325" s="61"/>
      <c r="F325" s="61"/>
      <c r="G325" s="61"/>
      <c r="H325" s="61"/>
      <c r="I325" s="61"/>
      <c r="J325" s="63"/>
      <c r="K325" s="63"/>
      <c r="L325" s="61"/>
      <c r="M325" s="61"/>
      <c r="N325" s="61"/>
      <c r="O325" s="61"/>
      <c r="P325" s="61"/>
      <c r="Q325" s="61"/>
      <c r="R325" s="61"/>
      <c r="S325" s="61"/>
      <c r="T325" s="61"/>
      <c r="U325" s="61"/>
      <c r="V325" s="61"/>
      <c r="W325" s="61"/>
      <c r="X325" s="61"/>
      <c r="Y325" s="61"/>
      <c r="Z325" s="61"/>
    </row>
    <row r="326" spans="1:26" ht="15.75" customHeight="1">
      <c r="A326" s="61"/>
      <c r="B326" s="61"/>
      <c r="C326" s="61"/>
      <c r="D326" s="61"/>
      <c r="E326" s="61"/>
      <c r="F326" s="61"/>
      <c r="G326" s="61"/>
      <c r="H326" s="61"/>
      <c r="I326" s="61"/>
      <c r="J326" s="63"/>
      <c r="K326" s="63"/>
      <c r="L326" s="61"/>
      <c r="M326" s="61"/>
      <c r="N326" s="61"/>
      <c r="O326" s="61"/>
      <c r="P326" s="61"/>
      <c r="Q326" s="61"/>
      <c r="R326" s="61"/>
      <c r="S326" s="61"/>
      <c r="T326" s="61"/>
      <c r="U326" s="61"/>
      <c r="V326" s="61"/>
      <c r="W326" s="61"/>
      <c r="X326" s="61"/>
      <c r="Y326" s="61"/>
      <c r="Z326" s="61"/>
    </row>
    <row r="327" spans="1:26" ht="15.75" customHeight="1">
      <c r="A327" s="61"/>
      <c r="B327" s="61"/>
      <c r="C327" s="61"/>
      <c r="D327" s="61"/>
      <c r="E327" s="61"/>
      <c r="F327" s="61"/>
      <c r="G327" s="61"/>
      <c r="H327" s="61"/>
      <c r="I327" s="61"/>
      <c r="J327" s="63"/>
      <c r="K327" s="63"/>
      <c r="L327" s="61"/>
      <c r="M327" s="61"/>
      <c r="N327" s="61"/>
      <c r="O327" s="61"/>
      <c r="P327" s="61"/>
      <c r="Q327" s="61"/>
      <c r="R327" s="61"/>
      <c r="S327" s="61"/>
      <c r="T327" s="61"/>
      <c r="U327" s="61"/>
      <c r="V327" s="61"/>
      <c r="W327" s="61"/>
      <c r="X327" s="61"/>
      <c r="Y327" s="61"/>
      <c r="Z327" s="61"/>
    </row>
    <row r="328" spans="1:26" ht="15.75" customHeight="1">
      <c r="A328" s="61"/>
      <c r="B328" s="61"/>
      <c r="C328" s="61"/>
      <c r="D328" s="61"/>
      <c r="E328" s="61"/>
      <c r="F328" s="61"/>
      <c r="G328" s="61"/>
      <c r="H328" s="61"/>
      <c r="I328" s="61"/>
      <c r="J328" s="63"/>
      <c r="K328" s="63"/>
      <c r="L328" s="61"/>
      <c r="M328" s="61"/>
      <c r="N328" s="61"/>
      <c r="O328" s="61"/>
      <c r="P328" s="61"/>
      <c r="Q328" s="61"/>
      <c r="R328" s="61"/>
      <c r="S328" s="61"/>
      <c r="T328" s="61"/>
      <c r="U328" s="61"/>
      <c r="V328" s="61"/>
      <c r="W328" s="61"/>
      <c r="X328" s="61"/>
      <c r="Y328" s="61"/>
      <c r="Z328" s="61"/>
    </row>
    <row r="329" spans="1:26" ht="15.75" customHeight="1">
      <c r="A329" s="61"/>
      <c r="B329" s="61"/>
      <c r="C329" s="61"/>
      <c r="D329" s="61"/>
      <c r="E329" s="61"/>
      <c r="F329" s="61"/>
      <c r="G329" s="61"/>
      <c r="H329" s="61"/>
      <c r="I329" s="61"/>
      <c r="J329" s="63"/>
      <c r="K329" s="63"/>
      <c r="L329" s="61"/>
      <c r="M329" s="61"/>
      <c r="N329" s="61"/>
      <c r="O329" s="61"/>
      <c r="P329" s="61"/>
      <c r="Q329" s="61"/>
      <c r="R329" s="61"/>
      <c r="S329" s="61"/>
      <c r="T329" s="61"/>
      <c r="U329" s="61"/>
      <c r="V329" s="61"/>
      <c r="W329" s="61"/>
      <c r="X329" s="61"/>
      <c r="Y329" s="61"/>
      <c r="Z329" s="61"/>
    </row>
    <row r="330" spans="1:26" ht="15.75" customHeight="1">
      <c r="A330" s="61"/>
      <c r="B330" s="61"/>
      <c r="C330" s="61"/>
      <c r="D330" s="61"/>
      <c r="E330" s="61"/>
      <c r="F330" s="61"/>
      <c r="G330" s="61"/>
      <c r="H330" s="61"/>
      <c r="I330" s="61"/>
      <c r="J330" s="63"/>
      <c r="K330" s="63"/>
      <c r="L330" s="61"/>
      <c r="M330" s="61"/>
      <c r="N330" s="61"/>
      <c r="O330" s="61"/>
      <c r="P330" s="61"/>
      <c r="Q330" s="61"/>
      <c r="R330" s="61"/>
      <c r="S330" s="61"/>
      <c r="T330" s="61"/>
      <c r="U330" s="61"/>
      <c r="V330" s="61"/>
      <c r="W330" s="61"/>
      <c r="X330" s="61"/>
      <c r="Y330" s="61"/>
      <c r="Z330" s="61"/>
    </row>
    <row r="331" spans="1:26" ht="15.75" customHeight="1">
      <c r="A331" s="61"/>
      <c r="B331" s="61"/>
      <c r="C331" s="61"/>
      <c r="D331" s="61"/>
      <c r="E331" s="61"/>
      <c r="F331" s="61"/>
      <c r="G331" s="61"/>
      <c r="H331" s="61"/>
      <c r="I331" s="61"/>
      <c r="J331" s="63"/>
      <c r="K331" s="63"/>
      <c r="L331" s="61"/>
      <c r="M331" s="61"/>
      <c r="N331" s="61"/>
      <c r="O331" s="61"/>
      <c r="P331" s="61"/>
      <c r="Q331" s="61"/>
      <c r="R331" s="61"/>
      <c r="S331" s="61"/>
      <c r="T331" s="61"/>
      <c r="U331" s="61"/>
      <c r="V331" s="61"/>
      <c r="W331" s="61"/>
      <c r="X331" s="61"/>
      <c r="Y331" s="61"/>
      <c r="Z331" s="61"/>
    </row>
    <row r="332" spans="1:26" ht="15.75" customHeight="1">
      <c r="A332" s="61"/>
      <c r="B332" s="61"/>
      <c r="C332" s="61"/>
      <c r="D332" s="61"/>
      <c r="E332" s="61"/>
      <c r="F332" s="61"/>
      <c r="G332" s="61"/>
      <c r="H332" s="61"/>
      <c r="I332" s="61"/>
      <c r="J332" s="63"/>
      <c r="K332" s="63"/>
      <c r="L332" s="61"/>
      <c r="M332" s="61"/>
      <c r="N332" s="61"/>
      <c r="O332" s="61"/>
      <c r="P332" s="61"/>
      <c r="Q332" s="61"/>
      <c r="R332" s="61"/>
      <c r="S332" s="61"/>
      <c r="T332" s="61"/>
      <c r="U332" s="61"/>
      <c r="V332" s="61"/>
      <c r="W332" s="61"/>
      <c r="X332" s="61"/>
      <c r="Y332" s="61"/>
      <c r="Z332" s="61"/>
    </row>
    <row r="333" spans="1:26" ht="15.75" customHeight="1">
      <c r="A333" s="61"/>
      <c r="B333" s="61"/>
      <c r="C333" s="61"/>
      <c r="D333" s="61"/>
      <c r="E333" s="61"/>
      <c r="F333" s="61"/>
      <c r="G333" s="61"/>
      <c r="H333" s="61"/>
      <c r="I333" s="61"/>
      <c r="J333" s="63"/>
      <c r="K333" s="63"/>
      <c r="L333" s="61"/>
      <c r="M333" s="61"/>
      <c r="N333" s="61"/>
      <c r="O333" s="61"/>
      <c r="P333" s="61"/>
      <c r="Q333" s="61"/>
      <c r="R333" s="61"/>
      <c r="S333" s="61"/>
      <c r="T333" s="61"/>
      <c r="U333" s="61"/>
      <c r="V333" s="61"/>
      <c r="W333" s="61"/>
      <c r="X333" s="61"/>
      <c r="Y333" s="61"/>
      <c r="Z333" s="61"/>
    </row>
    <row r="334" spans="1:26" ht="15.75" customHeight="1">
      <c r="A334" s="61"/>
      <c r="B334" s="61"/>
      <c r="C334" s="61"/>
      <c r="D334" s="61"/>
      <c r="E334" s="61"/>
      <c r="F334" s="61"/>
      <c r="G334" s="61"/>
      <c r="H334" s="61"/>
      <c r="I334" s="61"/>
      <c r="J334" s="63"/>
      <c r="K334" s="63"/>
      <c r="L334" s="61"/>
      <c r="M334" s="61"/>
      <c r="N334" s="61"/>
      <c r="O334" s="61"/>
      <c r="P334" s="61"/>
      <c r="Q334" s="61"/>
      <c r="R334" s="61"/>
      <c r="S334" s="61"/>
      <c r="T334" s="61"/>
      <c r="U334" s="61"/>
      <c r="V334" s="61"/>
      <c r="W334" s="61"/>
      <c r="X334" s="61"/>
      <c r="Y334" s="61"/>
      <c r="Z334" s="61"/>
    </row>
    <row r="335" spans="1:26" ht="15.75" customHeight="1">
      <c r="A335" s="61"/>
      <c r="B335" s="61"/>
      <c r="C335" s="61"/>
      <c r="D335" s="61"/>
      <c r="E335" s="61"/>
      <c r="F335" s="61"/>
      <c r="G335" s="61"/>
      <c r="H335" s="61"/>
      <c r="I335" s="61"/>
      <c r="J335" s="63"/>
      <c r="K335" s="63"/>
      <c r="L335" s="61"/>
      <c r="M335" s="61"/>
      <c r="N335" s="61"/>
      <c r="O335" s="61"/>
      <c r="P335" s="61"/>
      <c r="Q335" s="61"/>
      <c r="R335" s="61"/>
      <c r="S335" s="61"/>
      <c r="T335" s="61"/>
      <c r="U335" s="61"/>
      <c r="V335" s="61"/>
      <c r="W335" s="61"/>
      <c r="X335" s="61"/>
      <c r="Y335" s="61"/>
      <c r="Z335" s="61"/>
    </row>
    <row r="336" spans="1:26" ht="15.75" customHeight="1">
      <c r="A336" s="61"/>
      <c r="B336" s="61"/>
      <c r="C336" s="61"/>
      <c r="D336" s="61"/>
      <c r="E336" s="61"/>
      <c r="F336" s="61"/>
      <c r="G336" s="61"/>
      <c r="H336" s="61"/>
      <c r="I336" s="61"/>
      <c r="J336" s="63"/>
      <c r="K336" s="63"/>
      <c r="L336" s="61"/>
      <c r="M336" s="61"/>
      <c r="N336" s="61"/>
      <c r="O336" s="61"/>
      <c r="P336" s="61"/>
      <c r="Q336" s="61"/>
      <c r="R336" s="61"/>
      <c r="S336" s="61"/>
      <c r="T336" s="61"/>
      <c r="U336" s="61"/>
      <c r="V336" s="61"/>
      <c r="W336" s="61"/>
      <c r="X336" s="61"/>
      <c r="Y336" s="61"/>
      <c r="Z336" s="61"/>
    </row>
    <row r="337" spans="1:26" ht="15.75" customHeight="1">
      <c r="A337" s="61"/>
      <c r="B337" s="61"/>
      <c r="C337" s="61"/>
      <c r="D337" s="61"/>
      <c r="E337" s="61"/>
      <c r="F337" s="61"/>
      <c r="G337" s="61"/>
      <c r="H337" s="61"/>
      <c r="I337" s="61"/>
      <c r="J337" s="63"/>
      <c r="K337" s="63"/>
      <c r="L337" s="61"/>
      <c r="M337" s="61"/>
      <c r="N337" s="61"/>
      <c r="O337" s="61"/>
      <c r="P337" s="61"/>
      <c r="Q337" s="61"/>
      <c r="R337" s="61"/>
      <c r="S337" s="61"/>
      <c r="T337" s="61"/>
      <c r="U337" s="61"/>
      <c r="V337" s="61"/>
      <c r="W337" s="61"/>
      <c r="X337" s="61"/>
      <c r="Y337" s="61"/>
      <c r="Z337" s="61"/>
    </row>
    <row r="338" spans="1:26" ht="15.75" customHeight="1">
      <c r="A338" s="61"/>
      <c r="B338" s="61"/>
      <c r="C338" s="61"/>
      <c r="D338" s="61"/>
      <c r="E338" s="61"/>
      <c r="F338" s="61"/>
      <c r="G338" s="61"/>
      <c r="H338" s="61"/>
      <c r="I338" s="61"/>
      <c r="J338" s="63"/>
      <c r="K338" s="63"/>
      <c r="L338" s="61"/>
      <c r="M338" s="61"/>
      <c r="N338" s="61"/>
      <c r="O338" s="61"/>
      <c r="P338" s="61"/>
      <c r="Q338" s="61"/>
      <c r="R338" s="61"/>
      <c r="S338" s="61"/>
      <c r="T338" s="61"/>
      <c r="U338" s="61"/>
      <c r="V338" s="61"/>
      <c r="W338" s="61"/>
      <c r="X338" s="61"/>
      <c r="Y338" s="61"/>
      <c r="Z338" s="61"/>
    </row>
    <row r="339" spans="1:26" ht="15.75" customHeight="1">
      <c r="A339" s="61"/>
      <c r="B339" s="61"/>
      <c r="C339" s="61"/>
      <c r="D339" s="61"/>
      <c r="E339" s="61"/>
      <c r="F339" s="61"/>
      <c r="G339" s="61"/>
      <c r="H339" s="61"/>
      <c r="I339" s="61"/>
      <c r="J339" s="63"/>
      <c r="K339" s="63"/>
      <c r="L339" s="61"/>
      <c r="M339" s="61"/>
      <c r="N339" s="61"/>
      <c r="O339" s="61"/>
      <c r="P339" s="61"/>
      <c r="Q339" s="61"/>
      <c r="R339" s="61"/>
      <c r="S339" s="61"/>
      <c r="T339" s="61"/>
      <c r="U339" s="61"/>
      <c r="V339" s="61"/>
      <c r="W339" s="61"/>
      <c r="X339" s="61"/>
      <c r="Y339" s="61"/>
      <c r="Z339" s="61"/>
    </row>
    <row r="340" spans="1:26" ht="15.75" customHeight="1">
      <c r="A340" s="61"/>
      <c r="B340" s="61"/>
      <c r="C340" s="61"/>
      <c r="D340" s="61"/>
      <c r="E340" s="61"/>
      <c r="F340" s="61"/>
      <c r="G340" s="61"/>
      <c r="H340" s="61"/>
      <c r="I340" s="61"/>
      <c r="J340" s="63"/>
      <c r="K340" s="63"/>
      <c r="L340" s="61"/>
      <c r="M340" s="61"/>
      <c r="N340" s="61"/>
      <c r="O340" s="61"/>
      <c r="P340" s="61"/>
      <c r="Q340" s="61"/>
      <c r="R340" s="61"/>
      <c r="S340" s="61"/>
      <c r="T340" s="61"/>
      <c r="U340" s="61"/>
      <c r="V340" s="61"/>
      <c r="W340" s="61"/>
      <c r="X340" s="61"/>
      <c r="Y340" s="61"/>
      <c r="Z340" s="61"/>
    </row>
    <row r="341" spans="1:26" ht="15.75" customHeight="1">
      <c r="A341" s="61"/>
      <c r="B341" s="61"/>
      <c r="C341" s="61"/>
      <c r="D341" s="61"/>
      <c r="E341" s="61"/>
      <c r="F341" s="61"/>
      <c r="G341" s="61"/>
      <c r="H341" s="61"/>
      <c r="I341" s="61"/>
      <c r="J341" s="63"/>
      <c r="K341" s="63"/>
      <c r="L341" s="61"/>
      <c r="M341" s="61"/>
      <c r="N341" s="61"/>
      <c r="O341" s="61"/>
      <c r="P341" s="61"/>
      <c r="Q341" s="61"/>
      <c r="R341" s="61"/>
      <c r="S341" s="61"/>
      <c r="T341" s="61"/>
      <c r="U341" s="61"/>
      <c r="V341" s="61"/>
      <c r="W341" s="61"/>
      <c r="X341" s="61"/>
      <c r="Y341" s="61"/>
      <c r="Z341" s="61"/>
    </row>
    <row r="342" spans="1:26" ht="15.75" customHeight="1">
      <c r="A342" s="61"/>
      <c r="B342" s="61"/>
      <c r="C342" s="61"/>
      <c r="D342" s="61"/>
      <c r="E342" s="61"/>
      <c r="F342" s="61"/>
      <c r="G342" s="61"/>
      <c r="H342" s="61"/>
      <c r="I342" s="61"/>
      <c r="J342" s="63"/>
      <c r="K342" s="63"/>
      <c r="L342" s="61"/>
      <c r="M342" s="61"/>
      <c r="N342" s="61"/>
      <c r="O342" s="61"/>
      <c r="P342" s="61"/>
      <c r="Q342" s="61"/>
      <c r="R342" s="61"/>
      <c r="S342" s="61"/>
      <c r="T342" s="61"/>
      <c r="U342" s="61"/>
      <c r="V342" s="61"/>
      <c r="W342" s="61"/>
      <c r="X342" s="61"/>
      <c r="Y342" s="61"/>
      <c r="Z342" s="61"/>
    </row>
    <row r="343" spans="1:26" ht="15.75" customHeight="1">
      <c r="A343" s="61"/>
      <c r="B343" s="61"/>
      <c r="C343" s="61"/>
      <c r="D343" s="61"/>
      <c r="E343" s="61"/>
      <c r="F343" s="61"/>
      <c r="G343" s="61"/>
      <c r="H343" s="61"/>
      <c r="I343" s="61"/>
      <c r="J343" s="63"/>
      <c r="K343" s="63"/>
      <c r="L343" s="61"/>
      <c r="M343" s="61"/>
      <c r="N343" s="61"/>
      <c r="O343" s="61"/>
      <c r="P343" s="61"/>
      <c r="Q343" s="61"/>
      <c r="R343" s="61"/>
      <c r="S343" s="61"/>
      <c r="T343" s="61"/>
      <c r="U343" s="61"/>
      <c r="V343" s="61"/>
      <c r="W343" s="61"/>
      <c r="X343" s="61"/>
      <c r="Y343" s="61"/>
      <c r="Z343" s="61"/>
    </row>
    <row r="344" spans="1:26" ht="15.75" customHeight="1">
      <c r="A344" s="61"/>
      <c r="B344" s="61"/>
      <c r="C344" s="61"/>
      <c r="D344" s="61"/>
      <c r="E344" s="61"/>
      <c r="F344" s="61"/>
      <c r="G344" s="61"/>
      <c r="H344" s="61"/>
      <c r="I344" s="61"/>
      <c r="J344" s="63"/>
      <c r="K344" s="63"/>
      <c r="L344" s="61"/>
      <c r="M344" s="61"/>
      <c r="N344" s="61"/>
      <c r="O344" s="61"/>
      <c r="P344" s="61"/>
      <c r="Q344" s="61"/>
      <c r="R344" s="61"/>
      <c r="S344" s="61"/>
      <c r="T344" s="61"/>
      <c r="U344" s="61"/>
      <c r="V344" s="61"/>
      <c r="W344" s="61"/>
      <c r="X344" s="61"/>
      <c r="Y344" s="61"/>
      <c r="Z344" s="61"/>
    </row>
    <row r="345" spans="1:26" ht="15.75" customHeight="1">
      <c r="A345" s="61"/>
      <c r="B345" s="61"/>
      <c r="C345" s="61"/>
      <c r="D345" s="61"/>
      <c r="E345" s="61"/>
      <c r="F345" s="61"/>
      <c r="G345" s="61"/>
      <c r="H345" s="61"/>
      <c r="I345" s="61"/>
      <c r="J345" s="63"/>
      <c r="K345" s="63"/>
      <c r="L345" s="61"/>
      <c r="M345" s="61"/>
      <c r="N345" s="61"/>
      <c r="O345" s="61"/>
      <c r="P345" s="61"/>
      <c r="Q345" s="61"/>
      <c r="R345" s="61"/>
      <c r="S345" s="61"/>
      <c r="T345" s="61"/>
      <c r="U345" s="61"/>
      <c r="V345" s="61"/>
      <c r="W345" s="61"/>
      <c r="X345" s="61"/>
      <c r="Y345" s="61"/>
      <c r="Z345" s="61"/>
    </row>
    <row r="346" spans="1:26" ht="15.75" customHeight="1">
      <c r="A346" s="61"/>
      <c r="B346" s="61"/>
      <c r="C346" s="61"/>
      <c r="D346" s="61"/>
      <c r="E346" s="61"/>
      <c r="F346" s="61"/>
      <c r="G346" s="61"/>
      <c r="H346" s="61"/>
      <c r="I346" s="61"/>
      <c r="J346" s="63"/>
      <c r="K346" s="63"/>
      <c r="L346" s="61"/>
      <c r="M346" s="61"/>
      <c r="N346" s="61"/>
      <c r="O346" s="61"/>
      <c r="P346" s="61"/>
      <c r="Q346" s="61"/>
      <c r="R346" s="61"/>
      <c r="S346" s="61"/>
      <c r="T346" s="61"/>
      <c r="U346" s="61"/>
      <c r="V346" s="61"/>
      <c r="W346" s="61"/>
      <c r="X346" s="61"/>
      <c r="Y346" s="61"/>
      <c r="Z346" s="61"/>
    </row>
    <row r="347" spans="1:26" ht="15.75" customHeight="1">
      <c r="A347" s="61"/>
      <c r="B347" s="61"/>
      <c r="C347" s="61"/>
      <c r="D347" s="61"/>
      <c r="E347" s="61"/>
      <c r="F347" s="61"/>
      <c r="G347" s="61"/>
      <c r="H347" s="61"/>
      <c r="I347" s="61"/>
      <c r="J347" s="63"/>
      <c r="K347" s="63"/>
      <c r="L347" s="61"/>
      <c r="M347" s="61"/>
      <c r="N347" s="61"/>
      <c r="O347" s="61"/>
      <c r="P347" s="61"/>
      <c r="Q347" s="61"/>
      <c r="R347" s="61"/>
      <c r="S347" s="61"/>
      <c r="T347" s="61"/>
      <c r="U347" s="61"/>
      <c r="V347" s="61"/>
      <c r="W347" s="61"/>
      <c r="X347" s="61"/>
      <c r="Y347" s="61"/>
      <c r="Z347" s="61"/>
    </row>
    <row r="348" spans="1:26" ht="15.75" customHeight="1">
      <c r="A348" s="61"/>
      <c r="B348" s="61"/>
      <c r="C348" s="61"/>
      <c r="D348" s="61"/>
      <c r="E348" s="61"/>
      <c r="F348" s="61"/>
      <c r="G348" s="61"/>
      <c r="H348" s="61"/>
      <c r="I348" s="61"/>
      <c r="J348" s="63"/>
      <c r="K348" s="63"/>
      <c r="L348" s="61"/>
      <c r="M348" s="61"/>
      <c r="N348" s="61"/>
      <c r="O348" s="61"/>
      <c r="P348" s="61"/>
      <c r="Q348" s="61"/>
      <c r="R348" s="61"/>
      <c r="S348" s="61"/>
      <c r="T348" s="61"/>
      <c r="U348" s="61"/>
      <c r="V348" s="61"/>
      <c r="W348" s="61"/>
      <c r="X348" s="61"/>
      <c r="Y348" s="61"/>
      <c r="Z348" s="61"/>
    </row>
    <row r="349" spans="1:26" ht="15.75" customHeight="1">
      <c r="A349" s="61"/>
      <c r="B349" s="61"/>
      <c r="C349" s="61"/>
      <c r="D349" s="61"/>
      <c r="E349" s="61"/>
      <c r="F349" s="61"/>
      <c r="G349" s="61"/>
      <c r="H349" s="61"/>
      <c r="I349" s="61"/>
      <c r="J349" s="63"/>
      <c r="K349" s="63"/>
      <c r="L349" s="61"/>
      <c r="M349" s="61"/>
      <c r="N349" s="61"/>
      <c r="O349" s="61"/>
      <c r="P349" s="61"/>
      <c r="Q349" s="61"/>
      <c r="R349" s="61"/>
      <c r="S349" s="61"/>
      <c r="T349" s="61"/>
      <c r="U349" s="61"/>
      <c r="V349" s="61"/>
      <c r="W349" s="61"/>
      <c r="X349" s="61"/>
      <c r="Y349" s="61"/>
      <c r="Z349" s="61"/>
    </row>
    <row r="350" spans="1:26" ht="15.75" customHeight="1">
      <c r="A350" s="61"/>
      <c r="B350" s="61"/>
      <c r="C350" s="61"/>
      <c r="D350" s="61"/>
      <c r="E350" s="61"/>
      <c r="F350" s="61"/>
      <c r="G350" s="61"/>
      <c r="H350" s="61"/>
      <c r="I350" s="61"/>
      <c r="J350" s="63"/>
      <c r="K350" s="63"/>
      <c r="L350" s="61"/>
      <c r="M350" s="61"/>
      <c r="N350" s="61"/>
      <c r="O350" s="61"/>
      <c r="P350" s="61"/>
      <c r="Q350" s="61"/>
      <c r="R350" s="61"/>
      <c r="S350" s="61"/>
      <c r="T350" s="61"/>
      <c r="U350" s="61"/>
      <c r="V350" s="61"/>
      <c r="W350" s="61"/>
      <c r="X350" s="61"/>
      <c r="Y350" s="61"/>
      <c r="Z350" s="61"/>
    </row>
    <row r="351" spans="1:26" ht="15.75" customHeight="1">
      <c r="A351" s="61"/>
      <c r="B351" s="61"/>
      <c r="C351" s="61"/>
      <c r="D351" s="61"/>
      <c r="E351" s="61"/>
      <c r="F351" s="61"/>
      <c r="G351" s="61"/>
      <c r="H351" s="61"/>
      <c r="I351" s="61"/>
      <c r="J351" s="63"/>
      <c r="K351" s="63"/>
      <c r="L351" s="61"/>
      <c r="M351" s="61"/>
      <c r="N351" s="61"/>
      <c r="O351" s="61"/>
      <c r="P351" s="61"/>
      <c r="Q351" s="61"/>
      <c r="R351" s="61"/>
      <c r="S351" s="61"/>
      <c r="T351" s="61"/>
      <c r="U351" s="61"/>
      <c r="V351" s="61"/>
      <c r="W351" s="61"/>
      <c r="X351" s="61"/>
      <c r="Y351" s="61"/>
      <c r="Z351" s="61"/>
    </row>
    <row r="352" spans="1:26" ht="15.75" customHeight="1">
      <c r="A352" s="61"/>
      <c r="B352" s="61"/>
      <c r="C352" s="61"/>
      <c r="D352" s="61"/>
      <c r="E352" s="61"/>
      <c r="F352" s="61"/>
      <c r="G352" s="61"/>
      <c r="H352" s="61"/>
      <c r="I352" s="61"/>
      <c r="J352" s="63"/>
      <c r="K352" s="63"/>
      <c r="L352" s="61"/>
      <c r="M352" s="61"/>
      <c r="N352" s="61"/>
      <c r="O352" s="61"/>
      <c r="P352" s="61"/>
      <c r="Q352" s="61"/>
      <c r="R352" s="61"/>
      <c r="S352" s="61"/>
      <c r="T352" s="61"/>
      <c r="U352" s="61"/>
      <c r="V352" s="61"/>
      <c r="W352" s="61"/>
      <c r="X352" s="61"/>
      <c r="Y352" s="61"/>
      <c r="Z352" s="61"/>
    </row>
    <row r="353" spans="1:26" ht="15.75" customHeight="1">
      <c r="A353" s="61"/>
      <c r="B353" s="61"/>
      <c r="C353" s="61"/>
      <c r="D353" s="61"/>
      <c r="E353" s="61"/>
      <c r="F353" s="61"/>
      <c r="G353" s="61"/>
      <c r="H353" s="61"/>
      <c r="I353" s="61"/>
      <c r="J353" s="63"/>
      <c r="K353" s="63"/>
      <c r="L353" s="61"/>
      <c r="M353" s="61"/>
      <c r="N353" s="61"/>
      <c r="O353" s="61"/>
      <c r="P353" s="61"/>
      <c r="Q353" s="61"/>
      <c r="R353" s="61"/>
      <c r="S353" s="61"/>
      <c r="T353" s="61"/>
      <c r="U353" s="61"/>
      <c r="V353" s="61"/>
      <c r="W353" s="61"/>
      <c r="X353" s="61"/>
      <c r="Y353" s="61"/>
      <c r="Z353" s="61"/>
    </row>
    <row r="354" spans="1:26" ht="15.75" customHeight="1">
      <c r="A354" s="61"/>
      <c r="B354" s="61"/>
      <c r="C354" s="61"/>
      <c r="D354" s="61"/>
      <c r="E354" s="61"/>
      <c r="F354" s="61"/>
      <c r="G354" s="61"/>
      <c r="H354" s="61"/>
      <c r="I354" s="61"/>
      <c r="J354" s="63"/>
      <c r="K354" s="63"/>
      <c r="L354" s="61"/>
      <c r="M354" s="61"/>
      <c r="N354" s="61"/>
      <c r="O354" s="61"/>
      <c r="P354" s="61"/>
      <c r="Q354" s="61"/>
      <c r="R354" s="61"/>
      <c r="S354" s="61"/>
      <c r="T354" s="61"/>
      <c r="U354" s="61"/>
      <c r="V354" s="61"/>
      <c r="W354" s="61"/>
      <c r="X354" s="61"/>
      <c r="Y354" s="61"/>
      <c r="Z354" s="61"/>
    </row>
    <row r="355" spans="1:26" ht="15.75" customHeight="1">
      <c r="A355" s="61"/>
      <c r="B355" s="61"/>
      <c r="C355" s="61"/>
      <c r="D355" s="61"/>
      <c r="E355" s="61"/>
      <c r="F355" s="61"/>
      <c r="G355" s="61"/>
      <c r="H355" s="61"/>
      <c r="I355" s="61"/>
      <c r="J355" s="63"/>
      <c r="K355" s="63"/>
      <c r="L355" s="61"/>
      <c r="M355" s="61"/>
      <c r="N355" s="61"/>
      <c r="O355" s="61"/>
      <c r="P355" s="61"/>
      <c r="Q355" s="61"/>
      <c r="R355" s="61"/>
      <c r="S355" s="61"/>
      <c r="T355" s="61"/>
      <c r="U355" s="61"/>
      <c r="V355" s="61"/>
      <c r="W355" s="61"/>
      <c r="X355" s="61"/>
      <c r="Y355" s="61"/>
      <c r="Z355" s="61"/>
    </row>
    <row r="356" spans="1:26" ht="15.75" customHeight="1">
      <c r="A356" s="61"/>
      <c r="B356" s="61"/>
      <c r="C356" s="61"/>
      <c r="D356" s="61"/>
      <c r="E356" s="61"/>
      <c r="F356" s="61"/>
      <c r="G356" s="61"/>
      <c r="H356" s="61"/>
      <c r="I356" s="61"/>
      <c r="J356" s="63"/>
      <c r="K356" s="63"/>
      <c r="L356" s="61"/>
      <c r="M356" s="61"/>
      <c r="N356" s="61"/>
      <c r="O356" s="61"/>
      <c r="P356" s="61"/>
      <c r="Q356" s="61"/>
      <c r="R356" s="61"/>
      <c r="S356" s="61"/>
      <c r="T356" s="61"/>
      <c r="U356" s="61"/>
      <c r="V356" s="61"/>
      <c r="W356" s="61"/>
      <c r="X356" s="61"/>
      <c r="Y356" s="61"/>
      <c r="Z356" s="61"/>
    </row>
    <row r="357" spans="1:26" ht="15.75" customHeight="1">
      <c r="A357" s="61"/>
      <c r="B357" s="61"/>
      <c r="C357" s="61"/>
      <c r="D357" s="61"/>
      <c r="E357" s="61"/>
      <c r="F357" s="61"/>
      <c r="G357" s="61"/>
      <c r="H357" s="61"/>
      <c r="I357" s="61"/>
      <c r="J357" s="63"/>
      <c r="K357" s="63"/>
      <c r="L357" s="61"/>
      <c r="M357" s="61"/>
      <c r="N357" s="61"/>
      <c r="O357" s="61"/>
      <c r="P357" s="61"/>
      <c r="Q357" s="61"/>
      <c r="R357" s="61"/>
      <c r="S357" s="61"/>
      <c r="T357" s="61"/>
      <c r="U357" s="61"/>
      <c r="V357" s="61"/>
      <c r="W357" s="61"/>
      <c r="X357" s="61"/>
      <c r="Y357" s="61"/>
      <c r="Z357" s="61"/>
    </row>
    <row r="358" spans="1:26" ht="15.75" customHeight="1">
      <c r="A358" s="61"/>
      <c r="B358" s="61"/>
      <c r="C358" s="61"/>
      <c r="D358" s="61"/>
      <c r="E358" s="61"/>
      <c r="F358" s="61"/>
      <c r="G358" s="61"/>
      <c r="H358" s="61"/>
      <c r="I358" s="61"/>
      <c r="J358" s="63"/>
      <c r="K358" s="63"/>
      <c r="L358" s="61"/>
      <c r="M358" s="61"/>
      <c r="N358" s="61"/>
      <c r="O358" s="61"/>
      <c r="P358" s="61"/>
      <c r="Q358" s="61"/>
      <c r="R358" s="61"/>
      <c r="S358" s="61"/>
      <c r="T358" s="61"/>
      <c r="U358" s="61"/>
      <c r="V358" s="61"/>
      <c r="W358" s="61"/>
      <c r="X358" s="61"/>
      <c r="Y358" s="61"/>
      <c r="Z358" s="61"/>
    </row>
    <row r="359" spans="1:26" ht="15.75" customHeight="1">
      <c r="A359" s="61"/>
      <c r="B359" s="61"/>
      <c r="C359" s="61"/>
      <c r="D359" s="61"/>
      <c r="E359" s="61"/>
      <c r="F359" s="61"/>
      <c r="G359" s="61"/>
      <c r="H359" s="61"/>
      <c r="I359" s="61"/>
      <c r="J359" s="63"/>
      <c r="K359" s="63"/>
      <c r="L359" s="61"/>
      <c r="M359" s="61"/>
      <c r="N359" s="61"/>
      <c r="O359" s="61"/>
      <c r="P359" s="61"/>
      <c r="Q359" s="61"/>
      <c r="R359" s="61"/>
      <c r="S359" s="61"/>
      <c r="T359" s="61"/>
      <c r="U359" s="61"/>
      <c r="V359" s="61"/>
      <c r="W359" s="61"/>
      <c r="X359" s="61"/>
      <c r="Y359" s="61"/>
      <c r="Z359" s="61"/>
    </row>
    <row r="360" spans="1:26" ht="15.75" customHeight="1">
      <c r="A360" s="61"/>
      <c r="B360" s="61"/>
      <c r="C360" s="61"/>
      <c r="D360" s="61"/>
      <c r="E360" s="61"/>
      <c r="F360" s="61"/>
      <c r="G360" s="61"/>
      <c r="H360" s="61"/>
      <c r="I360" s="61"/>
      <c r="J360" s="63"/>
      <c r="K360" s="63"/>
      <c r="L360" s="61"/>
      <c r="M360" s="61"/>
      <c r="N360" s="61"/>
      <c r="O360" s="61"/>
      <c r="P360" s="61"/>
      <c r="Q360" s="61"/>
      <c r="R360" s="61"/>
      <c r="S360" s="61"/>
      <c r="T360" s="61"/>
      <c r="U360" s="61"/>
      <c r="V360" s="61"/>
      <c r="W360" s="61"/>
      <c r="X360" s="61"/>
      <c r="Y360" s="61"/>
      <c r="Z360" s="61"/>
    </row>
    <row r="361" spans="1:26" ht="15.75" customHeight="1">
      <c r="A361" s="61"/>
      <c r="B361" s="61"/>
      <c r="C361" s="61"/>
      <c r="D361" s="61"/>
      <c r="E361" s="61"/>
      <c r="F361" s="61"/>
      <c r="G361" s="61"/>
      <c r="H361" s="61"/>
      <c r="I361" s="61"/>
      <c r="J361" s="63"/>
      <c r="K361" s="63"/>
      <c r="L361" s="61"/>
      <c r="M361" s="61"/>
      <c r="N361" s="61"/>
      <c r="O361" s="61"/>
      <c r="P361" s="61"/>
      <c r="Q361" s="61"/>
      <c r="R361" s="61"/>
      <c r="S361" s="61"/>
      <c r="T361" s="61"/>
      <c r="U361" s="61"/>
      <c r="V361" s="61"/>
      <c r="W361" s="61"/>
      <c r="X361" s="61"/>
      <c r="Y361" s="61"/>
      <c r="Z361" s="61"/>
    </row>
    <row r="362" spans="1:26" ht="15.75" customHeight="1">
      <c r="A362" s="61"/>
      <c r="B362" s="61"/>
      <c r="C362" s="61"/>
      <c r="D362" s="61"/>
      <c r="E362" s="61"/>
      <c r="F362" s="61"/>
      <c r="G362" s="61"/>
      <c r="H362" s="61"/>
      <c r="I362" s="61"/>
      <c r="J362" s="63"/>
      <c r="K362" s="63"/>
      <c r="L362" s="61"/>
      <c r="M362" s="61"/>
      <c r="N362" s="61"/>
      <c r="O362" s="61"/>
      <c r="P362" s="61"/>
      <c r="Q362" s="61"/>
      <c r="R362" s="61"/>
      <c r="S362" s="61"/>
      <c r="T362" s="61"/>
      <c r="U362" s="61"/>
      <c r="V362" s="61"/>
      <c r="W362" s="61"/>
      <c r="X362" s="61"/>
      <c r="Y362" s="61"/>
      <c r="Z362" s="61"/>
    </row>
    <row r="363" spans="1:26" ht="15.75" customHeight="1">
      <c r="A363" s="61"/>
      <c r="B363" s="61"/>
      <c r="C363" s="61"/>
      <c r="D363" s="61"/>
      <c r="E363" s="61"/>
      <c r="F363" s="61"/>
      <c r="G363" s="61"/>
      <c r="H363" s="61"/>
      <c r="I363" s="61"/>
      <c r="J363" s="63"/>
      <c r="K363" s="63"/>
      <c r="L363" s="61"/>
      <c r="M363" s="61"/>
      <c r="N363" s="61"/>
      <c r="O363" s="61"/>
      <c r="P363" s="61"/>
      <c r="Q363" s="61"/>
      <c r="R363" s="61"/>
      <c r="S363" s="61"/>
      <c r="T363" s="61"/>
      <c r="U363" s="61"/>
      <c r="V363" s="61"/>
      <c r="W363" s="61"/>
      <c r="X363" s="61"/>
      <c r="Y363" s="61"/>
      <c r="Z363" s="61"/>
    </row>
    <row r="364" spans="1:26" ht="15.75" customHeight="1">
      <c r="A364" s="61"/>
      <c r="B364" s="61"/>
      <c r="C364" s="61"/>
      <c r="D364" s="61"/>
      <c r="E364" s="61"/>
      <c r="F364" s="61"/>
      <c r="G364" s="61"/>
      <c r="H364" s="61"/>
      <c r="I364" s="61"/>
      <c r="J364" s="63"/>
      <c r="K364" s="63"/>
      <c r="L364" s="61"/>
      <c r="M364" s="61"/>
      <c r="N364" s="61"/>
      <c r="O364" s="61"/>
      <c r="P364" s="61"/>
      <c r="Q364" s="61"/>
      <c r="R364" s="61"/>
      <c r="S364" s="61"/>
      <c r="T364" s="61"/>
      <c r="U364" s="61"/>
      <c r="V364" s="61"/>
      <c r="W364" s="61"/>
      <c r="X364" s="61"/>
      <c r="Y364" s="61"/>
      <c r="Z364" s="61"/>
    </row>
    <row r="365" spans="1:26" ht="15.75" customHeight="1">
      <c r="A365" s="61"/>
      <c r="B365" s="61"/>
      <c r="C365" s="61"/>
      <c r="D365" s="61"/>
      <c r="E365" s="61"/>
      <c r="F365" s="61"/>
      <c r="G365" s="61"/>
      <c r="H365" s="61"/>
      <c r="I365" s="61"/>
      <c r="J365" s="63"/>
      <c r="K365" s="63"/>
      <c r="L365" s="61"/>
      <c r="M365" s="61"/>
      <c r="N365" s="61"/>
      <c r="O365" s="61"/>
      <c r="P365" s="61"/>
      <c r="Q365" s="61"/>
      <c r="R365" s="61"/>
      <c r="S365" s="61"/>
      <c r="T365" s="61"/>
      <c r="U365" s="61"/>
      <c r="V365" s="61"/>
      <c r="W365" s="61"/>
      <c r="X365" s="61"/>
      <c r="Y365" s="61"/>
      <c r="Z365" s="61"/>
    </row>
    <row r="366" spans="1:26" ht="15.75" customHeight="1">
      <c r="A366" s="61"/>
      <c r="B366" s="61"/>
      <c r="C366" s="61"/>
      <c r="D366" s="61"/>
      <c r="E366" s="61"/>
      <c r="F366" s="61"/>
      <c r="G366" s="61"/>
      <c r="H366" s="61"/>
      <c r="I366" s="61"/>
      <c r="J366" s="63"/>
      <c r="K366" s="63"/>
      <c r="L366" s="61"/>
      <c r="M366" s="61"/>
      <c r="N366" s="61"/>
      <c r="O366" s="61"/>
      <c r="P366" s="61"/>
      <c r="Q366" s="61"/>
      <c r="R366" s="61"/>
      <c r="S366" s="61"/>
      <c r="T366" s="61"/>
      <c r="U366" s="61"/>
      <c r="V366" s="61"/>
      <c r="W366" s="61"/>
      <c r="X366" s="61"/>
      <c r="Y366" s="61"/>
      <c r="Z366" s="61"/>
    </row>
    <row r="367" spans="1:26" ht="15.75" customHeight="1">
      <c r="A367" s="61"/>
      <c r="B367" s="61"/>
      <c r="C367" s="61"/>
      <c r="D367" s="61"/>
      <c r="E367" s="61"/>
      <c r="F367" s="61"/>
      <c r="G367" s="61"/>
      <c r="H367" s="61"/>
      <c r="I367" s="61"/>
      <c r="J367" s="63"/>
      <c r="K367" s="63"/>
      <c r="L367" s="61"/>
      <c r="M367" s="61"/>
      <c r="N367" s="61"/>
      <c r="O367" s="61"/>
      <c r="P367" s="61"/>
      <c r="Q367" s="61"/>
      <c r="R367" s="61"/>
      <c r="S367" s="61"/>
      <c r="T367" s="61"/>
      <c r="U367" s="61"/>
      <c r="V367" s="61"/>
      <c r="W367" s="61"/>
      <c r="X367" s="61"/>
      <c r="Y367" s="61"/>
      <c r="Z367" s="61"/>
    </row>
    <row r="368" spans="1:26" ht="15.75" customHeight="1">
      <c r="A368" s="61"/>
      <c r="B368" s="61"/>
      <c r="C368" s="61"/>
      <c r="D368" s="61"/>
      <c r="E368" s="61"/>
      <c r="F368" s="61"/>
      <c r="G368" s="61"/>
      <c r="H368" s="61"/>
      <c r="I368" s="61"/>
      <c r="J368" s="63"/>
      <c r="K368" s="63"/>
      <c r="L368" s="61"/>
      <c r="M368" s="61"/>
      <c r="N368" s="61"/>
      <c r="O368" s="61"/>
      <c r="P368" s="61"/>
      <c r="Q368" s="61"/>
      <c r="R368" s="61"/>
      <c r="S368" s="61"/>
      <c r="T368" s="61"/>
      <c r="U368" s="61"/>
      <c r="V368" s="61"/>
      <c r="W368" s="61"/>
      <c r="X368" s="61"/>
      <c r="Y368" s="61"/>
      <c r="Z368" s="61"/>
    </row>
    <row r="369" spans="1:26" ht="15.75" customHeight="1">
      <c r="A369" s="61"/>
      <c r="B369" s="61"/>
      <c r="C369" s="61"/>
      <c r="D369" s="61"/>
      <c r="E369" s="61"/>
      <c r="F369" s="61"/>
      <c r="G369" s="61"/>
      <c r="H369" s="61"/>
      <c r="I369" s="61"/>
      <c r="J369" s="63"/>
      <c r="K369" s="63"/>
      <c r="L369" s="61"/>
      <c r="M369" s="61"/>
      <c r="N369" s="61"/>
      <c r="O369" s="61"/>
      <c r="P369" s="61"/>
      <c r="Q369" s="61"/>
      <c r="R369" s="61"/>
      <c r="S369" s="61"/>
      <c r="T369" s="61"/>
      <c r="U369" s="61"/>
      <c r="V369" s="61"/>
      <c r="W369" s="61"/>
      <c r="X369" s="61"/>
      <c r="Y369" s="61"/>
      <c r="Z369" s="61"/>
    </row>
    <row r="370" spans="1:26" ht="15.75" customHeight="1">
      <c r="A370" s="61"/>
      <c r="B370" s="61"/>
      <c r="C370" s="61"/>
      <c r="D370" s="61"/>
      <c r="E370" s="61"/>
      <c r="F370" s="61"/>
      <c r="G370" s="61"/>
      <c r="H370" s="61"/>
      <c r="I370" s="61"/>
      <c r="J370" s="63"/>
      <c r="K370" s="63"/>
      <c r="L370" s="61"/>
      <c r="M370" s="61"/>
      <c r="N370" s="61"/>
      <c r="O370" s="61"/>
      <c r="P370" s="61"/>
      <c r="Q370" s="61"/>
      <c r="R370" s="61"/>
      <c r="S370" s="61"/>
      <c r="T370" s="61"/>
      <c r="U370" s="61"/>
      <c r="V370" s="61"/>
      <c r="W370" s="61"/>
      <c r="X370" s="61"/>
      <c r="Y370" s="61"/>
      <c r="Z370" s="61"/>
    </row>
    <row r="371" spans="1:26" ht="15.75" customHeight="1">
      <c r="A371" s="61"/>
      <c r="B371" s="61"/>
      <c r="C371" s="61"/>
      <c r="D371" s="61"/>
      <c r="E371" s="61"/>
      <c r="F371" s="61"/>
      <c r="G371" s="61"/>
      <c r="H371" s="61"/>
      <c r="I371" s="61"/>
      <c r="J371" s="63"/>
      <c r="K371" s="63"/>
      <c r="L371" s="61"/>
      <c r="M371" s="61"/>
      <c r="N371" s="61"/>
      <c r="O371" s="61"/>
      <c r="P371" s="61"/>
      <c r="Q371" s="61"/>
      <c r="R371" s="61"/>
      <c r="S371" s="61"/>
      <c r="T371" s="61"/>
      <c r="U371" s="61"/>
      <c r="V371" s="61"/>
      <c r="W371" s="61"/>
      <c r="X371" s="61"/>
      <c r="Y371" s="61"/>
      <c r="Z371" s="61"/>
    </row>
    <row r="372" spans="1:26" ht="15.75" customHeight="1">
      <c r="A372" s="61"/>
      <c r="B372" s="61"/>
      <c r="C372" s="61"/>
      <c r="D372" s="61"/>
      <c r="E372" s="61"/>
      <c r="F372" s="61"/>
      <c r="G372" s="61"/>
      <c r="H372" s="61"/>
      <c r="I372" s="61"/>
      <c r="J372" s="63"/>
      <c r="K372" s="63"/>
      <c r="L372" s="61"/>
      <c r="M372" s="61"/>
      <c r="N372" s="61"/>
      <c r="O372" s="61"/>
      <c r="P372" s="61"/>
      <c r="Q372" s="61"/>
      <c r="R372" s="61"/>
      <c r="S372" s="61"/>
      <c r="T372" s="61"/>
      <c r="U372" s="61"/>
      <c r="V372" s="61"/>
      <c r="W372" s="61"/>
      <c r="X372" s="61"/>
      <c r="Y372" s="61"/>
      <c r="Z372" s="61"/>
    </row>
    <row r="373" spans="1:26" ht="15.75" customHeight="1">
      <c r="A373" s="61"/>
      <c r="B373" s="61"/>
      <c r="C373" s="61"/>
      <c r="D373" s="61"/>
      <c r="E373" s="61"/>
      <c r="F373" s="61"/>
      <c r="G373" s="61"/>
      <c r="H373" s="61"/>
      <c r="I373" s="61"/>
      <c r="J373" s="63"/>
      <c r="K373" s="63"/>
      <c r="L373" s="61"/>
      <c r="M373" s="61"/>
      <c r="N373" s="61"/>
      <c r="O373" s="61"/>
      <c r="P373" s="61"/>
      <c r="Q373" s="61"/>
      <c r="R373" s="61"/>
      <c r="S373" s="61"/>
      <c r="T373" s="61"/>
      <c r="U373" s="61"/>
      <c r="V373" s="61"/>
      <c r="W373" s="61"/>
      <c r="X373" s="61"/>
      <c r="Y373" s="61"/>
      <c r="Z373" s="61"/>
    </row>
    <row r="374" spans="1:26" ht="15.75" customHeight="1">
      <c r="A374" s="61"/>
      <c r="B374" s="61"/>
      <c r="C374" s="61"/>
      <c r="D374" s="61"/>
      <c r="E374" s="61"/>
      <c r="F374" s="61"/>
      <c r="G374" s="61"/>
      <c r="H374" s="61"/>
      <c r="I374" s="61"/>
      <c r="J374" s="63"/>
      <c r="K374" s="63"/>
      <c r="L374" s="61"/>
      <c r="M374" s="61"/>
      <c r="N374" s="61"/>
      <c r="O374" s="61"/>
      <c r="P374" s="61"/>
      <c r="Q374" s="61"/>
      <c r="R374" s="61"/>
      <c r="S374" s="61"/>
      <c r="T374" s="61"/>
      <c r="U374" s="61"/>
      <c r="V374" s="61"/>
      <c r="W374" s="61"/>
      <c r="X374" s="61"/>
      <c r="Y374" s="61"/>
      <c r="Z374" s="61"/>
    </row>
    <row r="375" spans="1:26" ht="15.75" customHeight="1">
      <c r="A375" s="61"/>
      <c r="B375" s="61"/>
      <c r="C375" s="61"/>
      <c r="D375" s="61"/>
      <c r="E375" s="61"/>
      <c r="F375" s="61"/>
      <c r="G375" s="61"/>
      <c r="H375" s="61"/>
      <c r="I375" s="61"/>
      <c r="J375" s="63"/>
      <c r="K375" s="63"/>
      <c r="L375" s="61"/>
      <c r="M375" s="61"/>
      <c r="N375" s="61"/>
      <c r="O375" s="61"/>
      <c r="P375" s="61"/>
      <c r="Q375" s="61"/>
      <c r="R375" s="61"/>
      <c r="S375" s="61"/>
      <c r="T375" s="61"/>
      <c r="U375" s="61"/>
      <c r="V375" s="61"/>
      <c r="W375" s="61"/>
      <c r="X375" s="61"/>
      <c r="Y375" s="61"/>
      <c r="Z375" s="61"/>
    </row>
    <row r="376" spans="1:26" ht="15.75" customHeight="1">
      <c r="A376" s="61"/>
      <c r="B376" s="61"/>
      <c r="C376" s="61"/>
      <c r="D376" s="61"/>
      <c r="E376" s="61"/>
      <c r="F376" s="61"/>
      <c r="G376" s="61"/>
      <c r="H376" s="61"/>
      <c r="I376" s="61"/>
      <c r="J376" s="63"/>
      <c r="K376" s="63"/>
      <c r="L376" s="61"/>
      <c r="M376" s="61"/>
      <c r="N376" s="61"/>
      <c r="O376" s="61"/>
      <c r="P376" s="61"/>
      <c r="Q376" s="61"/>
      <c r="R376" s="61"/>
      <c r="S376" s="61"/>
      <c r="T376" s="61"/>
      <c r="U376" s="61"/>
      <c r="V376" s="61"/>
      <c r="W376" s="61"/>
      <c r="X376" s="61"/>
      <c r="Y376" s="61"/>
      <c r="Z376" s="61"/>
    </row>
    <row r="377" spans="1:26" ht="15.75" customHeight="1">
      <c r="A377" s="61"/>
      <c r="B377" s="61"/>
      <c r="C377" s="61"/>
      <c r="D377" s="61"/>
      <c r="E377" s="61"/>
      <c r="F377" s="61"/>
      <c r="G377" s="61"/>
      <c r="H377" s="61"/>
      <c r="I377" s="61"/>
      <c r="J377" s="63"/>
      <c r="K377" s="63"/>
      <c r="L377" s="61"/>
      <c r="M377" s="61"/>
      <c r="N377" s="61"/>
      <c r="O377" s="61"/>
      <c r="P377" s="61"/>
      <c r="Q377" s="61"/>
      <c r="R377" s="61"/>
      <c r="S377" s="61"/>
      <c r="T377" s="61"/>
      <c r="U377" s="61"/>
      <c r="V377" s="61"/>
      <c r="W377" s="61"/>
      <c r="X377" s="61"/>
      <c r="Y377" s="61"/>
      <c r="Z377" s="61"/>
    </row>
    <row r="378" spans="1:26" ht="15.75" customHeight="1">
      <c r="A378" s="61"/>
      <c r="B378" s="61"/>
      <c r="C378" s="61"/>
      <c r="D378" s="61"/>
      <c r="E378" s="61"/>
      <c r="F378" s="61"/>
      <c r="G378" s="61"/>
      <c r="H378" s="61"/>
      <c r="I378" s="61"/>
      <c r="J378" s="63"/>
      <c r="K378" s="63"/>
      <c r="L378" s="61"/>
      <c r="M378" s="61"/>
      <c r="N378" s="61"/>
      <c r="O378" s="61"/>
      <c r="P378" s="61"/>
      <c r="Q378" s="61"/>
      <c r="R378" s="61"/>
      <c r="S378" s="61"/>
      <c r="T378" s="61"/>
      <c r="U378" s="61"/>
      <c r="V378" s="61"/>
      <c r="W378" s="61"/>
      <c r="X378" s="61"/>
      <c r="Y378" s="61"/>
      <c r="Z378" s="61"/>
    </row>
    <row r="379" spans="1:26" ht="15.75" customHeight="1">
      <c r="A379" s="61"/>
      <c r="B379" s="61"/>
      <c r="C379" s="61"/>
      <c r="D379" s="61"/>
      <c r="E379" s="61"/>
      <c r="F379" s="61"/>
      <c r="G379" s="61"/>
      <c r="H379" s="61"/>
      <c r="I379" s="61"/>
      <c r="J379" s="63"/>
      <c r="K379" s="63"/>
      <c r="L379" s="61"/>
      <c r="M379" s="61"/>
      <c r="N379" s="61"/>
      <c r="O379" s="61"/>
      <c r="P379" s="61"/>
      <c r="Q379" s="61"/>
      <c r="R379" s="61"/>
      <c r="S379" s="61"/>
      <c r="T379" s="61"/>
      <c r="U379" s="61"/>
      <c r="V379" s="61"/>
      <c r="W379" s="61"/>
      <c r="X379" s="61"/>
      <c r="Y379" s="61"/>
      <c r="Z379" s="61"/>
    </row>
    <row r="380" spans="1:26" ht="15.75" customHeight="1">
      <c r="A380" s="61"/>
      <c r="B380" s="61"/>
      <c r="C380" s="61"/>
      <c r="D380" s="61"/>
      <c r="E380" s="61"/>
      <c r="F380" s="61"/>
      <c r="G380" s="61"/>
      <c r="H380" s="61"/>
      <c r="I380" s="61"/>
      <c r="J380" s="63"/>
      <c r="K380" s="63"/>
      <c r="L380" s="61"/>
      <c r="M380" s="61"/>
      <c r="N380" s="61"/>
      <c r="O380" s="61"/>
      <c r="P380" s="61"/>
      <c r="Q380" s="61"/>
      <c r="R380" s="61"/>
      <c r="S380" s="61"/>
      <c r="T380" s="61"/>
      <c r="U380" s="61"/>
      <c r="V380" s="61"/>
      <c r="W380" s="61"/>
      <c r="X380" s="61"/>
      <c r="Y380" s="61"/>
      <c r="Z380" s="61"/>
    </row>
    <row r="381" spans="1:26" ht="15.75" customHeight="1">
      <c r="A381" s="61"/>
      <c r="B381" s="61"/>
      <c r="C381" s="61"/>
      <c r="D381" s="61"/>
      <c r="E381" s="61"/>
      <c r="F381" s="61"/>
      <c r="G381" s="61"/>
      <c r="H381" s="61"/>
      <c r="I381" s="61"/>
      <c r="J381" s="63"/>
      <c r="K381" s="63"/>
      <c r="L381" s="61"/>
      <c r="M381" s="61"/>
      <c r="N381" s="61"/>
      <c r="O381" s="61"/>
      <c r="P381" s="61"/>
      <c r="Q381" s="61"/>
      <c r="R381" s="61"/>
      <c r="S381" s="61"/>
      <c r="T381" s="61"/>
      <c r="U381" s="61"/>
      <c r="V381" s="61"/>
      <c r="W381" s="61"/>
      <c r="X381" s="61"/>
      <c r="Y381" s="61"/>
      <c r="Z381" s="61"/>
    </row>
    <row r="382" spans="1:26" ht="15.75" customHeight="1">
      <c r="A382" s="61"/>
      <c r="B382" s="61"/>
      <c r="C382" s="61"/>
      <c r="D382" s="61"/>
      <c r="E382" s="61"/>
      <c r="F382" s="61"/>
      <c r="G382" s="61"/>
      <c r="H382" s="61"/>
      <c r="I382" s="61"/>
      <c r="J382" s="63"/>
      <c r="K382" s="63"/>
      <c r="L382" s="61"/>
      <c r="M382" s="61"/>
      <c r="N382" s="61"/>
      <c r="O382" s="61"/>
      <c r="P382" s="61"/>
      <c r="Q382" s="61"/>
      <c r="R382" s="61"/>
      <c r="S382" s="61"/>
      <c r="T382" s="61"/>
      <c r="U382" s="61"/>
      <c r="V382" s="61"/>
      <c r="W382" s="61"/>
      <c r="X382" s="61"/>
      <c r="Y382" s="61"/>
      <c r="Z382" s="61"/>
    </row>
    <row r="383" spans="1:26" ht="15.75" customHeight="1">
      <c r="A383" s="61"/>
      <c r="B383" s="61"/>
      <c r="C383" s="61"/>
      <c r="D383" s="61"/>
      <c r="E383" s="61"/>
      <c r="F383" s="61"/>
      <c r="G383" s="61"/>
      <c r="H383" s="61"/>
      <c r="I383" s="61"/>
      <c r="J383" s="63"/>
      <c r="K383" s="63"/>
      <c r="L383" s="61"/>
      <c r="M383" s="61"/>
      <c r="N383" s="61"/>
      <c r="O383" s="61"/>
      <c r="P383" s="61"/>
      <c r="Q383" s="61"/>
      <c r="R383" s="61"/>
      <c r="S383" s="61"/>
      <c r="T383" s="61"/>
      <c r="U383" s="61"/>
      <c r="V383" s="61"/>
      <c r="W383" s="61"/>
      <c r="X383" s="61"/>
      <c r="Y383" s="61"/>
      <c r="Z383" s="61"/>
    </row>
    <row r="384" spans="1:26" ht="15.75" customHeight="1">
      <c r="A384" s="61"/>
      <c r="B384" s="61"/>
      <c r="C384" s="61"/>
      <c r="D384" s="61"/>
      <c r="E384" s="61"/>
      <c r="F384" s="61"/>
      <c r="G384" s="61"/>
      <c r="H384" s="61"/>
      <c r="I384" s="61"/>
      <c r="J384" s="63"/>
      <c r="K384" s="63"/>
      <c r="L384" s="61"/>
      <c r="M384" s="61"/>
      <c r="N384" s="61"/>
      <c r="O384" s="61"/>
      <c r="P384" s="61"/>
      <c r="Q384" s="61"/>
      <c r="R384" s="61"/>
      <c r="S384" s="61"/>
      <c r="T384" s="61"/>
      <c r="U384" s="61"/>
      <c r="V384" s="61"/>
      <c r="W384" s="61"/>
      <c r="X384" s="61"/>
      <c r="Y384" s="61"/>
      <c r="Z384" s="61"/>
    </row>
    <row r="385" spans="1:26" ht="15.75" customHeight="1">
      <c r="A385" s="61"/>
      <c r="B385" s="61"/>
      <c r="C385" s="61"/>
      <c r="D385" s="61"/>
      <c r="E385" s="61"/>
      <c r="F385" s="61"/>
      <c r="G385" s="61"/>
      <c r="H385" s="61"/>
      <c r="I385" s="61"/>
      <c r="J385" s="63"/>
      <c r="K385" s="63"/>
      <c r="L385" s="61"/>
      <c r="M385" s="61"/>
      <c r="N385" s="61"/>
      <c r="O385" s="61"/>
      <c r="P385" s="61"/>
      <c r="Q385" s="61"/>
      <c r="R385" s="61"/>
      <c r="S385" s="61"/>
      <c r="T385" s="61"/>
      <c r="U385" s="61"/>
      <c r="V385" s="61"/>
      <c r="W385" s="61"/>
      <c r="X385" s="61"/>
      <c r="Y385" s="61"/>
      <c r="Z385" s="61"/>
    </row>
    <row r="386" spans="1:26" ht="15.75" customHeight="1">
      <c r="A386" s="61"/>
      <c r="B386" s="61"/>
      <c r="C386" s="61"/>
      <c r="D386" s="61"/>
      <c r="E386" s="61"/>
      <c r="F386" s="61"/>
      <c r="G386" s="61"/>
      <c r="H386" s="61"/>
      <c r="I386" s="61"/>
      <c r="J386" s="63"/>
      <c r="K386" s="63"/>
      <c r="L386" s="61"/>
      <c r="M386" s="61"/>
      <c r="N386" s="61"/>
      <c r="O386" s="61"/>
      <c r="P386" s="61"/>
      <c r="Q386" s="61"/>
      <c r="R386" s="61"/>
      <c r="S386" s="61"/>
      <c r="T386" s="61"/>
      <c r="U386" s="61"/>
      <c r="V386" s="61"/>
      <c r="W386" s="61"/>
      <c r="X386" s="61"/>
      <c r="Y386" s="61"/>
      <c r="Z386" s="61"/>
    </row>
    <row r="387" spans="1:26" ht="15.75" customHeight="1">
      <c r="A387" s="61"/>
      <c r="B387" s="61"/>
      <c r="C387" s="61"/>
      <c r="D387" s="61"/>
      <c r="E387" s="61"/>
      <c r="F387" s="61"/>
      <c r="G387" s="61"/>
      <c r="H387" s="61"/>
      <c r="I387" s="61"/>
      <c r="J387" s="63"/>
      <c r="K387" s="63"/>
      <c r="L387" s="61"/>
      <c r="M387" s="61"/>
      <c r="N387" s="61"/>
      <c r="O387" s="61"/>
      <c r="P387" s="61"/>
      <c r="Q387" s="61"/>
      <c r="R387" s="61"/>
      <c r="S387" s="61"/>
      <c r="T387" s="61"/>
      <c r="U387" s="61"/>
      <c r="V387" s="61"/>
      <c r="W387" s="61"/>
      <c r="X387" s="61"/>
      <c r="Y387" s="61"/>
      <c r="Z387" s="61"/>
    </row>
    <row r="388" spans="1:26" ht="15.75" customHeight="1">
      <c r="A388" s="61"/>
      <c r="B388" s="61"/>
      <c r="C388" s="61"/>
      <c r="D388" s="61"/>
      <c r="E388" s="61"/>
      <c r="F388" s="61"/>
      <c r="G388" s="61"/>
      <c r="H388" s="61"/>
      <c r="I388" s="61"/>
      <c r="J388" s="63"/>
      <c r="K388" s="63"/>
      <c r="L388" s="61"/>
      <c r="M388" s="61"/>
      <c r="N388" s="61"/>
      <c r="O388" s="61"/>
      <c r="P388" s="61"/>
      <c r="Q388" s="61"/>
      <c r="R388" s="61"/>
      <c r="S388" s="61"/>
      <c r="T388" s="61"/>
      <c r="U388" s="61"/>
      <c r="V388" s="61"/>
      <c r="W388" s="61"/>
      <c r="X388" s="61"/>
      <c r="Y388" s="61"/>
      <c r="Z388" s="61"/>
    </row>
    <row r="389" spans="1:26" ht="15.75" customHeight="1">
      <c r="A389" s="61"/>
      <c r="B389" s="61"/>
      <c r="C389" s="61"/>
      <c r="D389" s="61"/>
      <c r="E389" s="61"/>
      <c r="F389" s="61"/>
      <c r="G389" s="61"/>
      <c r="H389" s="61"/>
      <c r="I389" s="61"/>
      <c r="J389" s="63"/>
      <c r="K389" s="63"/>
      <c r="L389" s="61"/>
      <c r="M389" s="61"/>
      <c r="N389" s="61"/>
      <c r="O389" s="61"/>
      <c r="P389" s="61"/>
      <c r="Q389" s="61"/>
      <c r="R389" s="61"/>
      <c r="S389" s="61"/>
      <c r="T389" s="61"/>
      <c r="U389" s="61"/>
      <c r="V389" s="61"/>
      <c r="W389" s="61"/>
      <c r="X389" s="61"/>
      <c r="Y389" s="61"/>
      <c r="Z389" s="61"/>
    </row>
    <row r="390" spans="1:26" ht="15.75" customHeight="1">
      <c r="A390" s="61"/>
      <c r="B390" s="61"/>
      <c r="C390" s="61"/>
      <c r="D390" s="61"/>
      <c r="E390" s="61"/>
      <c r="F390" s="61"/>
      <c r="G390" s="61"/>
      <c r="H390" s="61"/>
      <c r="I390" s="61"/>
      <c r="J390" s="63"/>
      <c r="K390" s="63"/>
      <c r="L390" s="61"/>
      <c r="M390" s="61"/>
      <c r="N390" s="61"/>
      <c r="O390" s="61"/>
      <c r="P390" s="61"/>
      <c r="Q390" s="61"/>
      <c r="R390" s="61"/>
      <c r="S390" s="61"/>
      <c r="T390" s="61"/>
      <c r="U390" s="61"/>
      <c r="V390" s="61"/>
      <c r="W390" s="61"/>
      <c r="X390" s="61"/>
      <c r="Y390" s="61"/>
      <c r="Z390" s="61"/>
    </row>
    <row r="391" spans="1:26" ht="15.75" customHeight="1">
      <c r="A391" s="61"/>
      <c r="B391" s="61"/>
      <c r="C391" s="61"/>
      <c r="D391" s="61"/>
      <c r="E391" s="61"/>
      <c r="F391" s="61"/>
      <c r="G391" s="61"/>
      <c r="H391" s="61"/>
      <c r="I391" s="61"/>
      <c r="J391" s="63"/>
      <c r="K391" s="63"/>
      <c r="L391" s="61"/>
      <c r="M391" s="61"/>
      <c r="N391" s="61"/>
      <c r="O391" s="61"/>
      <c r="P391" s="61"/>
      <c r="Q391" s="61"/>
      <c r="R391" s="61"/>
      <c r="S391" s="61"/>
      <c r="T391" s="61"/>
      <c r="U391" s="61"/>
      <c r="V391" s="61"/>
      <c r="W391" s="61"/>
      <c r="X391" s="61"/>
      <c r="Y391" s="61"/>
      <c r="Z391" s="61"/>
    </row>
    <row r="392" spans="1:26" ht="15.75" customHeight="1">
      <c r="A392" s="61"/>
      <c r="B392" s="61"/>
      <c r="C392" s="61"/>
      <c r="D392" s="61"/>
      <c r="E392" s="61"/>
      <c r="F392" s="61"/>
      <c r="G392" s="61"/>
      <c r="H392" s="61"/>
      <c r="I392" s="61"/>
      <c r="J392" s="63"/>
      <c r="K392" s="63"/>
      <c r="L392" s="61"/>
      <c r="M392" s="61"/>
      <c r="N392" s="61"/>
      <c r="O392" s="61"/>
      <c r="P392" s="61"/>
      <c r="Q392" s="61"/>
      <c r="R392" s="61"/>
      <c r="S392" s="61"/>
      <c r="T392" s="61"/>
      <c r="U392" s="61"/>
      <c r="V392" s="61"/>
      <c r="W392" s="61"/>
      <c r="X392" s="61"/>
      <c r="Y392" s="61"/>
      <c r="Z392" s="61"/>
    </row>
    <row r="393" spans="1:26" ht="15.75" customHeight="1">
      <c r="A393" s="61"/>
      <c r="B393" s="61"/>
      <c r="C393" s="61"/>
      <c r="D393" s="61"/>
      <c r="E393" s="61"/>
      <c r="F393" s="61"/>
      <c r="G393" s="61"/>
      <c r="H393" s="61"/>
      <c r="I393" s="61"/>
      <c r="J393" s="63"/>
      <c r="K393" s="63"/>
      <c r="L393" s="61"/>
      <c r="M393" s="61"/>
      <c r="N393" s="61"/>
      <c r="O393" s="61"/>
      <c r="P393" s="61"/>
      <c r="Q393" s="61"/>
      <c r="R393" s="61"/>
      <c r="S393" s="61"/>
      <c r="T393" s="61"/>
      <c r="U393" s="61"/>
      <c r="V393" s="61"/>
      <c r="W393" s="61"/>
      <c r="X393" s="61"/>
      <c r="Y393" s="61"/>
      <c r="Z393" s="61"/>
    </row>
    <row r="394" spans="1:26" ht="15.75" customHeight="1">
      <c r="A394" s="61"/>
      <c r="B394" s="61"/>
      <c r="C394" s="61"/>
      <c r="D394" s="61"/>
      <c r="E394" s="61"/>
      <c r="F394" s="61"/>
      <c r="G394" s="61"/>
      <c r="H394" s="61"/>
      <c r="I394" s="61"/>
      <c r="J394" s="63"/>
      <c r="K394" s="63"/>
      <c r="L394" s="61"/>
      <c r="M394" s="61"/>
      <c r="N394" s="61"/>
      <c r="O394" s="61"/>
      <c r="P394" s="61"/>
      <c r="Q394" s="61"/>
      <c r="R394" s="61"/>
      <c r="S394" s="61"/>
      <c r="T394" s="61"/>
      <c r="U394" s="61"/>
      <c r="V394" s="61"/>
      <c r="W394" s="61"/>
      <c r="X394" s="61"/>
      <c r="Y394" s="61"/>
      <c r="Z394" s="61"/>
    </row>
    <row r="395" spans="1:26" ht="15.75" customHeight="1">
      <c r="A395" s="61"/>
      <c r="B395" s="61"/>
      <c r="C395" s="61"/>
      <c r="D395" s="61"/>
      <c r="E395" s="61"/>
      <c r="F395" s="61"/>
      <c r="G395" s="61"/>
      <c r="H395" s="61"/>
      <c r="I395" s="61"/>
      <c r="J395" s="63"/>
      <c r="K395" s="63"/>
      <c r="L395" s="61"/>
      <c r="M395" s="61"/>
      <c r="N395" s="61"/>
      <c r="O395" s="61"/>
      <c r="P395" s="61"/>
      <c r="Q395" s="61"/>
      <c r="R395" s="61"/>
      <c r="S395" s="61"/>
      <c r="T395" s="61"/>
      <c r="U395" s="61"/>
      <c r="V395" s="61"/>
      <c r="W395" s="61"/>
      <c r="X395" s="61"/>
      <c r="Y395" s="61"/>
      <c r="Z395" s="61"/>
    </row>
    <row r="396" spans="1:26" ht="15.75" customHeight="1">
      <c r="A396" s="61"/>
      <c r="B396" s="61"/>
      <c r="C396" s="61"/>
      <c r="D396" s="61"/>
      <c r="E396" s="61"/>
      <c r="F396" s="61"/>
      <c r="G396" s="61"/>
      <c r="H396" s="61"/>
      <c r="I396" s="61"/>
      <c r="J396" s="63"/>
      <c r="K396" s="63"/>
      <c r="L396" s="61"/>
      <c r="M396" s="61"/>
      <c r="N396" s="61"/>
      <c r="O396" s="61"/>
      <c r="P396" s="61"/>
      <c r="Q396" s="61"/>
      <c r="R396" s="61"/>
      <c r="S396" s="61"/>
      <c r="T396" s="61"/>
      <c r="U396" s="61"/>
      <c r="V396" s="61"/>
      <c r="W396" s="61"/>
      <c r="X396" s="61"/>
      <c r="Y396" s="61"/>
      <c r="Z396" s="61"/>
    </row>
    <row r="397" spans="1:26" ht="15.75" customHeight="1">
      <c r="A397" s="61"/>
      <c r="B397" s="61"/>
      <c r="C397" s="61"/>
      <c r="D397" s="61"/>
      <c r="E397" s="61"/>
      <c r="F397" s="61"/>
      <c r="G397" s="61"/>
      <c r="H397" s="61"/>
      <c r="I397" s="61"/>
      <c r="J397" s="63"/>
      <c r="K397" s="63"/>
      <c r="L397" s="61"/>
      <c r="M397" s="61"/>
      <c r="N397" s="61"/>
      <c r="O397" s="61"/>
      <c r="P397" s="61"/>
      <c r="Q397" s="61"/>
      <c r="R397" s="61"/>
      <c r="S397" s="61"/>
      <c r="T397" s="61"/>
      <c r="U397" s="61"/>
      <c r="V397" s="61"/>
      <c r="W397" s="61"/>
      <c r="X397" s="61"/>
      <c r="Y397" s="61"/>
      <c r="Z397" s="61"/>
    </row>
    <row r="398" spans="1:26" ht="15.75" customHeight="1">
      <c r="A398" s="61"/>
      <c r="B398" s="61"/>
      <c r="C398" s="61"/>
      <c r="D398" s="61"/>
      <c r="E398" s="61"/>
      <c r="F398" s="61"/>
      <c r="G398" s="61"/>
      <c r="H398" s="61"/>
      <c r="I398" s="61"/>
      <c r="J398" s="63"/>
      <c r="K398" s="63"/>
      <c r="L398" s="61"/>
      <c r="M398" s="61"/>
      <c r="N398" s="61"/>
      <c r="O398" s="61"/>
      <c r="P398" s="61"/>
      <c r="Q398" s="61"/>
      <c r="R398" s="61"/>
      <c r="S398" s="61"/>
      <c r="T398" s="61"/>
      <c r="U398" s="61"/>
      <c r="V398" s="61"/>
      <c r="W398" s="61"/>
      <c r="X398" s="61"/>
      <c r="Y398" s="61"/>
      <c r="Z398" s="61"/>
    </row>
    <row r="399" spans="1:26" ht="15.75" customHeight="1">
      <c r="A399" s="61"/>
      <c r="B399" s="61"/>
      <c r="C399" s="61"/>
      <c r="D399" s="61"/>
      <c r="E399" s="61"/>
      <c r="F399" s="61"/>
      <c r="G399" s="61"/>
      <c r="H399" s="61"/>
      <c r="I399" s="61"/>
      <c r="J399" s="63"/>
      <c r="K399" s="63"/>
      <c r="L399" s="61"/>
      <c r="M399" s="61"/>
      <c r="N399" s="61"/>
      <c r="O399" s="61"/>
      <c r="P399" s="61"/>
      <c r="Q399" s="61"/>
      <c r="R399" s="61"/>
      <c r="S399" s="61"/>
      <c r="T399" s="61"/>
      <c r="U399" s="61"/>
      <c r="V399" s="61"/>
      <c r="W399" s="61"/>
      <c r="X399" s="61"/>
      <c r="Y399" s="61"/>
      <c r="Z399" s="61"/>
    </row>
    <row r="400" spans="1:26" ht="15.75" customHeight="1">
      <c r="A400" s="61"/>
      <c r="B400" s="61"/>
      <c r="C400" s="61"/>
      <c r="D400" s="61"/>
      <c r="E400" s="61"/>
      <c r="F400" s="61"/>
      <c r="G400" s="61"/>
      <c r="H400" s="61"/>
      <c r="I400" s="61"/>
      <c r="J400" s="63"/>
      <c r="K400" s="63"/>
      <c r="L400" s="61"/>
      <c r="M400" s="61"/>
      <c r="N400" s="61"/>
      <c r="O400" s="61"/>
      <c r="P400" s="61"/>
      <c r="Q400" s="61"/>
      <c r="R400" s="61"/>
      <c r="S400" s="61"/>
      <c r="T400" s="61"/>
      <c r="U400" s="61"/>
      <c r="V400" s="61"/>
      <c r="W400" s="61"/>
      <c r="X400" s="61"/>
      <c r="Y400" s="61"/>
      <c r="Z400" s="61"/>
    </row>
    <row r="401" spans="1:26" ht="15.75" customHeight="1">
      <c r="A401" s="61"/>
      <c r="B401" s="61"/>
      <c r="C401" s="61"/>
      <c r="D401" s="61"/>
      <c r="E401" s="61"/>
      <c r="F401" s="61"/>
      <c r="G401" s="61"/>
      <c r="H401" s="61"/>
      <c r="I401" s="61"/>
      <c r="J401" s="63"/>
      <c r="K401" s="63"/>
      <c r="L401" s="61"/>
      <c r="M401" s="61"/>
      <c r="N401" s="61"/>
      <c r="O401" s="61"/>
      <c r="P401" s="61"/>
      <c r="Q401" s="61"/>
      <c r="R401" s="61"/>
      <c r="S401" s="61"/>
      <c r="T401" s="61"/>
      <c r="U401" s="61"/>
      <c r="V401" s="61"/>
      <c r="W401" s="61"/>
      <c r="X401" s="61"/>
      <c r="Y401" s="61"/>
      <c r="Z401" s="61"/>
    </row>
    <row r="402" spans="1:26" ht="15.75" customHeight="1">
      <c r="A402" s="61"/>
      <c r="B402" s="61"/>
      <c r="C402" s="61"/>
      <c r="D402" s="61"/>
      <c r="E402" s="61"/>
      <c r="F402" s="61"/>
      <c r="G402" s="61"/>
      <c r="H402" s="61"/>
      <c r="I402" s="61"/>
      <c r="J402" s="63"/>
      <c r="K402" s="63"/>
      <c r="L402" s="61"/>
      <c r="M402" s="61"/>
      <c r="N402" s="61"/>
      <c r="O402" s="61"/>
      <c r="P402" s="61"/>
      <c r="Q402" s="61"/>
      <c r="R402" s="61"/>
      <c r="S402" s="61"/>
      <c r="T402" s="61"/>
      <c r="U402" s="61"/>
      <c r="V402" s="61"/>
      <c r="W402" s="61"/>
      <c r="X402" s="61"/>
      <c r="Y402" s="61"/>
      <c r="Z402" s="61"/>
    </row>
    <row r="403" spans="1:26" ht="15.75" customHeight="1">
      <c r="A403" s="61"/>
      <c r="B403" s="61"/>
      <c r="C403" s="61"/>
      <c r="D403" s="61"/>
      <c r="E403" s="61"/>
      <c r="F403" s="61"/>
      <c r="G403" s="61"/>
      <c r="H403" s="61"/>
      <c r="I403" s="61"/>
      <c r="J403" s="63"/>
      <c r="K403" s="63"/>
      <c r="L403" s="61"/>
      <c r="M403" s="61"/>
      <c r="N403" s="61"/>
      <c r="O403" s="61"/>
      <c r="P403" s="61"/>
      <c r="Q403" s="61"/>
      <c r="R403" s="61"/>
      <c r="S403" s="61"/>
      <c r="T403" s="61"/>
      <c r="U403" s="61"/>
      <c r="V403" s="61"/>
      <c r="W403" s="61"/>
      <c r="X403" s="61"/>
      <c r="Y403" s="61"/>
      <c r="Z403" s="61"/>
    </row>
    <row r="404" spans="1:26" ht="15.75" customHeight="1">
      <c r="A404" s="61"/>
      <c r="B404" s="61"/>
      <c r="C404" s="61"/>
      <c r="D404" s="61"/>
      <c r="E404" s="61"/>
      <c r="F404" s="61"/>
      <c r="G404" s="61"/>
      <c r="H404" s="61"/>
      <c r="I404" s="61"/>
      <c r="J404" s="63"/>
      <c r="K404" s="63"/>
      <c r="L404" s="61"/>
      <c r="M404" s="61"/>
      <c r="N404" s="61"/>
      <c r="O404" s="61"/>
      <c r="P404" s="61"/>
      <c r="Q404" s="61"/>
      <c r="R404" s="61"/>
      <c r="S404" s="61"/>
      <c r="T404" s="61"/>
      <c r="U404" s="61"/>
      <c r="V404" s="61"/>
      <c r="W404" s="61"/>
      <c r="X404" s="61"/>
      <c r="Y404" s="61"/>
      <c r="Z404" s="61"/>
    </row>
    <row r="405" spans="1:26" ht="15.75" customHeight="1">
      <c r="A405" s="61"/>
      <c r="B405" s="61"/>
      <c r="C405" s="61"/>
      <c r="D405" s="61"/>
      <c r="E405" s="61"/>
      <c r="F405" s="61"/>
      <c r="G405" s="61"/>
      <c r="H405" s="61"/>
      <c r="I405" s="61"/>
      <c r="J405" s="63"/>
      <c r="K405" s="63"/>
      <c r="L405" s="61"/>
      <c r="M405" s="61"/>
      <c r="N405" s="61"/>
      <c r="O405" s="61"/>
      <c r="P405" s="61"/>
      <c r="Q405" s="61"/>
      <c r="R405" s="61"/>
      <c r="S405" s="61"/>
      <c r="T405" s="61"/>
      <c r="U405" s="61"/>
      <c r="V405" s="61"/>
      <c r="W405" s="61"/>
      <c r="X405" s="61"/>
      <c r="Y405" s="61"/>
      <c r="Z405" s="61"/>
    </row>
    <row r="406" spans="1:26" ht="15.75" customHeight="1">
      <c r="A406" s="61"/>
      <c r="B406" s="61"/>
      <c r="C406" s="61"/>
      <c r="D406" s="61"/>
      <c r="E406" s="61"/>
      <c r="F406" s="61"/>
      <c r="G406" s="61"/>
      <c r="H406" s="61"/>
      <c r="I406" s="61"/>
      <c r="J406" s="63"/>
      <c r="K406" s="63"/>
      <c r="L406" s="61"/>
      <c r="M406" s="61"/>
      <c r="N406" s="61"/>
      <c r="O406" s="61"/>
      <c r="P406" s="61"/>
      <c r="Q406" s="61"/>
      <c r="R406" s="61"/>
      <c r="S406" s="61"/>
      <c r="T406" s="61"/>
      <c r="U406" s="61"/>
      <c r="V406" s="61"/>
      <c r="W406" s="61"/>
      <c r="X406" s="61"/>
      <c r="Y406" s="61"/>
      <c r="Z406" s="61"/>
    </row>
    <row r="407" spans="1:26" ht="15.75" customHeight="1">
      <c r="A407" s="61"/>
      <c r="B407" s="61"/>
      <c r="C407" s="61"/>
      <c r="D407" s="61"/>
      <c r="E407" s="61"/>
      <c r="F407" s="61"/>
      <c r="G407" s="61"/>
      <c r="H407" s="61"/>
      <c r="I407" s="61"/>
      <c r="J407" s="63"/>
      <c r="K407" s="63"/>
      <c r="L407" s="61"/>
      <c r="M407" s="61"/>
      <c r="N407" s="61"/>
      <c r="O407" s="61"/>
      <c r="P407" s="61"/>
      <c r="Q407" s="61"/>
      <c r="R407" s="61"/>
      <c r="S407" s="61"/>
      <c r="T407" s="61"/>
      <c r="U407" s="61"/>
      <c r="V407" s="61"/>
      <c r="W407" s="61"/>
      <c r="X407" s="61"/>
      <c r="Y407" s="61"/>
      <c r="Z407" s="61"/>
    </row>
    <row r="408" spans="1:26" ht="15.75" customHeight="1">
      <c r="A408" s="61"/>
      <c r="B408" s="61"/>
      <c r="C408" s="61"/>
      <c r="D408" s="61"/>
      <c r="E408" s="61"/>
      <c r="F408" s="61"/>
      <c r="G408" s="61"/>
      <c r="H408" s="61"/>
      <c r="I408" s="61"/>
      <c r="J408" s="63"/>
      <c r="K408" s="63"/>
      <c r="L408" s="61"/>
      <c r="M408" s="61"/>
      <c r="N408" s="61"/>
      <c r="O408" s="61"/>
      <c r="P408" s="61"/>
      <c r="Q408" s="61"/>
      <c r="R408" s="61"/>
      <c r="S408" s="61"/>
      <c r="T408" s="61"/>
      <c r="U408" s="61"/>
      <c r="V408" s="61"/>
      <c r="W408" s="61"/>
      <c r="X408" s="61"/>
      <c r="Y408" s="61"/>
      <c r="Z408" s="61"/>
    </row>
    <row r="409" spans="1:26" ht="15.75" customHeight="1">
      <c r="A409" s="61"/>
      <c r="B409" s="61"/>
      <c r="C409" s="61"/>
      <c r="D409" s="61"/>
      <c r="E409" s="61"/>
      <c r="F409" s="61"/>
      <c r="G409" s="61"/>
      <c r="H409" s="61"/>
      <c r="I409" s="61"/>
      <c r="J409" s="63"/>
      <c r="K409" s="63"/>
      <c r="L409" s="61"/>
      <c r="M409" s="61"/>
      <c r="N409" s="61"/>
      <c r="O409" s="61"/>
      <c r="P409" s="61"/>
      <c r="Q409" s="61"/>
      <c r="R409" s="61"/>
      <c r="S409" s="61"/>
      <c r="T409" s="61"/>
      <c r="U409" s="61"/>
      <c r="V409" s="61"/>
      <c r="W409" s="61"/>
      <c r="X409" s="61"/>
      <c r="Y409" s="61"/>
      <c r="Z409" s="61"/>
    </row>
    <row r="410" spans="1:26" ht="15.75" customHeight="1">
      <c r="A410" s="61"/>
      <c r="B410" s="61"/>
      <c r="C410" s="61"/>
      <c r="D410" s="61"/>
      <c r="E410" s="61"/>
      <c r="F410" s="61"/>
      <c r="G410" s="61"/>
      <c r="H410" s="61"/>
      <c r="I410" s="61"/>
      <c r="J410" s="63"/>
      <c r="K410" s="63"/>
      <c r="L410" s="61"/>
      <c r="M410" s="61"/>
      <c r="N410" s="61"/>
      <c r="O410" s="61"/>
      <c r="P410" s="61"/>
      <c r="Q410" s="61"/>
      <c r="R410" s="61"/>
      <c r="S410" s="61"/>
      <c r="T410" s="61"/>
      <c r="U410" s="61"/>
      <c r="V410" s="61"/>
      <c r="W410" s="61"/>
      <c r="X410" s="61"/>
      <c r="Y410" s="61"/>
      <c r="Z410" s="61"/>
    </row>
    <row r="411" spans="1:26" ht="15.75" customHeight="1">
      <c r="A411" s="61"/>
      <c r="B411" s="61"/>
      <c r="C411" s="61"/>
      <c r="D411" s="61"/>
      <c r="E411" s="61"/>
      <c r="F411" s="61"/>
      <c r="G411" s="61"/>
      <c r="H411" s="61"/>
      <c r="I411" s="61"/>
      <c r="J411" s="63"/>
      <c r="K411" s="63"/>
      <c r="L411" s="61"/>
      <c r="M411" s="61"/>
      <c r="N411" s="61"/>
      <c r="O411" s="61"/>
      <c r="P411" s="61"/>
      <c r="Q411" s="61"/>
      <c r="R411" s="61"/>
      <c r="S411" s="61"/>
      <c r="T411" s="61"/>
      <c r="U411" s="61"/>
      <c r="V411" s="61"/>
      <c r="W411" s="61"/>
      <c r="X411" s="61"/>
      <c r="Y411" s="61"/>
      <c r="Z411" s="61"/>
    </row>
    <row r="412" spans="1:26" ht="15.75" customHeight="1">
      <c r="A412" s="61"/>
      <c r="B412" s="61"/>
      <c r="C412" s="61"/>
      <c r="D412" s="61"/>
      <c r="E412" s="61"/>
      <c r="F412" s="61"/>
      <c r="G412" s="61"/>
      <c r="H412" s="61"/>
      <c r="I412" s="61"/>
      <c r="J412" s="63"/>
      <c r="K412" s="63"/>
      <c r="L412" s="61"/>
      <c r="M412" s="61"/>
      <c r="N412" s="61"/>
      <c r="O412" s="61"/>
      <c r="P412" s="61"/>
      <c r="Q412" s="61"/>
      <c r="R412" s="61"/>
      <c r="S412" s="61"/>
      <c r="T412" s="61"/>
      <c r="U412" s="61"/>
      <c r="V412" s="61"/>
      <c r="W412" s="61"/>
      <c r="X412" s="61"/>
      <c r="Y412" s="61"/>
      <c r="Z412" s="61"/>
    </row>
    <row r="413" spans="1:26" ht="15.75" customHeight="1">
      <c r="A413" s="61"/>
      <c r="B413" s="61"/>
      <c r="C413" s="61"/>
      <c r="D413" s="61"/>
      <c r="E413" s="61"/>
      <c r="F413" s="61"/>
      <c r="G413" s="61"/>
      <c r="H413" s="61"/>
      <c r="I413" s="61"/>
      <c r="J413" s="63"/>
      <c r="K413" s="63"/>
      <c r="L413" s="61"/>
      <c r="M413" s="61"/>
      <c r="N413" s="61"/>
      <c r="O413" s="61"/>
      <c r="P413" s="61"/>
      <c r="Q413" s="61"/>
      <c r="R413" s="61"/>
      <c r="S413" s="61"/>
      <c r="T413" s="61"/>
      <c r="U413" s="61"/>
      <c r="V413" s="61"/>
      <c r="W413" s="61"/>
      <c r="X413" s="61"/>
      <c r="Y413" s="61"/>
      <c r="Z413" s="61"/>
    </row>
    <row r="414" spans="1:26" ht="15.75" customHeight="1">
      <c r="A414" s="61"/>
      <c r="B414" s="61"/>
      <c r="C414" s="61"/>
      <c r="D414" s="61"/>
      <c r="E414" s="61"/>
      <c r="F414" s="61"/>
      <c r="G414" s="61"/>
      <c r="H414" s="61"/>
      <c r="I414" s="61"/>
      <c r="J414" s="63"/>
      <c r="K414" s="63"/>
      <c r="L414" s="61"/>
      <c r="M414" s="61"/>
      <c r="N414" s="61"/>
      <c r="O414" s="61"/>
      <c r="P414" s="61"/>
      <c r="Q414" s="61"/>
      <c r="R414" s="61"/>
      <c r="S414" s="61"/>
      <c r="T414" s="61"/>
      <c r="U414" s="61"/>
      <c r="V414" s="61"/>
      <c r="W414" s="61"/>
      <c r="X414" s="61"/>
      <c r="Y414" s="61"/>
      <c r="Z414" s="61"/>
    </row>
    <row r="415" spans="1:26" ht="15.75" customHeight="1">
      <c r="A415" s="61"/>
      <c r="B415" s="61"/>
      <c r="C415" s="61"/>
      <c r="D415" s="61"/>
      <c r="E415" s="61"/>
      <c r="F415" s="61"/>
      <c r="G415" s="61"/>
      <c r="H415" s="61"/>
      <c r="I415" s="61"/>
      <c r="J415" s="63"/>
      <c r="K415" s="63"/>
      <c r="L415" s="61"/>
      <c r="M415" s="61"/>
      <c r="N415" s="61"/>
      <c r="O415" s="61"/>
      <c r="P415" s="61"/>
      <c r="Q415" s="61"/>
      <c r="R415" s="61"/>
      <c r="S415" s="61"/>
      <c r="T415" s="61"/>
      <c r="U415" s="61"/>
      <c r="V415" s="61"/>
      <c r="W415" s="61"/>
      <c r="X415" s="61"/>
      <c r="Y415" s="61"/>
      <c r="Z415" s="61"/>
    </row>
    <row r="416" spans="1:26" ht="15.75" customHeight="1">
      <c r="A416" s="61"/>
      <c r="B416" s="61"/>
      <c r="C416" s="61"/>
      <c r="D416" s="61"/>
      <c r="E416" s="61"/>
      <c r="F416" s="61"/>
      <c r="G416" s="61"/>
      <c r="H416" s="61"/>
      <c r="I416" s="61"/>
      <c r="J416" s="63"/>
      <c r="K416" s="63"/>
      <c r="L416" s="61"/>
      <c r="M416" s="61"/>
      <c r="N416" s="61"/>
      <c r="O416" s="61"/>
      <c r="P416" s="61"/>
      <c r="Q416" s="61"/>
      <c r="R416" s="61"/>
      <c r="S416" s="61"/>
      <c r="T416" s="61"/>
      <c r="U416" s="61"/>
      <c r="V416" s="61"/>
      <c r="W416" s="61"/>
      <c r="X416" s="61"/>
      <c r="Y416" s="61"/>
      <c r="Z416" s="61"/>
    </row>
    <row r="417" spans="1:26" ht="15.75" customHeight="1">
      <c r="A417" s="61"/>
      <c r="B417" s="61"/>
      <c r="C417" s="61"/>
      <c r="D417" s="61"/>
      <c r="E417" s="61"/>
      <c r="F417" s="61"/>
      <c r="G417" s="61"/>
      <c r="H417" s="61"/>
      <c r="I417" s="61"/>
      <c r="J417" s="63"/>
      <c r="K417" s="63"/>
      <c r="L417" s="61"/>
      <c r="M417" s="61"/>
      <c r="N417" s="61"/>
      <c r="O417" s="61"/>
      <c r="P417" s="61"/>
      <c r="Q417" s="61"/>
      <c r="R417" s="61"/>
      <c r="S417" s="61"/>
      <c r="T417" s="61"/>
      <c r="U417" s="61"/>
      <c r="V417" s="61"/>
      <c r="W417" s="61"/>
      <c r="X417" s="61"/>
      <c r="Y417" s="61"/>
      <c r="Z417" s="61"/>
    </row>
    <row r="418" spans="1:26" ht="15.75" customHeight="1">
      <c r="A418" s="61"/>
      <c r="B418" s="61"/>
      <c r="C418" s="61"/>
      <c r="D418" s="61"/>
      <c r="E418" s="61"/>
      <c r="F418" s="61"/>
      <c r="G418" s="61"/>
      <c r="H418" s="61"/>
      <c r="I418" s="61"/>
      <c r="J418" s="63"/>
      <c r="K418" s="63"/>
      <c r="L418" s="61"/>
      <c r="M418" s="61"/>
      <c r="N418" s="61"/>
      <c r="O418" s="61"/>
      <c r="P418" s="61"/>
      <c r="Q418" s="61"/>
      <c r="R418" s="61"/>
      <c r="S418" s="61"/>
      <c r="T418" s="61"/>
      <c r="U418" s="61"/>
      <c r="V418" s="61"/>
      <c r="W418" s="61"/>
      <c r="X418" s="61"/>
      <c r="Y418" s="61"/>
      <c r="Z418" s="61"/>
    </row>
    <row r="419" spans="1:26" ht="15.75" customHeight="1">
      <c r="A419" s="61"/>
      <c r="B419" s="61"/>
      <c r="C419" s="61"/>
      <c r="D419" s="61"/>
      <c r="E419" s="61"/>
      <c r="F419" s="61"/>
      <c r="G419" s="61"/>
      <c r="H419" s="61"/>
      <c r="I419" s="61"/>
      <c r="J419" s="63"/>
      <c r="K419" s="63"/>
      <c r="L419" s="61"/>
      <c r="M419" s="61"/>
      <c r="N419" s="61"/>
      <c r="O419" s="61"/>
      <c r="P419" s="61"/>
      <c r="Q419" s="61"/>
      <c r="R419" s="61"/>
      <c r="S419" s="61"/>
      <c r="T419" s="61"/>
      <c r="U419" s="61"/>
      <c r="V419" s="61"/>
      <c r="W419" s="61"/>
      <c r="X419" s="61"/>
      <c r="Y419" s="61"/>
      <c r="Z419" s="61"/>
    </row>
    <row r="420" spans="1:26" ht="15.75" customHeight="1">
      <c r="A420" s="61"/>
      <c r="B420" s="61"/>
      <c r="C420" s="61"/>
      <c r="D420" s="61"/>
      <c r="E420" s="61"/>
      <c r="F420" s="61"/>
      <c r="G420" s="61"/>
      <c r="H420" s="61"/>
      <c r="I420" s="61"/>
      <c r="J420" s="63"/>
      <c r="K420" s="63"/>
      <c r="L420" s="61"/>
      <c r="M420" s="61"/>
      <c r="N420" s="61"/>
      <c r="O420" s="61"/>
      <c r="P420" s="61"/>
      <c r="Q420" s="61"/>
      <c r="R420" s="61"/>
      <c r="S420" s="61"/>
      <c r="T420" s="61"/>
      <c r="U420" s="61"/>
      <c r="V420" s="61"/>
      <c r="W420" s="61"/>
      <c r="X420" s="61"/>
      <c r="Y420" s="61"/>
      <c r="Z420" s="61"/>
    </row>
    <row r="421" spans="1:26" ht="15.75" customHeight="1">
      <c r="A421" s="61"/>
      <c r="B421" s="61"/>
      <c r="C421" s="61"/>
      <c r="D421" s="61"/>
      <c r="E421" s="61"/>
      <c r="F421" s="61"/>
      <c r="G421" s="61"/>
      <c r="H421" s="61"/>
      <c r="I421" s="61"/>
      <c r="J421" s="63"/>
      <c r="K421" s="63"/>
      <c r="L421" s="61"/>
      <c r="M421" s="61"/>
      <c r="N421" s="61"/>
      <c r="O421" s="61"/>
      <c r="P421" s="61"/>
      <c r="Q421" s="61"/>
      <c r="R421" s="61"/>
      <c r="S421" s="61"/>
      <c r="T421" s="61"/>
      <c r="U421" s="61"/>
      <c r="V421" s="61"/>
      <c r="W421" s="61"/>
      <c r="X421" s="61"/>
      <c r="Y421" s="61"/>
      <c r="Z421" s="61"/>
    </row>
    <row r="422" spans="1:26" ht="15.75" customHeight="1">
      <c r="A422" s="61"/>
      <c r="B422" s="61"/>
      <c r="C422" s="61"/>
      <c r="D422" s="61"/>
      <c r="E422" s="61"/>
      <c r="F422" s="61"/>
      <c r="G422" s="61"/>
      <c r="H422" s="61"/>
      <c r="I422" s="61"/>
      <c r="J422" s="63"/>
      <c r="K422" s="63"/>
      <c r="L422" s="61"/>
      <c r="M422" s="61"/>
      <c r="N422" s="61"/>
      <c r="O422" s="61"/>
      <c r="P422" s="61"/>
      <c r="Q422" s="61"/>
      <c r="R422" s="61"/>
      <c r="S422" s="61"/>
      <c r="T422" s="61"/>
      <c r="U422" s="61"/>
      <c r="V422" s="61"/>
      <c r="W422" s="61"/>
      <c r="X422" s="61"/>
      <c r="Y422" s="61"/>
      <c r="Z422" s="61"/>
    </row>
    <row r="423" spans="1:26" ht="15.75" customHeight="1">
      <c r="A423" s="61"/>
      <c r="B423" s="61"/>
      <c r="C423" s="61"/>
      <c r="D423" s="61"/>
      <c r="E423" s="61"/>
      <c r="F423" s="61"/>
      <c r="G423" s="61"/>
      <c r="H423" s="61"/>
      <c r="I423" s="61"/>
      <c r="J423" s="63"/>
      <c r="K423" s="63"/>
      <c r="L423" s="61"/>
      <c r="M423" s="61"/>
      <c r="N423" s="61"/>
      <c r="O423" s="61"/>
      <c r="P423" s="61"/>
      <c r="Q423" s="61"/>
      <c r="R423" s="61"/>
      <c r="S423" s="61"/>
      <c r="T423" s="61"/>
      <c r="U423" s="61"/>
      <c r="V423" s="61"/>
      <c r="W423" s="61"/>
      <c r="X423" s="61"/>
      <c r="Y423" s="61"/>
      <c r="Z423" s="61"/>
    </row>
    <row r="424" spans="1:26" ht="15.75" customHeight="1">
      <c r="A424" s="61"/>
      <c r="B424" s="61"/>
      <c r="C424" s="61"/>
      <c r="D424" s="61"/>
      <c r="E424" s="61"/>
      <c r="F424" s="61"/>
      <c r="G424" s="61"/>
      <c r="H424" s="61"/>
      <c r="I424" s="61"/>
      <c r="J424" s="63"/>
      <c r="K424" s="63"/>
      <c r="L424" s="61"/>
      <c r="M424" s="61"/>
      <c r="N424" s="61"/>
      <c r="O424" s="61"/>
      <c r="P424" s="61"/>
      <c r="Q424" s="61"/>
      <c r="R424" s="61"/>
      <c r="S424" s="61"/>
      <c r="T424" s="61"/>
      <c r="U424" s="61"/>
      <c r="V424" s="61"/>
      <c r="W424" s="61"/>
      <c r="X424" s="61"/>
      <c r="Y424" s="61"/>
      <c r="Z424" s="61"/>
    </row>
    <row r="425" spans="1:26" ht="15.75" customHeight="1">
      <c r="A425" s="61"/>
      <c r="B425" s="61"/>
      <c r="C425" s="61"/>
      <c r="D425" s="61"/>
      <c r="E425" s="61"/>
      <c r="F425" s="61"/>
      <c r="G425" s="61"/>
      <c r="H425" s="61"/>
      <c r="I425" s="61"/>
      <c r="J425" s="63"/>
      <c r="K425" s="63"/>
      <c r="L425" s="61"/>
      <c r="M425" s="61"/>
      <c r="N425" s="61"/>
      <c r="O425" s="61"/>
      <c r="P425" s="61"/>
      <c r="Q425" s="61"/>
      <c r="R425" s="61"/>
      <c r="S425" s="61"/>
      <c r="T425" s="61"/>
      <c r="U425" s="61"/>
      <c r="V425" s="61"/>
      <c r="W425" s="61"/>
      <c r="X425" s="61"/>
      <c r="Y425" s="61"/>
      <c r="Z425" s="61"/>
    </row>
    <row r="426" spans="1:26" ht="15.75" customHeight="1">
      <c r="A426" s="61"/>
      <c r="B426" s="61"/>
      <c r="C426" s="61"/>
      <c r="D426" s="61"/>
      <c r="E426" s="61"/>
      <c r="F426" s="61"/>
      <c r="G426" s="61"/>
      <c r="H426" s="61"/>
      <c r="I426" s="61"/>
      <c r="J426" s="63"/>
      <c r="K426" s="63"/>
      <c r="L426" s="61"/>
      <c r="M426" s="61"/>
      <c r="N426" s="61"/>
      <c r="O426" s="61"/>
      <c r="P426" s="61"/>
      <c r="Q426" s="61"/>
      <c r="R426" s="61"/>
      <c r="S426" s="61"/>
      <c r="T426" s="61"/>
      <c r="U426" s="61"/>
      <c r="V426" s="61"/>
      <c r="W426" s="61"/>
      <c r="X426" s="61"/>
      <c r="Y426" s="61"/>
      <c r="Z426" s="61"/>
    </row>
    <row r="427" spans="1:26" ht="15.75" customHeight="1">
      <c r="A427" s="61"/>
      <c r="B427" s="61"/>
      <c r="C427" s="61"/>
      <c r="D427" s="61"/>
      <c r="E427" s="61"/>
      <c r="F427" s="61"/>
      <c r="G427" s="61"/>
      <c r="H427" s="61"/>
      <c r="I427" s="61"/>
      <c r="J427" s="63"/>
      <c r="K427" s="63"/>
      <c r="L427" s="61"/>
      <c r="M427" s="61"/>
      <c r="N427" s="61"/>
      <c r="O427" s="61"/>
      <c r="P427" s="61"/>
      <c r="Q427" s="61"/>
      <c r="R427" s="61"/>
      <c r="S427" s="61"/>
      <c r="T427" s="61"/>
      <c r="U427" s="61"/>
      <c r="V427" s="61"/>
      <c r="W427" s="61"/>
      <c r="X427" s="61"/>
      <c r="Y427" s="61"/>
      <c r="Z427" s="61"/>
    </row>
    <row r="428" spans="1:26" ht="15.75" customHeight="1">
      <c r="A428" s="61"/>
      <c r="B428" s="61"/>
      <c r="C428" s="61"/>
      <c r="D428" s="61"/>
      <c r="E428" s="61"/>
      <c r="F428" s="61"/>
      <c r="G428" s="61"/>
      <c r="H428" s="61"/>
      <c r="I428" s="61"/>
      <c r="J428" s="63"/>
      <c r="K428" s="63"/>
      <c r="L428" s="61"/>
      <c r="M428" s="61"/>
      <c r="N428" s="61"/>
      <c r="O428" s="61"/>
      <c r="P428" s="61"/>
      <c r="Q428" s="61"/>
      <c r="R428" s="61"/>
      <c r="S428" s="61"/>
      <c r="T428" s="61"/>
      <c r="U428" s="61"/>
      <c r="V428" s="61"/>
      <c r="W428" s="61"/>
      <c r="X428" s="61"/>
      <c r="Y428" s="61"/>
      <c r="Z428" s="61"/>
    </row>
    <row r="429" spans="1:26" ht="15.75" customHeight="1">
      <c r="A429" s="61"/>
      <c r="B429" s="61"/>
      <c r="C429" s="61"/>
      <c r="D429" s="61"/>
      <c r="E429" s="61"/>
      <c r="F429" s="61"/>
      <c r="G429" s="61"/>
      <c r="H429" s="61"/>
      <c r="I429" s="61"/>
      <c r="J429" s="63"/>
      <c r="K429" s="63"/>
      <c r="L429" s="61"/>
      <c r="M429" s="61"/>
      <c r="N429" s="61"/>
      <c r="O429" s="61"/>
      <c r="P429" s="61"/>
      <c r="Q429" s="61"/>
      <c r="R429" s="61"/>
      <c r="S429" s="61"/>
      <c r="T429" s="61"/>
      <c r="U429" s="61"/>
      <c r="V429" s="61"/>
      <c r="W429" s="61"/>
      <c r="X429" s="61"/>
      <c r="Y429" s="61"/>
      <c r="Z429" s="61"/>
    </row>
    <row r="430" spans="1:26" ht="15.75" customHeight="1">
      <c r="A430" s="61"/>
      <c r="B430" s="61"/>
      <c r="C430" s="61"/>
      <c r="D430" s="61"/>
      <c r="E430" s="61"/>
      <c r="F430" s="61"/>
      <c r="G430" s="61"/>
      <c r="H430" s="61"/>
      <c r="I430" s="61"/>
      <c r="J430" s="63"/>
      <c r="K430" s="63"/>
      <c r="L430" s="61"/>
      <c r="M430" s="61"/>
      <c r="N430" s="61"/>
      <c r="O430" s="61"/>
      <c r="P430" s="61"/>
      <c r="Q430" s="61"/>
      <c r="R430" s="61"/>
      <c r="S430" s="61"/>
      <c r="T430" s="61"/>
      <c r="U430" s="61"/>
      <c r="V430" s="61"/>
      <c r="W430" s="61"/>
      <c r="X430" s="61"/>
      <c r="Y430" s="61"/>
      <c r="Z430" s="61"/>
    </row>
    <row r="431" spans="1:26" ht="15.75" customHeight="1">
      <c r="A431" s="61"/>
      <c r="B431" s="61"/>
      <c r="C431" s="61"/>
      <c r="D431" s="61"/>
      <c r="E431" s="61"/>
      <c r="F431" s="61"/>
      <c r="G431" s="61"/>
      <c r="H431" s="61"/>
      <c r="I431" s="61"/>
      <c r="J431" s="63"/>
      <c r="K431" s="63"/>
      <c r="L431" s="61"/>
      <c r="M431" s="61"/>
      <c r="N431" s="61"/>
      <c r="O431" s="61"/>
      <c r="P431" s="61"/>
      <c r="Q431" s="61"/>
      <c r="R431" s="61"/>
      <c r="S431" s="61"/>
      <c r="T431" s="61"/>
      <c r="U431" s="61"/>
      <c r="V431" s="61"/>
      <c r="W431" s="61"/>
      <c r="X431" s="61"/>
      <c r="Y431" s="61"/>
      <c r="Z431" s="61"/>
    </row>
    <row r="432" spans="1:26" ht="15.75" customHeight="1">
      <c r="A432" s="61"/>
      <c r="B432" s="61"/>
      <c r="C432" s="61"/>
      <c r="D432" s="61"/>
      <c r="E432" s="61"/>
      <c r="F432" s="61"/>
      <c r="G432" s="61"/>
      <c r="H432" s="61"/>
      <c r="I432" s="61"/>
      <c r="J432" s="63"/>
      <c r="K432" s="63"/>
      <c r="L432" s="61"/>
      <c r="M432" s="61"/>
      <c r="N432" s="61"/>
      <c r="O432" s="61"/>
      <c r="P432" s="61"/>
      <c r="Q432" s="61"/>
      <c r="R432" s="61"/>
      <c r="S432" s="61"/>
      <c r="T432" s="61"/>
      <c r="U432" s="61"/>
      <c r="V432" s="61"/>
      <c r="W432" s="61"/>
      <c r="X432" s="61"/>
      <c r="Y432" s="61"/>
      <c r="Z432" s="61"/>
    </row>
    <row r="433" spans="1:26" ht="15.75" customHeight="1">
      <c r="A433" s="61"/>
      <c r="B433" s="61"/>
      <c r="C433" s="61"/>
      <c r="D433" s="61"/>
      <c r="E433" s="61"/>
      <c r="F433" s="61"/>
      <c r="G433" s="61"/>
      <c r="H433" s="61"/>
      <c r="I433" s="61"/>
      <c r="J433" s="63"/>
      <c r="K433" s="63"/>
      <c r="L433" s="61"/>
      <c r="M433" s="61"/>
      <c r="N433" s="61"/>
      <c r="O433" s="61"/>
      <c r="P433" s="61"/>
      <c r="Q433" s="61"/>
      <c r="R433" s="61"/>
      <c r="S433" s="61"/>
      <c r="T433" s="61"/>
      <c r="U433" s="61"/>
      <c r="V433" s="61"/>
      <c r="W433" s="61"/>
      <c r="X433" s="61"/>
      <c r="Y433" s="61"/>
      <c r="Z433" s="61"/>
    </row>
    <row r="434" spans="1:26" ht="15.75" customHeight="1">
      <c r="A434" s="61"/>
      <c r="B434" s="61"/>
      <c r="C434" s="61"/>
      <c r="D434" s="61"/>
      <c r="E434" s="61"/>
      <c r="F434" s="61"/>
      <c r="G434" s="61"/>
      <c r="H434" s="61"/>
      <c r="I434" s="61"/>
      <c r="J434" s="63"/>
      <c r="K434" s="63"/>
      <c r="L434" s="61"/>
      <c r="M434" s="61"/>
      <c r="N434" s="61"/>
      <c r="O434" s="61"/>
      <c r="P434" s="61"/>
      <c r="Q434" s="61"/>
      <c r="R434" s="61"/>
      <c r="S434" s="61"/>
      <c r="T434" s="61"/>
      <c r="U434" s="61"/>
      <c r="V434" s="61"/>
      <c r="W434" s="61"/>
      <c r="X434" s="61"/>
      <c r="Y434" s="61"/>
      <c r="Z434" s="61"/>
    </row>
    <row r="435" spans="1:26" ht="15.75" customHeight="1">
      <c r="A435" s="61"/>
      <c r="B435" s="61"/>
      <c r="C435" s="61"/>
      <c r="D435" s="61"/>
      <c r="E435" s="61"/>
      <c r="F435" s="61"/>
      <c r="G435" s="61"/>
      <c r="H435" s="61"/>
      <c r="I435" s="61"/>
      <c r="J435" s="63"/>
      <c r="K435" s="63"/>
      <c r="L435" s="61"/>
      <c r="M435" s="61"/>
      <c r="N435" s="61"/>
      <c r="O435" s="61"/>
      <c r="P435" s="61"/>
      <c r="Q435" s="61"/>
      <c r="R435" s="61"/>
      <c r="S435" s="61"/>
      <c r="T435" s="61"/>
      <c r="U435" s="61"/>
      <c r="V435" s="61"/>
      <c r="W435" s="61"/>
      <c r="X435" s="61"/>
      <c r="Y435" s="61"/>
      <c r="Z435" s="61"/>
    </row>
    <row r="436" spans="1:26" ht="15.75" customHeight="1">
      <c r="A436" s="61"/>
      <c r="B436" s="61"/>
      <c r="C436" s="61"/>
      <c r="D436" s="61"/>
      <c r="E436" s="61"/>
      <c r="F436" s="61"/>
      <c r="G436" s="61"/>
      <c r="H436" s="61"/>
      <c r="I436" s="61"/>
      <c r="J436" s="63"/>
      <c r="K436" s="63"/>
      <c r="L436" s="61"/>
      <c r="M436" s="61"/>
      <c r="N436" s="61"/>
      <c r="O436" s="61"/>
      <c r="P436" s="61"/>
      <c r="Q436" s="61"/>
      <c r="R436" s="61"/>
      <c r="S436" s="61"/>
      <c r="T436" s="61"/>
      <c r="U436" s="61"/>
      <c r="V436" s="61"/>
      <c r="W436" s="61"/>
      <c r="X436" s="61"/>
      <c r="Y436" s="61"/>
      <c r="Z436" s="61"/>
    </row>
    <row r="437" spans="1:26" ht="15.75" customHeight="1">
      <c r="A437" s="61"/>
      <c r="B437" s="61"/>
      <c r="C437" s="61"/>
      <c r="D437" s="61"/>
      <c r="E437" s="61"/>
      <c r="F437" s="61"/>
      <c r="G437" s="61"/>
      <c r="H437" s="61"/>
      <c r="I437" s="61"/>
      <c r="J437" s="63"/>
      <c r="K437" s="63"/>
      <c r="L437" s="61"/>
      <c r="M437" s="61"/>
      <c r="N437" s="61"/>
      <c r="O437" s="61"/>
      <c r="P437" s="61"/>
      <c r="Q437" s="61"/>
      <c r="R437" s="61"/>
      <c r="S437" s="61"/>
      <c r="T437" s="61"/>
      <c r="U437" s="61"/>
      <c r="V437" s="61"/>
      <c r="W437" s="61"/>
      <c r="X437" s="61"/>
      <c r="Y437" s="61"/>
      <c r="Z437" s="61"/>
    </row>
    <row r="438" spans="1:26" ht="15.75" customHeight="1">
      <c r="A438" s="61"/>
      <c r="B438" s="61"/>
      <c r="C438" s="61"/>
      <c r="D438" s="61"/>
      <c r="E438" s="61"/>
      <c r="F438" s="61"/>
      <c r="G438" s="61"/>
      <c r="H438" s="61"/>
      <c r="I438" s="61"/>
      <c r="J438" s="63"/>
      <c r="K438" s="63"/>
      <c r="L438" s="61"/>
      <c r="M438" s="61"/>
      <c r="N438" s="61"/>
      <c r="O438" s="61"/>
      <c r="P438" s="61"/>
      <c r="Q438" s="61"/>
      <c r="R438" s="61"/>
      <c r="S438" s="61"/>
      <c r="T438" s="61"/>
      <c r="U438" s="61"/>
      <c r="V438" s="61"/>
      <c r="W438" s="61"/>
      <c r="X438" s="61"/>
      <c r="Y438" s="61"/>
      <c r="Z438" s="61"/>
    </row>
    <row r="439" spans="1:26" ht="15.75" customHeight="1">
      <c r="A439" s="61"/>
      <c r="B439" s="61"/>
      <c r="C439" s="61"/>
      <c r="D439" s="61"/>
      <c r="E439" s="61"/>
      <c r="F439" s="61"/>
      <c r="G439" s="61"/>
      <c r="H439" s="61"/>
      <c r="I439" s="61"/>
      <c r="J439" s="63"/>
      <c r="K439" s="63"/>
      <c r="L439" s="61"/>
      <c r="M439" s="61"/>
      <c r="N439" s="61"/>
      <c r="O439" s="61"/>
      <c r="P439" s="61"/>
      <c r="Q439" s="61"/>
      <c r="R439" s="61"/>
      <c r="S439" s="61"/>
      <c r="T439" s="61"/>
      <c r="U439" s="61"/>
      <c r="V439" s="61"/>
      <c r="W439" s="61"/>
      <c r="X439" s="61"/>
      <c r="Y439" s="61"/>
      <c r="Z439" s="61"/>
    </row>
    <row r="440" spans="1:26" ht="15.75" customHeight="1">
      <c r="A440" s="61"/>
      <c r="B440" s="61"/>
      <c r="C440" s="61"/>
      <c r="D440" s="61"/>
      <c r="E440" s="61"/>
      <c r="F440" s="61"/>
      <c r="G440" s="61"/>
      <c r="H440" s="61"/>
      <c r="I440" s="61"/>
      <c r="J440" s="63"/>
      <c r="K440" s="63"/>
      <c r="L440" s="61"/>
      <c r="M440" s="61"/>
      <c r="N440" s="61"/>
      <c r="O440" s="61"/>
      <c r="P440" s="61"/>
      <c r="Q440" s="61"/>
      <c r="R440" s="61"/>
      <c r="S440" s="61"/>
      <c r="T440" s="61"/>
      <c r="U440" s="61"/>
      <c r="V440" s="61"/>
      <c r="W440" s="61"/>
      <c r="X440" s="61"/>
      <c r="Y440" s="61"/>
      <c r="Z440" s="61"/>
    </row>
    <row r="441" spans="1:26" ht="15.75" customHeight="1">
      <c r="A441" s="61"/>
      <c r="B441" s="61"/>
      <c r="C441" s="61"/>
      <c r="D441" s="61"/>
      <c r="E441" s="61"/>
      <c r="F441" s="61"/>
      <c r="G441" s="61"/>
      <c r="H441" s="61"/>
      <c r="I441" s="61"/>
      <c r="J441" s="63"/>
      <c r="K441" s="63"/>
      <c r="L441" s="61"/>
      <c r="M441" s="61"/>
      <c r="N441" s="61"/>
      <c r="O441" s="61"/>
      <c r="P441" s="61"/>
      <c r="Q441" s="61"/>
      <c r="R441" s="61"/>
      <c r="S441" s="61"/>
      <c r="T441" s="61"/>
      <c r="U441" s="61"/>
      <c r="V441" s="61"/>
      <c r="W441" s="61"/>
      <c r="X441" s="61"/>
      <c r="Y441" s="61"/>
      <c r="Z441" s="61"/>
    </row>
    <row r="442" spans="1:26" ht="15.75" customHeight="1">
      <c r="A442" s="61"/>
      <c r="B442" s="61"/>
      <c r="C442" s="61"/>
      <c r="D442" s="61"/>
      <c r="E442" s="61"/>
      <c r="F442" s="61"/>
      <c r="G442" s="61"/>
      <c r="H442" s="61"/>
      <c r="I442" s="61"/>
      <c r="J442" s="63"/>
      <c r="K442" s="63"/>
      <c r="L442" s="61"/>
      <c r="M442" s="61"/>
      <c r="N442" s="61"/>
      <c r="O442" s="61"/>
      <c r="P442" s="61"/>
      <c r="Q442" s="61"/>
      <c r="R442" s="61"/>
      <c r="S442" s="61"/>
      <c r="T442" s="61"/>
      <c r="U442" s="61"/>
      <c r="V442" s="61"/>
      <c r="W442" s="61"/>
      <c r="X442" s="61"/>
      <c r="Y442" s="61"/>
      <c r="Z442" s="61"/>
    </row>
    <row r="443" spans="1:26" ht="15.75" customHeight="1">
      <c r="A443" s="61"/>
      <c r="B443" s="61"/>
      <c r="C443" s="61"/>
      <c r="D443" s="61"/>
      <c r="E443" s="61"/>
      <c r="F443" s="61"/>
      <c r="G443" s="61"/>
      <c r="H443" s="61"/>
      <c r="I443" s="61"/>
      <c r="J443" s="63"/>
      <c r="K443" s="63"/>
      <c r="L443" s="61"/>
      <c r="M443" s="61"/>
      <c r="N443" s="61"/>
      <c r="O443" s="61"/>
      <c r="P443" s="61"/>
      <c r="Q443" s="61"/>
      <c r="R443" s="61"/>
      <c r="S443" s="61"/>
      <c r="T443" s="61"/>
      <c r="U443" s="61"/>
      <c r="V443" s="61"/>
      <c r="W443" s="61"/>
      <c r="X443" s="61"/>
      <c r="Y443" s="61"/>
      <c r="Z443" s="61"/>
    </row>
    <row r="444" spans="1:26" ht="15.75" customHeight="1">
      <c r="A444" s="61"/>
      <c r="B444" s="61"/>
      <c r="C444" s="61"/>
      <c r="D444" s="61"/>
      <c r="E444" s="61"/>
      <c r="F444" s="61"/>
      <c r="G444" s="61"/>
      <c r="H444" s="61"/>
      <c r="I444" s="61"/>
      <c r="J444" s="63"/>
      <c r="K444" s="63"/>
      <c r="L444" s="61"/>
      <c r="M444" s="61"/>
      <c r="N444" s="61"/>
      <c r="O444" s="61"/>
      <c r="P444" s="61"/>
      <c r="Q444" s="61"/>
      <c r="R444" s="61"/>
      <c r="S444" s="61"/>
      <c r="T444" s="61"/>
      <c r="U444" s="61"/>
      <c r="V444" s="61"/>
      <c r="W444" s="61"/>
      <c r="X444" s="61"/>
      <c r="Y444" s="61"/>
      <c r="Z444" s="61"/>
    </row>
    <row r="445" spans="1:26" ht="15.75" customHeight="1">
      <c r="A445" s="61"/>
      <c r="B445" s="61"/>
      <c r="C445" s="61"/>
      <c r="D445" s="61"/>
      <c r="E445" s="61"/>
      <c r="F445" s="61"/>
      <c r="G445" s="61"/>
      <c r="H445" s="61"/>
      <c r="I445" s="61"/>
      <c r="J445" s="63"/>
      <c r="K445" s="63"/>
      <c r="L445" s="61"/>
      <c r="M445" s="61"/>
      <c r="N445" s="61"/>
      <c r="O445" s="61"/>
      <c r="P445" s="61"/>
      <c r="Q445" s="61"/>
      <c r="R445" s="61"/>
      <c r="S445" s="61"/>
      <c r="T445" s="61"/>
      <c r="U445" s="61"/>
      <c r="V445" s="61"/>
      <c r="W445" s="61"/>
      <c r="X445" s="61"/>
      <c r="Y445" s="61"/>
      <c r="Z445" s="61"/>
    </row>
    <row r="446" spans="1:26" ht="15.75" customHeight="1">
      <c r="A446" s="61"/>
      <c r="B446" s="61"/>
      <c r="C446" s="61"/>
      <c r="D446" s="61"/>
      <c r="E446" s="61"/>
      <c r="F446" s="61"/>
      <c r="G446" s="61"/>
      <c r="H446" s="61"/>
      <c r="I446" s="61"/>
      <c r="J446" s="63"/>
      <c r="K446" s="63"/>
      <c r="L446" s="61"/>
      <c r="M446" s="61"/>
      <c r="N446" s="61"/>
      <c r="O446" s="61"/>
      <c r="P446" s="61"/>
      <c r="Q446" s="61"/>
      <c r="R446" s="61"/>
      <c r="S446" s="61"/>
      <c r="T446" s="61"/>
      <c r="U446" s="61"/>
      <c r="V446" s="61"/>
      <c r="W446" s="61"/>
      <c r="X446" s="61"/>
      <c r="Y446" s="61"/>
      <c r="Z446" s="61"/>
    </row>
    <row r="447" spans="1:26" ht="15.75" customHeight="1">
      <c r="A447" s="61"/>
      <c r="B447" s="61"/>
      <c r="C447" s="61"/>
      <c r="D447" s="61"/>
      <c r="E447" s="61"/>
      <c r="F447" s="61"/>
      <c r="G447" s="61"/>
      <c r="H447" s="61"/>
      <c r="I447" s="61"/>
      <c r="J447" s="63"/>
      <c r="K447" s="63"/>
      <c r="L447" s="61"/>
      <c r="M447" s="61"/>
      <c r="N447" s="61"/>
      <c r="O447" s="61"/>
      <c r="P447" s="61"/>
      <c r="Q447" s="61"/>
      <c r="R447" s="61"/>
      <c r="S447" s="61"/>
      <c r="T447" s="61"/>
      <c r="U447" s="61"/>
      <c r="V447" s="61"/>
      <c r="W447" s="61"/>
      <c r="X447" s="61"/>
      <c r="Y447" s="61"/>
      <c r="Z447" s="61"/>
    </row>
    <row r="448" spans="1:26" ht="15.75" customHeight="1">
      <c r="A448" s="61"/>
      <c r="B448" s="61"/>
      <c r="C448" s="61"/>
      <c r="D448" s="61"/>
      <c r="E448" s="61"/>
      <c r="F448" s="61"/>
      <c r="G448" s="61"/>
      <c r="H448" s="61"/>
      <c r="I448" s="61"/>
      <c r="J448" s="63"/>
      <c r="K448" s="63"/>
      <c r="L448" s="61"/>
      <c r="M448" s="61"/>
      <c r="N448" s="61"/>
      <c r="O448" s="61"/>
      <c r="P448" s="61"/>
      <c r="Q448" s="61"/>
      <c r="R448" s="61"/>
      <c r="S448" s="61"/>
      <c r="T448" s="61"/>
      <c r="U448" s="61"/>
      <c r="V448" s="61"/>
      <c r="W448" s="61"/>
      <c r="X448" s="61"/>
      <c r="Y448" s="61"/>
      <c r="Z448" s="61"/>
    </row>
    <row r="449" spans="1:26" ht="15.75" customHeight="1">
      <c r="A449" s="61"/>
      <c r="B449" s="61"/>
      <c r="C449" s="61"/>
      <c r="D449" s="61"/>
      <c r="E449" s="61"/>
      <c r="F449" s="61"/>
      <c r="G449" s="61"/>
      <c r="H449" s="61"/>
      <c r="I449" s="61"/>
      <c r="J449" s="63"/>
      <c r="K449" s="63"/>
      <c r="L449" s="61"/>
      <c r="M449" s="61"/>
      <c r="N449" s="61"/>
      <c r="O449" s="61"/>
      <c r="P449" s="61"/>
      <c r="Q449" s="61"/>
      <c r="R449" s="61"/>
      <c r="S449" s="61"/>
      <c r="T449" s="61"/>
      <c r="U449" s="61"/>
      <c r="V449" s="61"/>
      <c r="W449" s="61"/>
      <c r="X449" s="61"/>
      <c r="Y449" s="61"/>
      <c r="Z449" s="61"/>
    </row>
    <row r="450" spans="1:26" ht="15.75" customHeight="1">
      <c r="A450" s="61"/>
      <c r="B450" s="61"/>
      <c r="C450" s="61"/>
      <c r="D450" s="61"/>
      <c r="E450" s="61"/>
      <c r="F450" s="61"/>
      <c r="G450" s="61"/>
      <c r="H450" s="61"/>
      <c r="I450" s="61"/>
      <c r="J450" s="63"/>
      <c r="K450" s="63"/>
      <c r="L450" s="61"/>
      <c r="M450" s="61"/>
      <c r="N450" s="61"/>
      <c r="O450" s="61"/>
      <c r="P450" s="61"/>
      <c r="Q450" s="61"/>
      <c r="R450" s="61"/>
      <c r="S450" s="61"/>
      <c r="T450" s="61"/>
      <c r="U450" s="61"/>
      <c r="V450" s="61"/>
      <c r="W450" s="61"/>
      <c r="X450" s="61"/>
      <c r="Y450" s="61"/>
      <c r="Z450" s="61"/>
    </row>
    <row r="451" spans="1:26" ht="15.75" customHeight="1">
      <c r="A451" s="61"/>
      <c r="B451" s="61"/>
      <c r="C451" s="61"/>
      <c r="D451" s="61"/>
      <c r="E451" s="61"/>
      <c r="F451" s="61"/>
      <c r="G451" s="61"/>
      <c r="H451" s="61"/>
      <c r="I451" s="61"/>
      <c r="J451" s="63"/>
      <c r="K451" s="63"/>
      <c r="L451" s="61"/>
      <c r="M451" s="61"/>
      <c r="N451" s="61"/>
      <c r="O451" s="61"/>
      <c r="P451" s="61"/>
      <c r="Q451" s="61"/>
      <c r="R451" s="61"/>
      <c r="S451" s="61"/>
      <c r="T451" s="61"/>
      <c r="U451" s="61"/>
      <c r="V451" s="61"/>
      <c r="W451" s="61"/>
      <c r="X451" s="61"/>
      <c r="Y451" s="61"/>
      <c r="Z451" s="61"/>
    </row>
    <row r="452" spans="1:26" ht="15.75" customHeight="1">
      <c r="A452" s="61"/>
      <c r="B452" s="61"/>
      <c r="C452" s="61"/>
      <c r="D452" s="61"/>
      <c r="E452" s="61"/>
      <c r="F452" s="61"/>
      <c r="G452" s="61"/>
      <c r="H452" s="61"/>
      <c r="I452" s="61"/>
      <c r="J452" s="63"/>
      <c r="K452" s="63"/>
      <c r="L452" s="61"/>
      <c r="M452" s="61"/>
      <c r="N452" s="61"/>
      <c r="O452" s="61"/>
      <c r="P452" s="61"/>
      <c r="Q452" s="61"/>
      <c r="R452" s="61"/>
      <c r="S452" s="61"/>
      <c r="T452" s="61"/>
      <c r="U452" s="61"/>
      <c r="V452" s="61"/>
      <c r="W452" s="61"/>
      <c r="X452" s="61"/>
      <c r="Y452" s="61"/>
      <c r="Z452" s="61"/>
    </row>
    <row r="453" spans="1:26" ht="15.75" customHeight="1">
      <c r="A453" s="61"/>
      <c r="B453" s="61"/>
      <c r="C453" s="61"/>
      <c r="D453" s="61"/>
      <c r="E453" s="61"/>
      <c r="F453" s="61"/>
      <c r="G453" s="61"/>
      <c r="H453" s="61"/>
      <c r="I453" s="61"/>
      <c r="J453" s="63"/>
      <c r="K453" s="63"/>
      <c r="L453" s="61"/>
      <c r="M453" s="61"/>
      <c r="N453" s="61"/>
      <c r="O453" s="61"/>
      <c r="P453" s="61"/>
      <c r="Q453" s="61"/>
      <c r="R453" s="61"/>
      <c r="S453" s="61"/>
      <c r="T453" s="61"/>
      <c r="U453" s="61"/>
      <c r="V453" s="61"/>
      <c r="W453" s="61"/>
      <c r="X453" s="61"/>
      <c r="Y453" s="61"/>
      <c r="Z453" s="61"/>
    </row>
    <row r="454" spans="1:26" ht="15.75" customHeight="1">
      <c r="A454" s="61"/>
      <c r="B454" s="61"/>
      <c r="C454" s="61"/>
      <c r="D454" s="61"/>
      <c r="E454" s="61"/>
      <c r="F454" s="61"/>
      <c r="G454" s="61"/>
      <c r="H454" s="61"/>
      <c r="I454" s="61"/>
      <c r="J454" s="63"/>
      <c r="K454" s="63"/>
      <c r="L454" s="61"/>
      <c r="M454" s="61"/>
      <c r="N454" s="61"/>
      <c r="O454" s="61"/>
      <c r="P454" s="61"/>
      <c r="Q454" s="61"/>
      <c r="R454" s="61"/>
      <c r="S454" s="61"/>
      <c r="T454" s="61"/>
      <c r="U454" s="61"/>
      <c r="V454" s="61"/>
      <c r="W454" s="61"/>
      <c r="X454" s="61"/>
      <c r="Y454" s="61"/>
      <c r="Z454" s="61"/>
    </row>
    <row r="455" spans="1:26" ht="15.75" customHeight="1">
      <c r="A455" s="61"/>
      <c r="B455" s="61"/>
      <c r="C455" s="61"/>
      <c r="D455" s="61"/>
      <c r="E455" s="61"/>
      <c r="F455" s="61"/>
      <c r="G455" s="61"/>
      <c r="H455" s="61"/>
      <c r="I455" s="61"/>
      <c r="J455" s="63"/>
      <c r="K455" s="63"/>
      <c r="L455" s="61"/>
      <c r="M455" s="61"/>
      <c r="N455" s="61"/>
      <c r="O455" s="61"/>
      <c r="P455" s="61"/>
      <c r="Q455" s="61"/>
      <c r="R455" s="61"/>
      <c r="S455" s="61"/>
      <c r="T455" s="61"/>
      <c r="U455" s="61"/>
      <c r="V455" s="61"/>
      <c r="W455" s="61"/>
      <c r="X455" s="61"/>
      <c r="Y455" s="61"/>
      <c r="Z455" s="61"/>
    </row>
    <row r="456" spans="1:26" ht="15.75" customHeight="1">
      <c r="A456" s="61"/>
      <c r="B456" s="61"/>
      <c r="C456" s="61"/>
      <c r="D456" s="61"/>
      <c r="E456" s="61"/>
      <c r="F456" s="61"/>
      <c r="G456" s="61"/>
      <c r="H456" s="61"/>
      <c r="I456" s="61"/>
      <c r="J456" s="63"/>
      <c r="K456" s="63"/>
      <c r="L456" s="61"/>
      <c r="M456" s="61"/>
      <c r="N456" s="61"/>
      <c r="O456" s="61"/>
      <c r="P456" s="61"/>
      <c r="Q456" s="61"/>
      <c r="R456" s="61"/>
      <c r="S456" s="61"/>
      <c r="T456" s="61"/>
      <c r="U456" s="61"/>
      <c r="V456" s="61"/>
      <c r="W456" s="61"/>
      <c r="X456" s="61"/>
      <c r="Y456" s="61"/>
      <c r="Z456" s="61"/>
    </row>
    <row r="457" spans="1:26" ht="15.75" customHeight="1">
      <c r="A457" s="61"/>
      <c r="B457" s="61"/>
      <c r="C457" s="61"/>
      <c r="D457" s="61"/>
      <c r="E457" s="61"/>
      <c r="F457" s="61"/>
      <c r="G457" s="61"/>
      <c r="H457" s="61"/>
      <c r="I457" s="61"/>
      <c r="J457" s="63"/>
      <c r="K457" s="63"/>
      <c r="L457" s="61"/>
      <c r="M457" s="61"/>
      <c r="N457" s="61"/>
      <c r="O457" s="61"/>
      <c r="P457" s="61"/>
      <c r="Q457" s="61"/>
      <c r="R457" s="61"/>
      <c r="S457" s="61"/>
      <c r="T457" s="61"/>
      <c r="U457" s="61"/>
      <c r="V457" s="61"/>
      <c r="W457" s="61"/>
      <c r="X457" s="61"/>
      <c r="Y457" s="61"/>
      <c r="Z457" s="61"/>
    </row>
    <row r="458" spans="1:26" ht="15.75" customHeight="1">
      <c r="A458" s="61"/>
      <c r="B458" s="61"/>
      <c r="C458" s="61"/>
      <c r="D458" s="61"/>
      <c r="E458" s="61"/>
      <c r="F458" s="61"/>
      <c r="G458" s="61"/>
      <c r="H458" s="61"/>
      <c r="I458" s="61"/>
      <c r="J458" s="63"/>
      <c r="K458" s="63"/>
      <c r="L458" s="61"/>
      <c r="M458" s="61"/>
      <c r="N458" s="61"/>
      <c r="O458" s="61"/>
      <c r="P458" s="61"/>
      <c r="Q458" s="61"/>
      <c r="R458" s="61"/>
      <c r="S458" s="61"/>
      <c r="T458" s="61"/>
      <c r="U458" s="61"/>
      <c r="V458" s="61"/>
      <c r="W458" s="61"/>
      <c r="X458" s="61"/>
      <c r="Y458" s="61"/>
      <c r="Z458" s="61"/>
    </row>
    <row r="459" spans="1:26" ht="15.75" customHeight="1">
      <c r="A459" s="61"/>
      <c r="B459" s="61"/>
      <c r="C459" s="61"/>
      <c r="D459" s="61"/>
      <c r="E459" s="61"/>
      <c r="F459" s="61"/>
      <c r="G459" s="61"/>
      <c r="H459" s="61"/>
      <c r="I459" s="61"/>
      <c r="J459" s="63"/>
      <c r="K459" s="63"/>
      <c r="L459" s="61"/>
      <c r="M459" s="61"/>
      <c r="N459" s="61"/>
      <c r="O459" s="61"/>
      <c r="P459" s="61"/>
      <c r="Q459" s="61"/>
      <c r="R459" s="61"/>
      <c r="S459" s="61"/>
      <c r="T459" s="61"/>
      <c r="U459" s="61"/>
      <c r="V459" s="61"/>
      <c r="W459" s="61"/>
      <c r="X459" s="61"/>
      <c r="Y459" s="61"/>
      <c r="Z459" s="61"/>
    </row>
    <row r="460" spans="1:26" ht="15.75" customHeight="1">
      <c r="A460" s="61"/>
      <c r="B460" s="61"/>
      <c r="C460" s="61"/>
      <c r="D460" s="61"/>
      <c r="E460" s="61"/>
      <c r="F460" s="61"/>
      <c r="G460" s="61"/>
      <c r="H460" s="61"/>
      <c r="I460" s="61"/>
      <c r="J460" s="63"/>
      <c r="K460" s="63"/>
      <c r="L460" s="61"/>
      <c r="M460" s="61"/>
      <c r="N460" s="61"/>
      <c r="O460" s="61"/>
      <c r="P460" s="61"/>
      <c r="Q460" s="61"/>
      <c r="R460" s="61"/>
      <c r="S460" s="61"/>
      <c r="T460" s="61"/>
      <c r="U460" s="61"/>
      <c r="V460" s="61"/>
      <c r="W460" s="61"/>
      <c r="X460" s="61"/>
      <c r="Y460" s="61"/>
      <c r="Z460" s="61"/>
    </row>
    <row r="461" spans="1:26" ht="15.75" customHeight="1">
      <c r="A461" s="61"/>
      <c r="B461" s="61"/>
      <c r="C461" s="61"/>
      <c r="D461" s="61"/>
      <c r="E461" s="61"/>
      <c r="F461" s="61"/>
      <c r="G461" s="61"/>
      <c r="H461" s="61"/>
      <c r="I461" s="61"/>
      <c r="J461" s="63"/>
      <c r="K461" s="63"/>
      <c r="L461" s="61"/>
      <c r="M461" s="61"/>
      <c r="N461" s="61"/>
      <c r="O461" s="61"/>
      <c r="P461" s="61"/>
      <c r="Q461" s="61"/>
      <c r="R461" s="61"/>
      <c r="S461" s="61"/>
      <c r="T461" s="61"/>
      <c r="U461" s="61"/>
      <c r="V461" s="61"/>
      <c r="W461" s="61"/>
      <c r="X461" s="61"/>
      <c r="Y461" s="61"/>
      <c r="Z461" s="61"/>
    </row>
    <row r="462" spans="1:26" ht="15.75" customHeight="1">
      <c r="A462" s="61"/>
      <c r="B462" s="61"/>
      <c r="C462" s="61"/>
      <c r="D462" s="61"/>
      <c r="E462" s="61"/>
      <c r="F462" s="61"/>
      <c r="G462" s="61"/>
      <c r="H462" s="61"/>
      <c r="I462" s="61"/>
      <c r="J462" s="63"/>
      <c r="K462" s="63"/>
      <c r="L462" s="61"/>
      <c r="M462" s="61"/>
      <c r="N462" s="61"/>
      <c r="O462" s="61"/>
      <c r="P462" s="61"/>
      <c r="Q462" s="61"/>
      <c r="R462" s="61"/>
      <c r="S462" s="61"/>
      <c r="T462" s="61"/>
      <c r="U462" s="61"/>
      <c r="V462" s="61"/>
      <c r="W462" s="61"/>
      <c r="X462" s="61"/>
      <c r="Y462" s="61"/>
      <c r="Z462" s="61"/>
    </row>
    <row r="463" spans="1:26" ht="15.75" customHeight="1">
      <c r="A463" s="61"/>
      <c r="B463" s="61"/>
      <c r="C463" s="61"/>
      <c r="D463" s="61"/>
      <c r="E463" s="61"/>
      <c r="F463" s="61"/>
      <c r="G463" s="61"/>
      <c r="H463" s="61"/>
      <c r="I463" s="61"/>
      <c r="J463" s="63"/>
      <c r="K463" s="63"/>
      <c r="L463" s="61"/>
      <c r="M463" s="61"/>
      <c r="N463" s="61"/>
      <c r="O463" s="61"/>
      <c r="P463" s="61"/>
      <c r="Q463" s="61"/>
      <c r="R463" s="61"/>
      <c r="S463" s="61"/>
      <c r="T463" s="61"/>
      <c r="U463" s="61"/>
      <c r="V463" s="61"/>
      <c r="W463" s="61"/>
      <c r="X463" s="61"/>
      <c r="Y463" s="61"/>
      <c r="Z463" s="61"/>
    </row>
    <row r="464" spans="1:26" ht="15.75" customHeight="1">
      <c r="A464" s="61"/>
      <c r="B464" s="61"/>
      <c r="C464" s="61"/>
      <c r="D464" s="61"/>
      <c r="E464" s="61"/>
      <c r="F464" s="61"/>
      <c r="G464" s="61"/>
      <c r="H464" s="61"/>
      <c r="I464" s="61"/>
      <c r="J464" s="63"/>
      <c r="K464" s="63"/>
      <c r="L464" s="61"/>
      <c r="M464" s="61"/>
      <c r="N464" s="61"/>
      <c r="O464" s="61"/>
      <c r="P464" s="61"/>
      <c r="Q464" s="61"/>
      <c r="R464" s="61"/>
      <c r="S464" s="61"/>
      <c r="T464" s="61"/>
      <c r="U464" s="61"/>
      <c r="V464" s="61"/>
      <c r="W464" s="61"/>
      <c r="X464" s="61"/>
      <c r="Y464" s="61"/>
      <c r="Z464" s="61"/>
    </row>
    <row r="465" spans="1:26" ht="15.75" customHeight="1">
      <c r="A465" s="61"/>
      <c r="B465" s="61"/>
      <c r="C465" s="61"/>
      <c r="D465" s="61"/>
      <c r="E465" s="61"/>
      <c r="F465" s="61"/>
      <c r="G465" s="61"/>
      <c r="H465" s="61"/>
      <c r="I465" s="61"/>
      <c r="J465" s="63"/>
      <c r="K465" s="63"/>
      <c r="L465" s="61"/>
      <c r="M465" s="61"/>
      <c r="N465" s="61"/>
      <c r="O465" s="61"/>
      <c r="P465" s="61"/>
      <c r="Q465" s="61"/>
      <c r="R465" s="61"/>
      <c r="S465" s="61"/>
      <c r="T465" s="61"/>
      <c r="U465" s="61"/>
      <c r="V465" s="61"/>
      <c r="W465" s="61"/>
      <c r="X465" s="61"/>
      <c r="Y465" s="61"/>
      <c r="Z465" s="61"/>
    </row>
    <row r="466" spans="1:26" ht="15.75" customHeight="1">
      <c r="A466" s="61"/>
      <c r="B466" s="61"/>
      <c r="C466" s="61"/>
      <c r="D466" s="61"/>
      <c r="E466" s="61"/>
      <c r="F466" s="61"/>
      <c r="G466" s="61"/>
      <c r="H466" s="61"/>
      <c r="I466" s="61"/>
      <c r="J466" s="63"/>
      <c r="K466" s="63"/>
      <c r="L466" s="61"/>
      <c r="M466" s="61"/>
      <c r="N466" s="61"/>
      <c r="O466" s="61"/>
      <c r="P466" s="61"/>
      <c r="Q466" s="61"/>
      <c r="R466" s="61"/>
      <c r="S466" s="61"/>
      <c r="T466" s="61"/>
      <c r="U466" s="61"/>
      <c r="V466" s="61"/>
      <c r="W466" s="61"/>
      <c r="X466" s="61"/>
      <c r="Y466" s="61"/>
      <c r="Z466" s="61"/>
    </row>
    <row r="467" spans="1:26" ht="15.75" customHeight="1">
      <c r="A467" s="61"/>
      <c r="B467" s="61"/>
      <c r="C467" s="61"/>
      <c r="D467" s="61"/>
      <c r="E467" s="61"/>
      <c r="F467" s="61"/>
      <c r="G467" s="61"/>
      <c r="H467" s="61"/>
      <c r="I467" s="61"/>
      <c r="J467" s="63"/>
      <c r="K467" s="63"/>
      <c r="L467" s="61"/>
      <c r="M467" s="61"/>
      <c r="N467" s="61"/>
      <c r="O467" s="61"/>
      <c r="P467" s="61"/>
      <c r="Q467" s="61"/>
      <c r="R467" s="61"/>
      <c r="S467" s="61"/>
      <c r="T467" s="61"/>
      <c r="U467" s="61"/>
      <c r="V467" s="61"/>
      <c r="W467" s="61"/>
      <c r="X467" s="61"/>
      <c r="Y467" s="61"/>
      <c r="Z467" s="61"/>
    </row>
    <row r="468" spans="1:26" ht="15.75" customHeight="1">
      <c r="A468" s="61"/>
      <c r="B468" s="61"/>
      <c r="C468" s="61"/>
      <c r="D468" s="61"/>
      <c r="E468" s="61"/>
      <c r="F468" s="61"/>
      <c r="G468" s="61"/>
      <c r="H468" s="61"/>
      <c r="I468" s="61"/>
      <c r="J468" s="63"/>
      <c r="K468" s="63"/>
      <c r="L468" s="61"/>
      <c r="M468" s="61"/>
      <c r="N468" s="61"/>
      <c r="O468" s="61"/>
      <c r="P468" s="61"/>
      <c r="Q468" s="61"/>
      <c r="R468" s="61"/>
      <c r="S468" s="61"/>
      <c r="T468" s="61"/>
      <c r="U468" s="61"/>
      <c r="V468" s="61"/>
      <c r="W468" s="61"/>
      <c r="X468" s="61"/>
      <c r="Y468" s="61"/>
      <c r="Z468" s="61"/>
    </row>
    <row r="469" spans="1:26" ht="15.75" customHeight="1">
      <c r="A469" s="61"/>
      <c r="B469" s="61"/>
      <c r="C469" s="61"/>
      <c r="D469" s="61"/>
      <c r="E469" s="61"/>
      <c r="F469" s="61"/>
      <c r="G469" s="61"/>
      <c r="H469" s="61"/>
      <c r="I469" s="61"/>
      <c r="J469" s="63"/>
      <c r="K469" s="63"/>
      <c r="L469" s="61"/>
      <c r="M469" s="61"/>
      <c r="N469" s="61"/>
      <c r="O469" s="61"/>
      <c r="P469" s="61"/>
      <c r="Q469" s="61"/>
      <c r="R469" s="61"/>
      <c r="S469" s="61"/>
      <c r="T469" s="61"/>
      <c r="U469" s="61"/>
      <c r="V469" s="61"/>
      <c r="W469" s="61"/>
      <c r="X469" s="61"/>
      <c r="Y469" s="61"/>
      <c r="Z469" s="61"/>
    </row>
    <row r="470" spans="1:26" ht="15.75" customHeight="1">
      <c r="A470" s="61"/>
      <c r="B470" s="61"/>
      <c r="C470" s="61"/>
      <c r="D470" s="61"/>
      <c r="E470" s="61"/>
      <c r="F470" s="61"/>
      <c r="G470" s="61"/>
      <c r="H470" s="61"/>
      <c r="I470" s="61"/>
      <c r="J470" s="63"/>
      <c r="K470" s="63"/>
      <c r="L470" s="61"/>
      <c r="M470" s="61"/>
      <c r="N470" s="61"/>
      <c r="O470" s="61"/>
      <c r="P470" s="61"/>
      <c r="Q470" s="61"/>
      <c r="R470" s="61"/>
      <c r="S470" s="61"/>
      <c r="T470" s="61"/>
      <c r="U470" s="61"/>
      <c r="V470" s="61"/>
      <c r="W470" s="61"/>
      <c r="X470" s="61"/>
      <c r="Y470" s="61"/>
      <c r="Z470" s="61"/>
    </row>
    <row r="471" spans="1:26" ht="15.75" customHeight="1">
      <c r="A471" s="61"/>
      <c r="B471" s="61"/>
      <c r="C471" s="61"/>
      <c r="D471" s="61"/>
      <c r="E471" s="61"/>
      <c r="F471" s="61"/>
      <c r="G471" s="61"/>
      <c r="H471" s="61"/>
      <c r="I471" s="61"/>
      <c r="J471" s="63"/>
      <c r="K471" s="63"/>
      <c r="L471" s="61"/>
      <c r="M471" s="61"/>
      <c r="N471" s="61"/>
      <c r="O471" s="61"/>
      <c r="P471" s="61"/>
      <c r="Q471" s="61"/>
      <c r="R471" s="61"/>
      <c r="S471" s="61"/>
      <c r="T471" s="61"/>
      <c r="U471" s="61"/>
      <c r="V471" s="61"/>
      <c r="W471" s="61"/>
      <c r="X471" s="61"/>
      <c r="Y471" s="61"/>
      <c r="Z471" s="61"/>
    </row>
    <row r="472" spans="1:26" ht="15.75" customHeight="1">
      <c r="A472" s="61"/>
      <c r="B472" s="61"/>
      <c r="C472" s="61"/>
      <c r="D472" s="61"/>
      <c r="E472" s="61"/>
      <c r="F472" s="61"/>
      <c r="G472" s="61"/>
      <c r="H472" s="61"/>
      <c r="I472" s="61"/>
      <c r="J472" s="63"/>
      <c r="K472" s="63"/>
      <c r="L472" s="61"/>
      <c r="M472" s="61"/>
      <c r="N472" s="61"/>
      <c r="O472" s="61"/>
      <c r="P472" s="61"/>
      <c r="Q472" s="61"/>
      <c r="R472" s="61"/>
      <c r="S472" s="61"/>
      <c r="T472" s="61"/>
      <c r="U472" s="61"/>
      <c r="V472" s="61"/>
      <c r="W472" s="61"/>
      <c r="X472" s="61"/>
      <c r="Y472" s="61"/>
      <c r="Z472" s="61"/>
    </row>
    <row r="473" spans="1:26" ht="15.75" customHeight="1">
      <c r="A473" s="61"/>
      <c r="B473" s="61"/>
      <c r="C473" s="61"/>
      <c r="D473" s="61"/>
      <c r="E473" s="61"/>
      <c r="F473" s="61"/>
      <c r="G473" s="61"/>
      <c r="H473" s="61"/>
      <c r="I473" s="61"/>
      <c r="J473" s="63"/>
      <c r="K473" s="63"/>
      <c r="L473" s="61"/>
      <c r="M473" s="61"/>
      <c r="N473" s="61"/>
      <c r="O473" s="61"/>
      <c r="P473" s="61"/>
      <c r="Q473" s="61"/>
      <c r="R473" s="61"/>
      <c r="S473" s="61"/>
      <c r="T473" s="61"/>
      <c r="U473" s="61"/>
      <c r="V473" s="61"/>
      <c r="W473" s="61"/>
      <c r="X473" s="61"/>
      <c r="Y473" s="61"/>
      <c r="Z473" s="61"/>
    </row>
    <row r="474" spans="1:26" ht="15.75" customHeight="1">
      <c r="A474" s="61"/>
      <c r="B474" s="61"/>
      <c r="C474" s="61"/>
      <c r="D474" s="61"/>
      <c r="E474" s="61"/>
      <c r="F474" s="61"/>
      <c r="G474" s="61"/>
      <c r="H474" s="61"/>
      <c r="I474" s="61"/>
      <c r="J474" s="63"/>
      <c r="K474" s="63"/>
      <c r="L474" s="61"/>
      <c r="M474" s="61"/>
      <c r="N474" s="61"/>
      <c r="O474" s="61"/>
      <c r="P474" s="61"/>
      <c r="Q474" s="61"/>
      <c r="R474" s="61"/>
      <c r="S474" s="61"/>
      <c r="T474" s="61"/>
      <c r="U474" s="61"/>
      <c r="V474" s="61"/>
      <c r="W474" s="61"/>
      <c r="X474" s="61"/>
      <c r="Y474" s="61"/>
      <c r="Z474" s="61"/>
    </row>
    <row r="475" spans="1:26" ht="15.75" customHeight="1">
      <c r="A475" s="61"/>
      <c r="B475" s="61"/>
      <c r="C475" s="61"/>
      <c r="D475" s="61"/>
      <c r="E475" s="61"/>
      <c r="F475" s="61"/>
      <c r="G475" s="61"/>
      <c r="H475" s="61"/>
      <c r="I475" s="61"/>
      <c r="J475" s="63"/>
      <c r="K475" s="63"/>
      <c r="L475" s="61"/>
      <c r="M475" s="61"/>
      <c r="N475" s="61"/>
      <c r="O475" s="61"/>
      <c r="P475" s="61"/>
      <c r="Q475" s="61"/>
      <c r="R475" s="61"/>
      <c r="S475" s="61"/>
      <c r="T475" s="61"/>
      <c r="U475" s="61"/>
      <c r="V475" s="61"/>
      <c r="W475" s="61"/>
      <c r="X475" s="61"/>
      <c r="Y475" s="61"/>
      <c r="Z475" s="61"/>
    </row>
    <row r="476" spans="1:26" ht="15.75" customHeight="1">
      <c r="A476" s="61"/>
      <c r="B476" s="61"/>
      <c r="C476" s="61"/>
      <c r="D476" s="61"/>
      <c r="E476" s="61"/>
      <c r="F476" s="61"/>
      <c r="G476" s="61"/>
      <c r="H476" s="61"/>
      <c r="I476" s="61"/>
      <c r="J476" s="63"/>
      <c r="K476" s="63"/>
      <c r="L476" s="61"/>
      <c r="M476" s="61"/>
      <c r="N476" s="61"/>
      <c r="O476" s="61"/>
      <c r="P476" s="61"/>
      <c r="Q476" s="61"/>
      <c r="R476" s="61"/>
      <c r="S476" s="61"/>
      <c r="T476" s="61"/>
      <c r="U476" s="61"/>
      <c r="V476" s="61"/>
      <c r="W476" s="61"/>
      <c r="X476" s="61"/>
      <c r="Y476" s="61"/>
      <c r="Z476" s="61"/>
    </row>
    <row r="477" spans="1:26" ht="15.75" customHeight="1">
      <c r="A477" s="61"/>
      <c r="B477" s="61"/>
      <c r="C477" s="61"/>
      <c r="D477" s="61"/>
      <c r="E477" s="61"/>
      <c r="F477" s="61"/>
      <c r="G477" s="61"/>
      <c r="H477" s="61"/>
      <c r="I477" s="61"/>
      <c r="J477" s="63"/>
      <c r="K477" s="63"/>
      <c r="L477" s="61"/>
      <c r="M477" s="61"/>
      <c r="N477" s="61"/>
      <c r="O477" s="61"/>
      <c r="P477" s="61"/>
      <c r="Q477" s="61"/>
      <c r="R477" s="61"/>
      <c r="S477" s="61"/>
      <c r="T477" s="61"/>
      <c r="U477" s="61"/>
      <c r="V477" s="61"/>
      <c r="W477" s="61"/>
      <c r="X477" s="61"/>
      <c r="Y477" s="61"/>
      <c r="Z477" s="61"/>
    </row>
    <row r="478" spans="1:26" ht="15.75" customHeight="1">
      <c r="A478" s="61"/>
      <c r="B478" s="61"/>
      <c r="C478" s="61"/>
      <c r="D478" s="61"/>
      <c r="E478" s="61"/>
      <c r="F478" s="61"/>
      <c r="G478" s="61"/>
      <c r="H478" s="61"/>
      <c r="I478" s="61"/>
      <c r="J478" s="63"/>
      <c r="K478" s="63"/>
      <c r="L478" s="61"/>
      <c r="M478" s="61"/>
      <c r="N478" s="61"/>
      <c r="O478" s="61"/>
      <c r="P478" s="61"/>
      <c r="Q478" s="61"/>
      <c r="R478" s="61"/>
      <c r="S478" s="61"/>
      <c r="T478" s="61"/>
      <c r="U478" s="61"/>
      <c r="V478" s="61"/>
      <c r="W478" s="61"/>
      <c r="X478" s="61"/>
      <c r="Y478" s="61"/>
      <c r="Z478" s="61"/>
    </row>
    <row r="479" spans="1:26" ht="15.75" customHeight="1">
      <c r="A479" s="61"/>
      <c r="B479" s="61"/>
      <c r="C479" s="61"/>
      <c r="D479" s="61"/>
      <c r="E479" s="61"/>
      <c r="F479" s="61"/>
      <c r="G479" s="61"/>
      <c r="H479" s="61"/>
      <c r="I479" s="61"/>
      <c r="J479" s="63"/>
      <c r="K479" s="63"/>
      <c r="L479" s="61"/>
      <c r="M479" s="61"/>
      <c r="N479" s="61"/>
      <c r="O479" s="61"/>
      <c r="P479" s="61"/>
      <c r="Q479" s="61"/>
      <c r="R479" s="61"/>
      <c r="S479" s="61"/>
      <c r="T479" s="61"/>
      <c r="U479" s="61"/>
      <c r="V479" s="61"/>
      <c r="W479" s="61"/>
      <c r="X479" s="61"/>
      <c r="Y479" s="61"/>
      <c r="Z479" s="61"/>
    </row>
    <row r="480" spans="1:26" ht="15.75" customHeight="1">
      <c r="A480" s="61"/>
      <c r="B480" s="61"/>
      <c r="C480" s="61"/>
      <c r="D480" s="61"/>
      <c r="E480" s="61"/>
      <c r="F480" s="61"/>
      <c r="G480" s="61"/>
      <c r="H480" s="61"/>
      <c r="I480" s="61"/>
      <c r="J480" s="63"/>
      <c r="K480" s="63"/>
      <c r="L480" s="61"/>
      <c r="M480" s="61"/>
      <c r="N480" s="61"/>
      <c r="O480" s="61"/>
      <c r="P480" s="61"/>
      <c r="Q480" s="61"/>
      <c r="R480" s="61"/>
      <c r="S480" s="61"/>
      <c r="T480" s="61"/>
      <c r="U480" s="61"/>
      <c r="V480" s="61"/>
      <c r="W480" s="61"/>
      <c r="X480" s="61"/>
      <c r="Y480" s="61"/>
      <c r="Z480" s="61"/>
    </row>
    <row r="481" spans="1:26" ht="15.75" customHeight="1">
      <c r="A481" s="61"/>
      <c r="B481" s="61"/>
      <c r="C481" s="61"/>
      <c r="D481" s="61"/>
      <c r="E481" s="61"/>
      <c r="F481" s="61"/>
      <c r="G481" s="61"/>
      <c r="H481" s="61"/>
      <c r="I481" s="61"/>
      <c r="J481" s="63"/>
      <c r="K481" s="63"/>
      <c r="L481" s="61"/>
      <c r="M481" s="61"/>
      <c r="N481" s="61"/>
      <c r="O481" s="61"/>
      <c r="P481" s="61"/>
      <c r="Q481" s="61"/>
      <c r="R481" s="61"/>
      <c r="S481" s="61"/>
      <c r="T481" s="61"/>
      <c r="U481" s="61"/>
      <c r="V481" s="61"/>
      <c r="W481" s="61"/>
      <c r="X481" s="61"/>
      <c r="Y481" s="61"/>
      <c r="Z481" s="61"/>
    </row>
    <row r="482" spans="1:26" ht="15.75" customHeight="1">
      <c r="A482" s="61"/>
      <c r="B482" s="61"/>
      <c r="C482" s="61"/>
      <c r="D482" s="61"/>
      <c r="E482" s="61"/>
      <c r="F482" s="61"/>
      <c r="G482" s="61"/>
      <c r="H482" s="61"/>
      <c r="I482" s="61"/>
      <c r="J482" s="63"/>
      <c r="K482" s="63"/>
      <c r="L482" s="61"/>
      <c r="M482" s="61"/>
      <c r="N482" s="61"/>
      <c r="O482" s="61"/>
      <c r="P482" s="61"/>
      <c r="Q482" s="61"/>
      <c r="R482" s="61"/>
      <c r="S482" s="61"/>
      <c r="T482" s="61"/>
      <c r="U482" s="61"/>
      <c r="V482" s="61"/>
      <c r="W482" s="61"/>
      <c r="X482" s="61"/>
      <c r="Y482" s="61"/>
      <c r="Z482" s="61"/>
    </row>
    <row r="483" spans="1:26" ht="15.75" customHeight="1">
      <c r="A483" s="61"/>
      <c r="B483" s="61"/>
      <c r="C483" s="61"/>
      <c r="D483" s="61"/>
      <c r="E483" s="61"/>
      <c r="F483" s="61"/>
      <c r="G483" s="61"/>
      <c r="H483" s="61"/>
      <c r="I483" s="61"/>
      <c r="J483" s="63"/>
      <c r="K483" s="63"/>
      <c r="L483" s="61"/>
      <c r="M483" s="61"/>
      <c r="N483" s="61"/>
      <c r="O483" s="61"/>
      <c r="P483" s="61"/>
      <c r="Q483" s="61"/>
      <c r="R483" s="61"/>
      <c r="S483" s="61"/>
      <c r="T483" s="61"/>
      <c r="U483" s="61"/>
      <c r="V483" s="61"/>
      <c r="W483" s="61"/>
      <c r="X483" s="61"/>
      <c r="Y483" s="61"/>
      <c r="Z483" s="61"/>
    </row>
    <row r="484" spans="1:26" ht="15.75" customHeight="1">
      <c r="A484" s="61"/>
      <c r="B484" s="61"/>
      <c r="C484" s="61"/>
      <c r="D484" s="61"/>
      <c r="E484" s="61"/>
      <c r="F484" s="61"/>
      <c r="G484" s="61"/>
      <c r="H484" s="61"/>
      <c r="I484" s="61"/>
      <c r="J484" s="63"/>
      <c r="K484" s="63"/>
      <c r="L484" s="61"/>
      <c r="M484" s="61"/>
      <c r="N484" s="61"/>
      <c r="O484" s="61"/>
      <c r="P484" s="61"/>
      <c r="Q484" s="61"/>
      <c r="R484" s="61"/>
      <c r="S484" s="61"/>
      <c r="T484" s="61"/>
      <c r="U484" s="61"/>
      <c r="V484" s="61"/>
      <c r="W484" s="61"/>
      <c r="X484" s="61"/>
      <c r="Y484" s="61"/>
      <c r="Z484" s="61"/>
    </row>
    <row r="485" spans="1:26" ht="15.75" customHeight="1">
      <c r="A485" s="61"/>
      <c r="B485" s="61"/>
      <c r="C485" s="61"/>
      <c r="D485" s="61"/>
      <c r="E485" s="61"/>
      <c r="F485" s="61"/>
      <c r="G485" s="61"/>
      <c r="H485" s="61"/>
      <c r="I485" s="61"/>
      <c r="J485" s="63"/>
      <c r="K485" s="63"/>
      <c r="L485" s="61"/>
      <c r="M485" s="61"/>
      <c r="N485" s="61"/>
      <c r="O485" s="61"/>
      <c r="P485" s="61"/>
      <c r="Q485" s="61"/>
      <c r="R485" s="61"/>
      <c r="S485" s="61"/>
      <c r="T485" s="61"/>
      <c r="U485" s="61"/>
      <c r="V485" s="61"/>
      <c r="W485" s="61"/>
      <c r="X485" s="61"/>
      <c r="Y485" s="61"/>
      <c r="Z485" s="61"/>
    </row>
    <row r="486" spans="1:26" ht="15.75" customHeight="1">
      <c r="A486" s="61"/>
      <c r="B486" s="61"/>
      <c r="C486" s="61"/>
      <c r="D486" s="61"/>
      <c r="E486" s="61"/>
      <c r="F486" s="61"/>
      <c r="G486" s="61"/>
      <c r="H486" s="61"/>
      <c r="I486" s="61"/>
      <c r="J486" s="63"/>
      <c r="K486" s="63"/>
      <c r="L486" s="61"/>
      <c r="M486" s="61"/>
      <c r="N486" s="61"/>
      <c r="O486" s="61"/>
      <c r="P486" s="61"/>
      <c r="Q486" s="61"/>
      <c r="R486" s="61"/>
      <c r="S486" s="61"/>
      <c r="T486" s="61"/>
      <c r="U486" s="61"/>
      <c r="V486" s="61"/>
      <c r="W486" s="61"/>
      <c r="X486" s="61"/>
      <c r="Y486" s="61"/>
      <c r="Z486" s="61"/>
    </row>
    <row r="487" spans="1:26" ht="15.75" customHeight="1">
      <c r="A487" s="61"/>
      <c r="B487" s="61"/>
      <c r="C487" s="61"/>
      <c r="D487" s="61"/>
      <c r="E487" s="61"/>
      <c r="F487" s="61"/>
      <c r="G487" s="61"/>
      <c r="H487" s="61"/>
      <c r="I487" s="61"/>
      <c r="J487" s="63"/>
      <c r="K487" s="63"/>
      <c r="L487" s="61"/>
      <c r="M487" s="61"/>
      <c r="N487" s="61"/>
      <c r="O487" s="61"/>
      <c r="P487" s="61"/>
      <c r="Q487" s="61"/>
      <c r="R487" s="61"/>
      <c r="S487" s="61"/>
      <c r="T487" s="61"/>
      <c r="U487" s="61"/>
      <c r="V487" s="61"/>
      <c r="W487" s="61"/>
      <c r="X487" s="61"/>
      <c r="Y487" s="61"/>
      <c r="Z487" s="61"/>
    </row>
    <row r="488" spans="1:26" ht="15.75" customHeight="1">
      <c r="A488" s="61"/>
      <c r="B488" s="61"/>
      <c r="C488" s="61"/>
      <c r="D488" s="61"/>
      <c r="E488" s="61"/>
      <c r="F488" s="61"/>
      <c r="G488" s="61"/>
      <c r="H488" s="61"/>
      <c r="I488" s="61"/>
      <c r="J488" s="63"/>
      <c r="K488" s="63"/>
      <c r="L488" s="61"/>
      <c r="M488" s="61"/>
      <c r="N488" s="61"/>
      <c r="O488" s="61"/>
      <c r="P488" s="61"/>
      <c r="Q488" s="61"/>
      <c r="R488" s="61"/>
      <c r="S488" s="61"/>
      <c r="T488" s="61"/>
      <c r="U488" s="61"/>
      <c r="V488" s="61"/>
      <c r="W488" s="61"/>
      <c r="X488" s="61"/>
      <c r="Y488" s="61"/>
      <c r="Z488" s="61"/>
    </row>
    <row r="489" spans="1:26" ht="15.75" customHeight="1">
      <c r="A489" s="61"/>
      <c r="B489" s="61"/>
      <c r="C489" s="61"/>
      <c r="D489" s="61"/>
      <c r="E489" s="61"/>
      <c r="F489" s="61"/>
      <c r="G489" s="61"/>
      <c r="H489" s="61"/>
      <c r="I489" s="61"/>
      <c r="J489" s="63"/>
      <c r="K489" s="63"/>
      <c r="L489" s="61"/>
      <c r="M489" s="61"/>
      <c r="N489" s="61"/>
      <c r="O489" s="61"/>
      <c r="P489" s="61"/>
      <c r="Q489" s="61"/>
      <c r="R489" s="61"/>
      <c r="S489" s="61"/>
      <c r="T489" s="61"/>
      <c r="U489" s="61"/>
      <c r="V489" s="61"/>
      <c r="W489" s="61"/>
      <c r="X489" s="61"/>
      <c r="Y489" s="61"/>
      <c r="Z489" s="61"/>
    </row>
    <row r="490" spans="1:26" ht="15.75" customHeight="1">
      <c r="A490" s="61"/>
      <c r="B490" s="61"/>
      <c r="C490" s="61"/>
      <c r="D490" s="61"/>
      <c r="E490" s="61"/>
      <c r="F490" s="61"/>
      <c r="G490" s="61"/>
      <c r="H490" s="61"/>
      <c r="I490" s="61"/>
      <c r="J490" s="63"/>
      <c r="K490" s="63"/>
      <c r="L490" s="61"/>
      <c r="M490" s="61"/>
      <c r="N490" s="61"/>
      <c r="O490" s="61"/>
      <c r="P490" s="61"/>
      <c r="Q490" s="61"/>
      <c r="R490" s="61"/>
      <c r="S490" s="61"/>
      <c r="T490" s="61"/>
      <c r="U490" s="61"/>
      <c r="V490" s="61"/>
      <c r="W490" s="61"/>
      <c r="X490" s="61"/>
      <c r="Y490" s="61"/>
      <c r="Z490" s="61"/>
    </row>
    <row r="491" spans="1:26" ht="15.75" customHeight="1">
      <c r="A491" s="61"/>
      <c r="B491" s="61"/>
      <c r="C491" s="61"/>
      <c r="D491" s="61"/>
      <c r="E491" s="61"/>
      <c r="F491" s="61"/>
      <c r="G491" s="61"/>
      <c r="H491" s="61"/>
      <c r="I491" s="61"/>
      <c r="J491" s="63"/>
      <c r="K491" s="63"/>
      <c r="L491" s="61"/>
      <c r="M491" s="61"/>
      <c r="N491" s="61"/>
      <c r="O491" s="61"/>
      <c r="P491" s="61"/>
      <c r="Q491" s="61"/>
      <c r="R491" s="61"/>
      <c r="S491" s="61"/>
      <c r="T491" s="61"/>
      <c r="U491" s="61"/>
      <c r="V491" s="61"/>
      <c r="W491" s="61"/>
      <c r="X491" s="61"/>
      <c r="Y491" s="61"/>
      <c r="Z491" s="61"/>
    </row>
    <row r="492" spans="1:26" ht="15.75" customHeight="1">
      <c r="A492" s="61"/>
      <c r="B492" s="61"/>
      <c r="C492" s="61"/>
      <c r="D492" s="61"/>
      <c r="E492" s="61"/>
      <c r="F492" s="61"/>
      <c r="G492" s="61"/>
      <c r="H492" s="61"/>
      <c r="I492" s="61"/>
      <c r="J492" s="63"/>
      <c r="K492" s="63"/>
      <c r="L492" s="61"/>
      <c r="M492" s="61"/>
      <c r="N492" s="61"/>
      <c r="O492" s="61"/>
      <c r="P492" s="61"/>
      <c r="Q492" s="61"/>
      <c r="R492" s="61"/>
      <c r="S492" s="61"/>
      <c r="T492" s="61"/>
      <c r="U492" s="61"/>
      <c r="V492" s="61"/>
      <c r="W492" s="61"/>
      <c r="X492" s="61"/>
      <c r="Y492" s="61"/>
      <c r="Z492" s="61"/>
    </row>
    <row r="493" spans="1:26" ht="15.75" customHeight="1">
      <c r="A493" s="61"/>
      <c r="B493" s="61"/>
      <c r="C493" s="61"/>
      <c r="D493" s="61"/>
      <c r="E493" s="61"/>
      <c r="F493" s="61"/>
      <c r="G493" s="61"/>
      <c r="H493" s="61"/>
      <c r="I493" s="61"/>
      <c r="J493" s="63"/>
      <c r="K493" s="63"/>
      <c r="L493" s="61"/>
      <c r="M493" s="61"/>
      <c r="N493" s="61"/>
      <c r="O493" s="61"/>
      <c r="P493" s="61"/>
      <c r="Q493" s="61"/>
      <c r="R493" s="61"/>
      <c r="S493" s="61"/>
      <c r="T493" s="61"/>
      <c r="U493" s="61"/>
      <c r="V493" s="61"/>
      <c r="W493" s="61"/>
      <c r="X493" s="61"/>
      <c r="Y493" s="61"/>
      <c r="Z493" s="61"/>
    </row>
    <row r="494" spans="1:26" ht="15.75" customHeight="1">
      <c r="A494" s="61"/>
      <c r="B494" s="61"/>
      <c r="C494" s="61"/>
      <c r="D494" s="61"/>
      <c r="E494" s="61"/>
      <c r="F494" s="61"/>
      <c r="G494" s="61"/>
      <c r="H494" s="61"/>
      <c r="I494" s="61"/>
      <c r="J494" s="63"/>
      <c r="K494" s="63"/>
      <c r="L494" s="61"/>
      <c r="M494" s="61"/>
      <c r="N494" s="61"/>
      <c r="O494" s="61"/>
      <c r="P494" s="61"/>
      <c r="Q494" s="61"/>
      <c r="R494" s="61"/>
      <c r="S494" s="61"/>
      <c r="T494" s="61"/>
      <c r="U494" s="61"/>
      <c r="V494" s="61"/>
      <c r="W494" s="61"/>
      <c r="X494" s="61"/>
      <c r="Y494" s="61"/>
      <c r="Z494" s="61"/>
    </row>
    <row r="495" spans="1:26" ht="15.75" customHeight="1">
      <c r="A495" s="61"/>
      <c r="B495" s="61"/>
      <c r="C495" s="61"/>
      <c r="D495" s="61"/>
      <c r="E495" s="61"/>
      <c r="F495" s="61"/>
      <c r="G495" s="61"/>
      <c r="H495" s="61"/>
      <c r="I495" s="61"/>
      <c r="J495" s="63"/>
      <c r="K495" s="63"/>
      <c r="L495" s="61"/>
      <c r="M495" s="61"/>
      <c r="N495" s="61"/>
      <c r="O495" s="61"/>
      <c r="P495" s="61"/>
      <c r="Q495" s="61"/>
      <c r="R495" s="61"/>
      <c r="S495" s="61"/>
      <c r="T495" s="61"/>
      <c r="U495" s="61"/>
      <c r="V495" s="61"/>
      <c r="W495" s="61"/>
      <c r="X495" s="61"/>
      <c r="Y495" s="61"/>
      <c r="Z495" s="61"/>
    </row>
    <row r="496" spans="1:26" ht="15.75" customHeight="1">
      <c r="A496" s="61"/>
      <c r="B496" s="61"/>
      <c r="C496" s="61"/>
      <c r="D496" s="61"/>
      <c r="E496" s="61"/>
      <c r="F496" s="61"/>
      <c r="G496" s="61"/>
      <c r="H496" s="61"/>
      <c r="I496" s="61"/>
      <c r="J496" s="63"/>
      <c r="K496" s="63"/>
      <c r="L496" s="61"/>
      <c r="M496" s="61"/>
      <c r="N496" s="61"/>
      <c r="O496" s="61"/>
      <c r="P496" s="61"/>
      <c r="Q496" s="61"/>
      <c r="R496" s="61"/>
      <c r="S496" s="61"/>
      <c r="T496" s="61"/>
      <c r="U496" s="61"/>
      <c r="V496" s="61"/>
      <c r="W496" s="61"/>
      <c r="X496" s="61"/>
      <c r="Y496" s="61"/>
      <c r="Z496" s="61"/>
    </row>
    <row r="497" spans="1:26" ht="15.75" customHeight="1">
      <c r="A497" s="61"/>
      <c r="B497" s="61"/>
      <c r="C497" s="61"/>
      <c r="D497" s="61"/>
      <c r="E497" s="61"/>
      <c r="F497" s="61"/>
      <c r="G497" s="61"/>
      <c r="H497" s="61"/>
      <c r="I497" s="61"/>
      <c r="J497" s="63"/>
      <c r="K497" s="63"/>
      <c r="L497" s="61"/>
      <c r="M497" s="61"/>
      <c r="N497" s="61"/>
      <c r="O497" s="61"/>
      <c r="P497" s="61"/>
      <c r="Q497" s="61"/>
      <c r="R497" s="61"/>
      <c r="S497" s="61"/>
      <c r="T497" s="61"/>
      <c r="U497" s="61"/>
      <c r="V497" s="61"/>
      <c r="W497" s="61"/>
      <c r="X497" s="61"/>
      <c r="Y497" s="61"/>
      <c r="Z497" s="61"/>
    </row>
    <row r="498" spans="1:26" ht="15.75" customHeight="1">
      <c r="A498" s="61"/>
      <c r="B498" s="61"/>
      <c r="C498" s="61"/>
      <c r="D498" s="61"/>
      <c r="E498" s="61"/>
      <c r="F498" s="61"/>
      <c r="G498" s="61"/>
      <c r="H498" s="61"/>
      <c r="I498" s="61"/>
      <c r="J498" s="63"/>
      <c r="K498" s="63"/>
      <c r="L498" s="61"/>
      <c r="M498" s="61"/>
      <c r="N498" s="61"/>
      <c r="O498" s="61"/>
      <c r="P498" s="61"/>
      <c r="Q498" s="61"/>
      <c r="R498" s="61"/>
      <c r="S498" s="61"/>
      <c r="T498" s="61"/>
      <c r="U498" s="61"/>
      <c r="V498" s="61"/>
      <c r="W498" s="61"/>
      <c r="X498" s="61"/>
      <c r="Y498" s="61"/>
      <c r="Z498" s="61"/>
    </row>
    <row r="499" spans="1:26" ht="15.75" customHeight="1">
      <c r="A499" s="61"/>
      <c r="B499" s="61"/>
      <c r="C499" s="61"/>
      <c r="D499" s="61"/>
      <c r="E499" s="61"/>
      <c r="F499" s="61"/>
      <c r="G499" s="61"/>
      <c r="H499" s="61"/>
      <c r="I499" s="61"/>
      <c r="J499" s="63"/>
      <c r="K499" s="63"/>
      <c r="L499" s="61"/>
      <c r="M499" s="61"/>
      <c r="N499" s="61"/>
      <c r="O499" s="61"/>
      <c r="P499" s="61"/>
      <c r="Q499" s="61"/>
      <c r="R499" s="61"/>
      <c r="S499" s="61"/>
      <c r="T499" s="61"/>
      <c r="U499" s="61"/>
      <c r="V499" s="61"/>
      <c r="W499" s="61"/>
      <c r="X499" s="61"/>
      <c r="Y499" s="61"/>
      <c r="Z499" s="61"/>
    </row>
    <row r="500" spans="1:26" ht="15.75" customHeight="1">
      <c r="A500" s="61"/>
      <c r="B500" s="61"/>
      <c r="C500" s="61"/>
      <c r="D500" s="61"/>
      <c r="E500" s="61"/>
      <c r="F500" s="61"/>
      <c r="G500" s="61"/>
      <c r="H500" s="61"/>
      <c r="I500" s="61"/>
      <c r="J500" s="63"/>
      <c r="K500" s="63"/>
      <c r="L500" s="61"/>
      <c r="M500" s="61"/>
      <c r="N500" s="61"/>
      <c r="O500" s="61"/>
      <c r="P500" s="61"/>
      <c r="Q500" s="61"/>
      <c r="R500" s="61"/>
      <c r="S500" s="61"/>
      <c r="T500" s="61"/>
      <c r="U500" s="61"/>
      <c r="V500" s="61"/>
      <c r="W500" s="61"/>
      <c r="X500" s="61"/>
      <c r="Y500" s="61"/>
      <c r="Z500" s="61"/>
    </row>
    <row r="501" spans="1:26" ht="15.75" customHeight="1">
      <c r="A501" s="61"/>
      <c r="B501" s="61"/>
      <c r="C501" s="61"/>
      <c r="D501" s="61"/>
      <c r="E501" s="61"/>
      <c r="F501" s="61"/>
      <c r="G501" s="61"/>
      <c r="H501" s="61"/>
      <c r="I501" s="61"/>
      <c r="J501" s="63"/>
      <c r="K501" s="63"/>
      <c r="L501" s="61"/>
      <c r="M501" s="61"/>
      <c r="N501" s="61"/>
      <c r="O501" s="61"/>
      <c r="P501" s="61"/>
      <c r="Q501" s="61"/>
      <c r="R501" s="61"/>
      <c r="S501" s="61"/>
      <c r="T501" s="61"/>
      <c r="U501" s="61"/>
      <c r="V501" s="61"/>
      <c r="W501" s="61"/>
      <c r="X501" s="61"/>
      <c r="Y501" s="61"/>
      <c r="Z501" s="61"/>
    </row>
    <row r="502" spans="1:26" ht="15.75" customHeight="1">
      <c r="A502" s="61"/>
      <c r="B502" s="61"/>
      <c r="C502" s="61"/>
      <c r="D502" s="61"/>
      <c r="E502" s="61"/>
      <c r="F502" s="61"/>
      <c r="G502" s="61"/>
      <c r="H502" s="61"/>
      <c r="I502" s="61"/>
      <c r="J502" s="63"/>
      <c r="K502" s="63"/>
      <c r="L502" s="61"/>
      <c r="M502" s="61"/>
      <c r="N502" s="61"/>
      <c r="O502" s="61"/>
      <c r="P502" s="61"/>
      <c r="Q502" s="61"/>
      <c r="R502" s="61"/>
      <c r="S502" s="61"/>
      <c r="T502" s="61"/>
      <c r="U502" s="61"/>
      <c r="V502" s="61"/>
      <c r="W502" s="61"/>
      <c r="X502" s="61"/>
      <c r="Y502" s="61"/>
      <c r="Z502" s="61"/>
    </row>
    <row r="503" spans="1:26" ht="15.75" customHeight="1">
      <c r="A503" s="61"/>
      <c r="B503" s="61"/>
      <c r="C503" s="61"/>
      <c r="D503" s="61"/>
      <c r="E503" s="61"/>
      <c r="F503" s="61"/>
      <c r="G503" s="61"/>
      <c r="H503" s="61"/>
      <c r="I503" s="61"/>
      <c r="J503" s="63"/>
      <c r="K503" s="63"/>
      <c r="L503" s="61"/>
      <c r="M503" s="61"/>
      <c r="N503" s="61"/>
      <c r="O503" s="61"/>
      <c r="P503" s="61"/>
      <c r="Q503" s="61"/>
      <c r="R503" s="61"/>
      <c r="S503" s="61"/>
      <c r="T503" s="61"/>
      <c r="U503" s="61"/>
      <c r="V503" s="61"/>
      <c r="W503" s="61"/>
      <c r="X503" s="61"/>
      <c r="Y503" s="61"/>
      <c r="Z503" s="61"/>
    </row>
    <row r="504" spans="1:26" ht="15.75" customHeight="1">
      <c r="A504" s="61"/>
      <c r="B504" s="61"/>
      <c r="C504" s="61"/>
      <c r="D504" s="61"/>
      <c r="E504" s="61"/>
      <c r="F504" s="61"/>
      <c r="G504" s="61"/>
      <c r="H504" s="61"/>
      <c r="I504" s="61"/>
      <c r="J504" s="63"/>
      <c r="K504" s="63"/>
      <c r="L504" s="61"/>
      <c r="M504" s="61"/>
      <c r="N504" s="61"/>
      <c r="O504" s="61"/>
      <c r="P504" s="61"/>
      <c r="Q504" s="61"/>
      <c r="R504" s="61"/>
      <c r="S504" s="61"/>
      <c r="T504" s="61"/>
      <c r="U504" s="61"/>
      <c r="V504" s="61"/>
      <c r="W504" s="61"/>
      <c r="X504" s="61"/>
      <c r="Y504" s="61"/>
      <c r="Z504" s="61"/>
    </row>
    <row r="505" spans="1:26" ht="15.75" customHeight="1">
      <c r="A505" s="61"/>
      <c r="B505" s="61"/>
      <c r="C505" s="61"/>
      <c r="D505" s="61"/>
      <c r="E505" s="61"/>
      <c r="F505" s="61"/>
      <c r="G505" s="61"/>
      <c r="H505" s="61"/>
      <c r="I505" s="61"/>
      <c r="J505" s="63"/>
      <c r="K505" s="63"/>
      <c r="L505" s="61"/>
      <c r="M505" s="61"/>
      <c r="N505" s="61"/>
      <c r="O505" s="61"/>
      <c r="P505" s="61"/>
      <c r="Q505" s="61"/>
      <c r="R505" s="61"/>
      <c r="S505" s="61"/>
      <c r="T505" s="61"/>
      <c r="U505" s="61"/>
      <c r="V505" s="61"/>
      <c r="W505" s="61"/>
      <c r="X505" s="61"/>
      <c r="Y505" s="61"/>
      <c r="Z505" s="61"/>
    </row>
    <row r="506" spans="1:26" ht="15.75" customHeight="1">
      <c r="A506" s="61"/>
      <c r="B506" s="61"/>
      <c r="C506" s="61"/>
      <c r="D506" s="61"/>
      <c r="E506" s="61"/>
      <c r="F506" s="61"/>
      <c r="G506" s="61"/>
      <c r="H506" s="61"/>
      <c r="I506" s="61"/>
      <c r="J506" s="63"/>
      <c r="K506" s="63"/>
      <c r="L506" s="61"/>
      <c r="M506" s="61"/>
      <c r="N506" s="61"/>
      <c r="O506" s="61"/>
      <c r="P506" s="61"/>
      <c r="Q506" s="61"/>
      <c r="R506" s="61"/>
      <c r="S506" s="61"/>
      <c r="T506" s="61"/>
      <c r="U506" s="61"/>
      <c r="V506" s="61"/>
      <c r="W506" s="61"/>
      <c r="X506" s="61"/>
      <c r="Y506" s="61"/>
      <c r="Z506" s="61"/>
    </row>
    <row r="507" spans="1:26" ht="15.75" customHeight="1">
      <c r="A507" s="61"/>
      <c r="B507" s="61"/>
      <c r="C507" s="61"/>
      <c r="D507" s="61"/>
      <c r="E507" s="61"/>
      <c r="F507" s="61"/>
      <c r="G507" s="61"/>
      <c r="H507" s="61"/>
      <c r="I507" s="61"/>
      <c r="J507" s="63"/>
      <c r="K507" s="63"/>
      <c r="L507" s="61"/>
      <c r="M507" s="61"/>
      <c r="N507" s="61"/>
      <c r="O507" s="61"/>
      <c r="P507" s="61"/>
      <c r="Q507" s="61"/>
      <c r="R507" s="61"/>
      <c r="S507" s="61"/>
      <c r="T507" s="61"/>
      <c r="U507" s="61"/>
      <c r="V507" s="61"/>
      <c r="W507" s="61"/>
      <c r="X507" s="61"/>
      <c r="Y507" s="61"/>
      <c r="Z507" s="61"/>
    </row>
    <row r="508" spans="1:26" ht="15.75" customHeight="1">
      <c r="A508" s="61"/>
      <c r="B508" s="61"/>
      <c r="C508" s="61"/>
      <c r="D508" s="61"/>
      <c r="E508" s="61"/>
      <c r="F508" s="61"/>
      <c r="G508" s="61"/>
      <c r="H508" s="61"/>
      <c r="I508" s="61"/>
      <c r="J508" s="63"/>
      <c r="K508" s="63"/>
      <c r="L508" s="61"/>
      <c r="M508" s="61"/>
      <c r="N508" s="61"/>
      <c r="O508" s="61"/>
      <c r="P508" s="61"/>
      <c r="Q508" s="61"/>
      <c r="R508" s="61"/>
      <c r="S508" s="61"/>
      <c r="T508" s="61"/>
      <c r="U508" s="61"/>
      <c r="V508" s="61"/>
      <c r="W508" s="61"/>
      <c r="X508" s="61"/>
      <c r="Y508" s="61"/>
      <c r="Z508" s="61"/>
    </row>
    <row r="509" spans="1:26" ht="15.75" customHeight="1">
      <c r="A509" s="61"/>
      <c r="B509" s="61"/>
      <c r="C509" s="61"/>
      <c r="D509" s="61"/>
      <c r="E509" s="61"/>
      <c r="F509" s="61"/>
      <c r="G509" s="61"/>
      <c r="H509" s="61"/>
      <c r="I509" s="61"/>
      <c r="J509" s="63"/>
      <c r="K509" s="63"/>
      <c r="L509" s="61"/>
      <c r="M509" s="61"/>
      <c r="N509" s="61"/>
      <c r="O509" s="61"/>
      <c r="P509" s="61"/>
      <c r="Q509" s="61"/>
      <c r="R509" s="61"/>
      <c r="S509" s="61"/>
      <c r="T509" s="61"/>
      <c r="U509" s="61"/>
      <c r="V509" s="61"/>
      <c r="W509" s="61"/>
      <c r="X509" s="61"/>
      <c r="Y509" s="61"/>
      <c r="Z509" s="61"/>
    </row>
    <row r="510" spans="1:26" ht="15.75" customHeight="1">
      <c r="A510" s="61"/>
      <c r="B510" s="61"/>
      <c r="C510" s="61"/>
      <c r="D510" s="61"/>
      <c r="E510" s="61"/>
      <c r="F510" s="61"/>
      <c r="G510" s="61"/>
      <c r="H510" s="61"/>
      <c r="I510" s="61"/>
      <c r="J510" s="63"/>
      <c r="K510" s="63"/>
      <c r="L510" s="61"/>
      <c r="M510" s="61"/>
      <c r="N510" s="61"/>
      <c r="O510" s="61"/>
      <c r="P510" s="61"/>
      <c r="Q510" s="61"/>
      <c r="R510" s="61"/>
      <c r="S510" s="61"/>
      <c r="T510" s="61"/>
      <c r="U510" s="61"/>
      <c r="V510" s="61"/>
      <c r="W510" s="61"/>
      <c r="X510" s="61"/>
      <c r="Y510" s="61"/>
      <c r="Z510" s="61"/>
    </row>
    <row r="511" spans="1:26" ht="15.75" customHeight="1">
      <c r="A511" s="61"/>
      <c r="B511" s="61"/>
      <c r="C511" s="61"/>
      <c r="D511" s="61"/>
      <c r="E511" s="61"/>
      <c r="F511" s="61"/>
      <c r="G511" s="61"/>
      <c r="H511" s="61"/>
      <c r="I511" s="61"/>
      <c r="J511" s="63"/>
      <c r="K511" s="63"/>
      <c r="L511" s="61"/>
      <c r="M511" s="61"/>
      <c r="N511" s="61"/>
      <c r="O511" s="61"/>
      <c r="P511" s="61"/>
      <c r="Q511" s="61"/>
      <c r="R511" s="61"/>
      <c r="S511" s="61"/>
      <c r="T511" s="61"/>
      <c r="U511" s="61"/>
      <c r="V511" s="61"/>
      <c r="W511" s="61"/>
      <c r="X511" s="61"/>
      <c r="Y511" s="61"/>
      <c r="Z511" s="61"/>
    </row>
    <row r="512" spans="1:26" ht="15.75" customHeight="1">
      <c r="A512" s="61"/>
      <c r="B512" s="61"/>
      <c r="C512" s="61"/>
      <c r="D512" s="61"/>
      <c r="E512" s="61"/>
      <c r="F512" s="61"/>
      <c r="G512" s="61"/>
      <c r="H512" s="61"/>
      <c r="I512" s="61"/>
      <c r="J512" s="63"/>
      <c r="K512" s="63"/>
      <c r="L512" s="61"/>
      <c r="M512" s="61"/>
      <c r="N512" s="61"/>
      <c r="O512" s="61"/>
      <c r="P512" s="61"/>
      <c r="Q512" s="61"/>
      <c r="R512" s="61"/>
      <c r="S512" s="61"/>
      <c r="T512" s="61"/>
      <c r="U512" s="61"/>
      <c r="V512" s="61"/>
      <c r="W512" s="61"/>
      <c r="X512" s="61"/>
      <c r="Y512" s="61"/>
      <c r="Z512" s="61"/>
    </row>
    <row r="513" spans="1:26" ht="15.75" customHeight="1">
      <c r="A513" s="61"/>
      <c r="B513" s="61"/>
      <c r="C513" s="61"/>
      <c r="D513" s="61"/>
      <c r="E513" s="61"/>
      <c r="F513" s="61"/>
      <c r="G513" s="61"/>
      <c r="H513" s="61"/>
      <c r="I513" s="61"/>
      <c r="J513" s="63"/>
      <c r="K513" s="63"/>
      <c r="L513" s="61"/>
      <c r="M513" s="61"/>
      <c r="N513" s="61"/>
      <c r="O513" s="61"/>
      <c r="P513" s="61"/>
      <c r="Q513" s="61"/>
      <c r="R513" s="61"/>
      <c r="S513" s="61"/>
      <c r="T513" s="61"/>
      <c r="U513" s="61"/>
      <c r="V513" s="61"/>
      <c r="W513" s="61"/>
      <c r="X513" s="61"/>
      <c r="Y513" s="61"/>
      <c r="Z513" s="61"/>
    </row>
    <row r="514" spans="1:26" ht="15.75" customHeight="1">
      <c r="A514" s="61"/>
      <c r="B514" s="61"/>
      <c r="C514" s="61"/>
      <c r="D514" s="61"/>
      <c r="E514" s="61"/>
      <c r="F514" s="61"/>
      <c r="G514" s="61"/>
      <c r="H514" s="61"/>
      <c r="I514" s="61"/>
      <c r="J514" s="63"/>
      <c r="K514" s="63"/>
      <c r="L514" s="61"/>
      <c r="M514" s="61"/>
      <c r="N514" s="61"/>
      <c r="O514" s="61"/>
      <c r="P514" s="61"/>
      <c r="Q514" s="61"/>
      <c r="R514" s="61"/>
      <c r="S514" s="61"/>
      <c r="T514" s="61"/>
      <c r="U514" s="61"/>
      <c r="V514" s="61"/>
      <c r="W514" s="61"/>
      <c r="X514" s="61"/>
      <c r="Y514" s="61"/>
      <c r="Z514" s="61"/>
    </row>
    <row r="515" spans="1:26" ht="15.75" customHeight="1">
      <c r="A515" s="61"/>
      <c r="B515" s="61"/>
      <c r="C515" s="61"/>
      <c r="D515" s="61"/>
      <c r="E515" s="61"/>
      <c r="F515" s="61"/>
      <c r="G515" s="61"/>
      <c r="H515" s="61"/>
      <c r="I515" s="61"/>
      <c r="J515" s="63"/>
      <c r="K515" s="63"/>
      <c r="L515" s="61"/>
      <c r="M515" s="61"/>
      <c r="N515" s="61"/>
      <c r="O515" s="61"/>
      <c r="P515" s="61"/>
      <c r="Q515" s="61"/>
      <c r="R515" s="61"/>
      <c r="S515" s="61"/>
      <c r="T515" s="61"/>
      <c r="U515" s="61"/>
      <c r="V515" s="61"/>
      <c r="W515" s="61"/>
      <c r="X515" s="61"/>
      <c r="Y515" s="61"/>
      <c r="Z515" s="61"/>
    </row>
    <row r="516" spans="1:26" ht="15.75" customHeight="1">
      <c r="A516" s="61"/>
      <c r="B516" s="61"/>
      <c r="C516" s="61"/>
      <c r="D516" s="61"/>
      <c r="E516" s="61"/>
      <c r="F516" s="61"/>
      <c r="G516" s="61"/>
      <c r="H516" s="61"/>
      <c r="I516" s="61"/>
      <c r="J516" s="63"/>
      <c r="K516" s="63"/>
      <c r="L516" s="61"/>
      <c r="M516" s="61"/>
      <c r="N516" s="61"/>
      <c r="O516" s="61"/>
      <c r="P516" s="61"/>
      <c r="Q516" s="61"/>
      <c r="R516" s="61"/>
      <c r="S516" s="61"/>
      <c r="T516" s="61"/>
      <c r="U516" s="61"/>
      <c r="V516" s="61"/>
      <c r="W516" s="61"/>
      <c r="X516" s="61"/>
      <c r="Y516" s="61"/>
      <c r="Z516" s="61"/>
    </row>
    <row r="517" spans="1:26" ht="15.75" customHeight="1">
      <c r="A517" s="61"/>
      <c r="B517" s="61"/>
      <c r="C517" s="61"/>
      <c r="D517" s="61"/>
      <c r="E517" s="61"/>
      <c r="F517" s="61"/>
      <c r="G517" s="61"/>
      <c r="H517" s="61"/>
      <c r="I517" s="61"/>
      <c r="J517" s="63"/>
      <c r="K517" s="63"/>
      <c r="L517" s="61"/>
      <c r="M517" s="61"/>
      <c r="N517" s="61"/>
      <c r="O517" s="61"/>
      <c r="P517" s="61"/>
      <c r="Q517" s="61"/>
      <c r="R517" s="61"/>
      <c r="S517" s="61"/>
      <c r="T517" s="61"/>
      <c r="U517" s="61"/>
      <c r="V517" s="61"/>
      <c r="W517" s="61"/>
      <c r="X517" s="61"/>
      <c r="Y517" s="61"/>
      <c r="Z517" s="61"/>
    </row>
    <row r="518" spans="1:26" ht="15.75" customHeight="1">
      <c r="A518" s="61"/>
      <c r="B518" s="61"/>
      <c r="C518" s="61"/>
      <c r="D518" s="61"/>
      <c r="E518" s="61"/>
      <c r="F518" s="61"/>
      <c r="G518" s="61"/>
      <c r="H518" s="61"/>
      <c r="I518" s="61"/>
      <c r="J518" s="63"/>
      <c r="K518" s="63"/>
      <c r="L518" s="61"/>
      <c r="M518" s="61"/>
      <c r="N518" s="61"/>
      <c r="O518" s="61"/>
      <c r="P518" s="61"/>
      <c r="Q518" s="61"/>
      <c r="R518" s="61"/>
      <c r="S518" s="61"/>
      <c r="T518" s="61"/>
      <c r="U518" s="61"/>
      <c r="V518" s="61"/>
      <c r="W518" s="61"/>
      <c r="X518" s="61"/>
      <c r="Y518" s="61"/>
      <c r="Z518" s="61"/>
    </row>
    <row r="519" spans="1:26" ht="15.75" customHeight="1">
      <c r="A519" s="61"/>
      <c r="B519" s="61"/>
      <c r="C519" s="61"/>
      <c r="D519" s="61"/>
      <c r="E519" s="61"/>
      <c r="F519" s="61"/>
      <c r="G519" s="61"/>
      <c r="H519" s="61"/>
      <c r="I519" s="61"/>
      <c r="J519" s="63"/>
      <c r="K519" s="63"/>
      <c r="L519" s="61"/>
      <c r="M519" s="61"/>
      <c r="N519" s="61"/>
      <c r="O519" s="61"/>
      <c r="P519" s="61"/>
      <c r="Q519" s="61"/>
      <c r="R519" s="61"/>
      <c r="S519" s="61"/>
      <c r="T519" s="61"/>
      <c r="U519" s="61"/>
      <c r="V519" s="61"/>
      <c r="W519" s="61"/>
      <c r="X519" s="61"/>
      <c r="Y519" s="61"/>
      <c r="Z519" s="61"/>
    </row>
    <row r="520" spans="1:26" ht="15.75" customHeight="1">
      <c r="A520" s="61"/>
      <c r="B520" s="61"/>
      <c r="C520" s="61"/>
      <c r="D520" s="61"/>
      <c r="E520" s="61"/>
      <c r="F520" s="61"/>
      <c r="G520" s="61"/>
      <c r="H520" s="61"/>
      <c r="I520" s="61"/>
      <c r="J520" s="63"/>
      <c r="K520" s="63"/>
      <c r="L520" s="61"/>
      <c r="M520" s="61"/>
      <c r="N520" s="61"/>
      <c r="O520" s="61"/>
      <c r="P520" s="61"/>
      <c r="Q520" s="61"/>
      <c r="R520" s="61"/>
      <c r="S520" s="61"/>
      <c r="T520" s="61"/>
      <c r="U520" s="61"/>
      <c r="V520" s="61"/>
      <c r="W520" s="61"/>
      <c r="X520" s="61"/>
      <c r="Y520" s="61"/>
      <c r="Z520" s="61"/>
    </row>
    <row r="521" spans="1:26" ht="15.75" customHeight="1">
      <c r="A521" s="61"/>
      <c r="B521" s="61"/>
      <c r="C521" s="61"/>
      <c r="D521" s="61"/>
      <c r="E521" s="61"/>
      <c r="F521" s="61"/>
      <c r="G521" s="61"/>
      <c r="H521" s="61"/>
      <c r="I521" s="61"/>
      <c r="J521" s="63"/>
      <c r="K521" s="63"/>
      <c r="L521" s="61"/>
      <c r="M521" s="61"/>
      <c r="N521" s="61"/>
      <c r="O521" s="61"/>
      <c r="P521" s="61"/>
      <c r="Q521" s="61"/>
      <c r="R521" s="61"/>
      <c r="S521" s="61"/>
      <c r="T521" s="61"/>
      <c r="U521" s="61"/>
      <c r="V521" s="61"/>
      <c r="W521" s="61"/>
      <c r="X521" s="61"/>
      <c r="Y521" s="61"/>
      <c r="Z521" s="61"/>
    </row>
    <row r="522" spans="1:26" ht="15.75" customHeight="1">
      <c r="A522" s="61"/>
      <c r="B522" s="61"/>
      <c r="C522" s="61"/>
      <c r="D522" s="61"/>
      <c r="E522" s="61"/>
      <c r="F522" s="61"/>
      <c r="G522" s="61"/>
      <c r="H522" s="61"/>
      <c r="I522" s="61"/>
      <c r="J522" s="63"/>
      <c r="K522" s="63"/>
      <c r="L522" s="61"/>
      <c r="M522" s="61"/>
      <c r="N522" s="61"/>
      <c r="O522" s="61"/>
      <c r="P522" s="61"/>
      <c r="Q522" s="61"/>
      <c r="R522" s="61"/>
      <c r="S522" s="61"/>
      <c r="T522" s="61"/>
      <c r="U522" s="61"/>
      <c r="V522" s="61"/>
      <c r="W522" s="61"/>
      <c r="X522" s="61"/>
      <c r="Y522" s="61"/>
      <c r="Z522" s="61"/>
    </row>
    <row r="523" spans="1:26" ht="15.75" customHeight="1">
      <c r="A523" s="61"/>
      <c r="B523" s="61"/>
      <c r="C523" s="61"/>
      <c r="D523" s="61"/>
      <c r="E523" s="61"/>
      <c r="F523" s="61"/>
      <c r="G523" s="61"/>
      <c r="H523" s="61"/>
      <c r="I523" s="61"/>
      <c r="J523" s="63"/>
      <c r="K523" s="63"/>
      <c r="L523" s="61"/>
      <c r="M523" s="61"/>
      <c r="N523" s="61"/>
      <c r="O523" s="61"/>
      <c r="P523" s="61"/>
      <c r="Q523" s="61"/>
      <c r="R523" s="61"/>
      <c r="S523" s="61"/>
      <c r="T523" s="61"/>
      <c r="U523" s="61"/>
      <c r="V523" s="61"/>
      <c r="W523" s="61"/>
      <c r="X523" s="61"/>
      <c r="Y523" s="61"/>
      <c r="Z523" s="61"/>
    </row>
    <row r="524" spans="1:26" ht="15.75" customHeight="1">
      <c r="A524" s="61"/>
      <c r="B524" s="61"/>
      <c r="C524" s="61"/>
      <c r="D524" s="61"/>
      <c r="E524" s="61"/>
      <c r="F524" s="61"/>
      <c r="G524" s="61"/>
      <c r="H524" s="61"/>
      <c r="I524" s="61"/>
      <c r="J524" s="63"/>
      <c r="K524" s="63"/>
      <c r="L524" s="61"/>
      <c r="M524" s="61"/>
      <c r="N524" s="61"/>
      <c r="O524" s="61"/>
      <c r="P524" s="61"/>
      <c r="Q524" s="61"/>
      <c r="R524" s="61"/>
      <c r="S524" s="61"/>
      <c r="T524" s="61"/>
      <c r="U524" s="61"/>
      <c r="V524" s="61"/>
      <c r="W524" s="61"/>
      <c r="X524" s="61"/>
      <c r="Y524" s="61"/>
      <c r="Z524" s="61"/>
    </row>
    <row r="525" spans="1:26" ht="15.75" customHeight="1">
      <c r="A525" s="61"/>
      <c r="B525" s="61"/>
      <c r="C525" s="61"/>
      <c r="D525" s="61"/>
      <c r="E525" s="61"/>
      <c r="F525" s="61"/>
      <c r="G525" s="61"/>
      <c r="H525" s="61"/>
      <c r="I525" s="61"/>
      <c r="J525" s="63"/>
      <c r="K525" s="63"/>
      <c r="L525" s="61"/>
      <c r="M525" s="61"/>
      <c r="N525" s="61"/>
      <c r="O525" s="61"/>
      <c r="P525" s="61"/>
      <c r="Q525" s="61"/>
      <c r="R525" s="61"/>
      <c r="S525" s="61"/>
      <c r="T525" s="61"/>
      <c r="U525" s="61"/>
      <c r="V525" s="61"/>
      <c r="W525" s="61"/>
      <c r="X525" s="61"/>
      <c r="Y525" s="61"/>
      <c r="Z525" s="61"/>
    </row>
    <row r="526" spans="1:26" ht="15.75" customHeight="1">
      <c r="A526" s="61"/>
      <c r="B526" s="61"/>
      <c r="C526" s="61"/>
      <c r="D526" s="61"/>
      <c r="E526" s="61"/>
      <c r="F526" s="61"/>
      <c r="G526" s="61"/>
      <c r="H526" s="61"/>
      <c r="I526" s="61"/>
      <c r="J526" s="63"/>
      <c r="K526" s="63"/>
      <c r="L526" s="61"/>
      <c r="M526" s="61"/>
      <c r="N526" s="61"/>
      <c r="O526" s="61"/>
      <c r="P526" s="61"/>
      <c r="Q526" s="61"/>
      <c r="R526" s="61"/>
      <c r="S526" s="61"/>
      <c r="T526" s="61"/>
      <c r="U526" s="61"/>
      <c r="V526" s="61"/>
      <c r="W526" s="61"/>
      <c r="X526" s="61"/>
      <c r="Y526" s="61"/>
      <c r="Z526" s="61"/>
    </row>
    <row r="527" spans="1:26" ht="15.75" customHeight="1">
      <c r="A527" s="61"/>
      <c r="B527" s="61"/>
      <c r="C527" s="61"/>
      <c r="D527" s="61"/>
      <c r="E527" s="61"/>
      <c r="F527" s="61"/>
      <c r="G527" s="61"/>
      <c r="H527" s="61"/>
      <c r="I527" s="61"/>
      <c r="J527" s="63"/>
      <c r="K527" s="63"/>
      <c r="L527" s="61"/>
      <c r="M527" s="61"/>
      <c r="N527" s="61"/>
      <c r="O527" s="61"/>
      <c r="P527" s="61"/>
      <c r="Q527" s="61"/>
      <c r="R527" s="61"/>
      <c r="S527" s="61"/>
      <c r="T527" s="61"/>
      <c r="U527" s="61"/>
      <c r="V527" s="61"/>
      <c r="W527" s="61"/>
      <c r="X527" s="61"/>
      <c r="Y527" s="61"/>
      <c r="Z527" s="61"/>
    </row>
    <row r="528" spans="1:26" ht="15.75" customHeight="1">
      <c r="A528" s="61"/>
      <c r="B528" s="61"/>
      <c r="C528" s="61"/>
      <c r="D528" s="61"/>
      <c r="E528" s="61"/>
      <c r="F528" s="61"/>
      <c r="G528" s="61"/>
      <c r="H528" s="61"/>
      <c r="I528" s="61"/>
      <c r="J528" s="63"/>
      <c r="K528" s="63"/>
      <c r="L528" s="61"/>
      <c r="M528" s="61"/>
      <c r="N528" s="61"/>
      <c r="O528" s="61"/>
      <c r="P528" s="61"/>
      <c r="Q528" s="61"/>
      <c r="R528" s="61"/>
      <c r="S528" s="61"/>
      <c r="T528" s="61"/>
      <c r="U528" s="61"/>
      <c r="V528" s="61"/>
      <c r="W528" s="61"/>
      <c r="X528" s="61"/>
      <c r="Y528" s="61"/>
      <c r="Z528" s="61"/>
    </row>
    <row r="529" spans="1:26" ht="15.75" customHeight="1">
      <c r="A529" s="61"/>
      <c r="B529" s="61"/>
      <c r="C529" s="61"/>
      <c r="D529" s="61"/>
      <c r="E529" s="61"/>
      <c r="F529" s="61"/>
      <c r="G529" s="61"/>
      <c r="H529" s="61"/>
      <c r="I529" s="61"/>
      <c r="J529" s="63"/>
      <c r="K529" s="63"/>
      <c r="L529" s="61"/>
      <c r="M529" s="61"/>
      <c r="N529" s="61"/>
      <c r="O529" s="61"/>
      <c r="P529" s="61"/>
      <c r="Q529" s="61"/>
      <c r="R529" s="61"/>
      <c r="S529" s="61"/>
      <c r="T529" s="61"/>
      <c r="U529" s="61"/>
      <c r="V529" s="61"/>
      <c r="W529" s="61"/>
      <c r="X529" s="61"/>
      <c r="Y529" s="61"/>
      <c r="Z529" s="61"/>
    </row>
    <row r="530" spans="1:26" ht="15.75" customHeight="1">
      <c r="A530" s="61"/>
      <c r="B530" s="61"/>
      <c r="C530" s="61"/>
      <c r="D530" s="61"/>
      <c r="E530" s="61"/>
      <c r="F530" s="61"/>
      <c r="G530" s="61"/>
      <c r="H530" s="61"/>
      <c r="I530" s="61"/>
      <c r="J530" s="63"/>
      <c r="K530" s="63"/>
      <c r="L530" s="61"/>
      <c r="M530" s="61"/>
      <c r="N530" s="61"/>
      <c r="O530" s="61"/>
      <c r="P530" s="61"/>
      <c r="Q530" s="61"/>
      <c r="R530" s="61"/>
      <c r="S530" s="61"/>
      <c r="T530" s="61"/>
      <c r="U530" s="61"/>
      <c r="V530" s="61"/>
      <c r="W530" s="61"/>
      <c r="X530" s="61"/>
      <c r="Y530" s="61"/>
      <c r="Z530" s="61"/>
    </row>
    <row r="531" spans="1:26" ht="15.75" customHeight="1">
      <c r="A531" s="61"/>
      <c r="B531" s="61"/>
      <c r="C531" s="61"/>
      <c r="D531" s="61"/>
      <c r="E531" s="61"/>
      <c r="F531" s="61"/>
      <c r="G531" s="61"/>
      <c r="H531" s="61"/>
      <c r="I531" s="61"/>
      <c r="J531" s="63"/>
      <c r="K531" s="63"/>
      <c r="L531" s="61"/>
      <c r="M531" s="61"/>
      <c r="N531" s="61"/>
      <c r="O531" s="61"/>
      <c r="P531" s="61"/>
      <c r="Q531" s="61"/>
      <c r="R531" s="61"/>
      <c r="S531" s="61"/>
      <c r="T531" s="61"/>
      <c r="U531" s="61"/>
      <c r="V531" s="61"/>
      <c r="W531" s="61"/>
      <c r="X531" s="61"/>
      <c r="Y531" s="61"/>
      <c r="Z531" s="61"/>
    </row>
    <row r="532" spans="1:26" ht="15.75" customHeight="1">
      <c r="A532" s="61"/>
      <c r="B532" s="61"/>
      <c r="C532" s="61"/>
      <c r="D532" s="61"/>
      <c r="E532" s="61"/>
      <c r="F532" s="61"/>
      <c r="G532" s="61"/>
      <c r="H532" s="61"/>
      <c r="I532" s="61"/>
      <c r="J532" s="63"/>
      <c r="K532" s="63"/>
      <c r="L532" s="61"/>
      <c r="M532" s="61"/>
      <c r="N532" s="61"/>
      <c r="O532" s="61"/>
      <c r="P532" s="61"/>
      <c r="Q532" s="61"/>
      <c r="R532" s="61"/>
      <c r="S532" s="61"/>
      <c r="T532" s="61"/>
      <c r="U532" s="61"/>
      <c r="V532" s="61"/>
      <c r="W532" s="61"/>
      <c r="X532" s="61"/>
      <c r="Y532" s="61"/>
      <c r="Z532" s="61"/>
    </row>
    <row r="533" spans="1:26" ht="15.75" customHeight="1">
      <c r="A533" s="61"/>
      <c r="B533" s="61"/>
      <c r="C533" s="61"/>
      <c r="D533" s="61"/>
      <c r="E533" s="61"/>
      <c r="F533" s="61"/>
      <c r="G533" s="61"/>
      <c r="H533" s="61"/>
      <c r="I533" s="61"/>
      <c r="J533" s="63"/>
      <c r="K533" s="63"/>
      <c r="L533" s="61"/>
      <c r="M533" s="61"/>
      <c r="N533" s="61"/>
      <c r="O533" s="61"/>
      <c r="P533" s="61"/>
      <c r="Q533" s="61"/>
      <c r="R533" s="61"/>
      <c r="S533" s="61"/>
      <c r="T533" s="61"/>
      <c r="U533" s="61"/>
      <c r="V533" s="61"/>
      <c r="W533" s="61"/>
      <c r="X533" s="61"/>
      <c r="Y533" s="61"/>
      <c r="Z533" s="61"/>
    </row>
    <row r="534" spans="1:26" ht="15.75" customHeight="1">
      <c r="A534" s="61"/>
      <c r="B534" s="61"/>
      <c r="C534" s="61"/>
      <c r="D534" s="61"/>
      <c r="E534" s="61"/>
      <c r="F534" s="61"/>
      <c r="G534" s="61"/>
      <c r="H534" s="61"/>
      <c r="I534" s="61"/>
      <c r="J534" s="63"/>
      <c r="K534" s="63"/>
      <c r="L534" s="61"/>
      <c r="M534" s="61"/>
      <c r="N534" s="61"/>
      <c r="O534" s="61"/>
      <c r="P534" s="61"/>
      <c r="Q534" s="61"/>
      <c r="R534" s="61"/>
      <c r="S534" s="61"/>
      <c r="T534" s="61"/>
      <c r="U534" s="61"/>
      <c r="V534" s="61"/>
      <c r="W534" s="61"/>
      <c r="X534" s="61"/>
      <c r="Y534" s="61"/>
      <c r="Z534" s="61"/>
    </row>
    <row r="535" spans="1:26" ht="15.75" customHeight="1">
      <c r="A535" s="61"/>
      <c r="B535" s="61"/>
      <c r="C535" s="61"/>
      <c r="D535" s="61"/>
      <c r="E535" s="61"/>
      <c r="F535" s="61"/>
      <c r="G535" s="61"/>
      <c r="H535" s="61"/>
      <c r="I535" s="61"/>
      <c r="J535" s="63"/>
      <c r="K535" s="63"/>
      <c r="L535" s="61"/>
      <c r="M535" s="61"/>
      <c r="N535" s="61"/>
      <c r="O535" s="61"/>
      <c r="P535" s="61"/>
      <c r="Q535" s="61"/>
      <c r="R535" s="61"/>
      <c r="S535" s="61"/>
      <c r="T535" s="61"/>
      <c r="U535" s="61"/>
      <c r="V535" s="61"/>
      <c r="W535" s="61"/>
      <c r="X535" s="61"/>
      <c r="Y535" s="61"/>
      <c r="Z535" s="61"/>
    </row>
    <row r="536" spans="1:26" ht="15.75" customHeight="1">
      <c r="A536" s="61"/>
      <c r="B536" s="61"/>
      <c r="C536" s="61"/>
      <c r="D536" s="61"/>
      <c r="E536" s="61"/>
      <c r="F536" s="61"/>
      <c r="G536" s="61"/>
      <c r="H536" s="61"/>
      <c r="I536" s="61"/>
      <c r="J536" s="63"/>
      <c r="K536" s="63"/>
      <c r="L536" s="61"/>
      <c r="M536" s="61"/>
      <c r="N536" s="61"/>
      <c r="O536" s="61"/>
      <c r="P536" s="61"/>
      <c r="Q536" s="61"/>
      <c r="R536" s="61"/>
      <c r="S536" s="61"/>
      <c r="T536" s="61"/>
      <c r="U536" s="61"/>
      <c r="V536" s="61"/>
      <c r="W536" s="61"/>
      <c r="X536" s="61"/>
      <c r="Y536" s="61"/>
      <c r="Z536" s="61"/>
    </row>
    <row r="537" spans="1:26" ht="15.75" customHeight="1">
      <c r="A537" s="61"/>
      <c r="B537" s="61"/>
      <c r="C537" s="61"/>
      <c r="D537" s="61"/>
      <c r="E537" s="61"/>
      <c r="F537" s="61"/>
      <c r="G537" s="61"/>
      <c r="H537" s="61"/>
      <c r="I537" s="61"/>
      <c r="J537" s="63"/>
      <c r="K537" s="63"/>
      <c r="L537" s="61"/>
      <c r="M537" s="61"/>
      <c r="N537" s="61"/>
      <c r="O537" s="61"/>
      <c r="P537" s="61"/>
      <c r="Q537" s="61"/>
      <c r="R537" s="61"/>
      <c r="S537" s="61"/>
      <c r="T537" s="61"/>
      <c r="U537" s="61"/>
      <c r="V537" s="61"/>
      <c r="W537" s="61"/>
      <c r="X537" s="61"/>
      <c r="Y537" s="61"/>
      <c r="Z537" s="61"/>
    </row>
    <row r="538" spans="1:26" ht="15.75" customHeight="1">
      <c r="A538" s="61"/>
      <c r="B538" s="61"/>
      <c r="C538" s="61"/>
      <c r="D538" s="61"/>
      <c r="E538" s="61"/>
      <c r="F538" s="61"/>
      <c r="G538" s="61"/>
      <c r="H538" s="61"/>
      <c r="I538" s="61"/>
      <c r="J538" s="63"/>
      <c r="K538" s="63"/>
      <c r="L538" s="61"/>
      <c r="M538" s="61"/>
      <c r="N538" s="61"/>
      <c r="O538" s="61"/>
      <c r="P538" s="61"/>
      <c r="Q538" s="61"/>
      <c r="R538" s="61"/>
      <c r="S538" s="61"/>
      <c r="T538" s="61"/>
      <c r="U538" s="61"/>
      <c r="V538" s="61"/>
      <c r="W538" s="61"/>
      <c r="X538" s="61"/>
      <c r="Y538" s="61"/>
      <c r="Z538" s="61"/>
    </row>
    <row r="539" spans="1:26" ht="15.75" customHeight="1">
      <c r="A539" s="61"/>
      <c r="B539" s="61"/>
      <c r="C539" s="61"/>
      <c r="D539" s="61"/>
      <c r="E539" s="61"/>
      <c r="F539" s="61"/>
      <c r="G539" s="61"/>
      <c r="H539" s="61"/>
      <c r="I539" s="61"/>
      <c r="J539" s="63"/>
      <c r="K539" s="63"/>
      <c r="L539" s="61"/>
      <c r="M539" s="61"/>
      <c r="N539" s="61"/>
      <c r="O539" s="61"/>
      <c r="P539" s="61"/>
      <c r="Q539" s="61"/>
      <c r="R539" s="61"/>
      <c r="S539" s="61"/>
      <c r="T539" s="61"/>
      <c r="U539" s="61"/>
      <c r="V539" s="61"/>
      <c r="W539" s="61"/>
      <c r="X539" s="61"/>
      <c r="Y539" s="61"/>
      <c r="Z539" s="61"/>
    </row>
    <row r="540" spans="1:26" ht="15.75" customHeight="1">
      <c r="A540" s="61"/>
      <c r="B540" s="61"/>
      <c r="C540" s="61"/>
      <c r="D540" s="61"/>
      <c r="E540" s="61"/>
      <c r="F540" s="61"/>
      <c r="G540" s="61"/>
      <c r="H540" s="61"/>
      <c r="I540" s="61"/>
      <c r="J540" s="63"/>
      <c r="K540" s="63"/>
      <c r="L540" s="61"/>
      <c r="M540" s="61"/>
      <c r="N540" s="61"/>
      <c r="O540" s="61"/>
      <c r="P540" s="61"/>
      <c r="Q540" s="61"/>
      <c r="R540" s="61"/>
      <c r="S540" s="61"/>
      <c r="T540" s="61"/>
      <c r="U540" s="61"/>
      <c r="V540" s="61"/>
      <c r="W540" s="61"/>
      <c r="X540" s="61"/>
      <c r="Y540" s="61"/>
      <c r="Z540" s="61"/>
    </row>
    <row r="541" spans="1:26" ht="15.75" customHeight="1">
      <c r="A541" s="61"/>
      <c r="B541" s="61"/>
      <c r="C541" s="61"/>
      <c r="D541" s="61"/>
      <c r="E541" s="61"/>
      <c r="F541" s="61"/>
      <c r="G541" s="61"/>
      <c r="H541" s="61"/>
      <c r="I541" s="61"/>
      <c r="J541" s="63"/>
      <c r="K541" s="63"/>
      <c r="L541" s="61"/>
      <c r="M541" s="61"/>
      <c r="N541" s="61"/>
      <c r="O541" s="61"/>
      <c r="P541" s="61"/>
      <c r="Q541" s="61"/>
      <c r="R541" s="61"/>
      <c r="S541" s="61"/>
      <c r="T541" s="61"/>
      <c r="U541" s="61"/>
      <c r="V541" s="61"/>
      <c r="W541" s="61"/>
      <c r="X541" s="61"/>
      <c r="Y541" s="61"/>
      <c r="Z541" s="61"/>
    </row>
    <row r="542" spans="1:26" ht="15.75" customHeight="1">
      <c r="A542" s="61"/>
      <c r="B542" s="61"/>
      <c r="C542" s="61"/>
      <c r="D542" s="61"/>
      <c r="E542" s="61"/>
      <c r="F542" s="61"/>
      <c r="G542" s="61"/>
      <c r="H542" s="61"/>
      <c r="I542" s="61"/>
      <c r="J542" s="63"/>
      <c r="K542" s="63"/>
      <c r="L542" s="61"/>
      <c r="M542" s="61"/>
      <c r="N542" s="61"/>
      <c r="O542" s="61"/>
      <c r="P542" s="61"/>
      <c r="Q542" s="61"/>
      <c r="R542" s="61"/>
      <c r="S542" s="61"/>
      <c r="T542" s="61"/>
      <c r="U542" s="61"/>
      <c r="V542" s="61"/>
      <c r="W542" s="61"/>
      <c r="X542" s="61"/>
      <c r="Y542" s="61"/>
      <c r="Z542" s="61"/>
    </row>
    <row r="543" spans="1:26" ht="15.75" customHeight="1">
      <c r="A543" s="61"/>
      <c r="B543" s="61"/>
      <c r="C543" s="61"/>
      <c r="D543" s="61"/>
      <c r="E543" s="61"/>
      <c r="F543" s="61"/>
      <c r="G543" s="61"/>
      <c r="H543" s="61"/>
      <c r="I543" s="61"/>
      <c r="J543" s="63"/>
      <c r="K543" s="63"/>
      <c r="L543" s="61"/>
      <c r="M543" s="61"/>
      <c r="N543" s="61"/>
      <c r="O543" s="61"/>
      <c r="P543" s="61"/>
      <c r="Q543" s="61"/>
      <c r="R543" s="61"/>
      <c r="S543" s="61"/>
      <c r="T543" s="61"/>
      <c r="U543" s="61"/>
      <c r="V543" s="61"/>
      <c r="W543" s="61"/>
      <c r="X543" s="61"/>
      <c r="Y543" s="61"/>
      <c r="Z543" s="61"/>
    </row>
    <row r="544" spans="1:26" ht="15.75" customHeight="1">
      <c r="A544" s="61"/>
      <c r="B544" s="61"/>
      <c r="C544" s="61"/>
      <c r="D544" s="61"/>
      <c r="E544" s="61"/>
      <c r="F544" s="61"/>
      <c r="G544" s="61"/>
      <c r="H544" s="61"/>
      <c r="I544" s="61"/>
      <c r="J544" s="63"/>
      <c r="K544" s="63"/>
      <c r="L544" s="61"/>
      <c r="M544" s="61"/>
      <c r="N544" s="61"/>
      <c r="O544" s="61"/>
      <c r="P544" s="61"/>
      <c r="Q544" s="61"/>
      <c r="R544" s="61"/>
      <c r="S544" s="61"/>
      <c r="T544" s="61"/>
      <c r="U544" s="61"/>
      <c r="V544" s="61"/>
      <c r="W544" s="61"/>
      <c r="X544" s="61"/>
      <c r="Y544" s="61"/>
      <c r="Z544" s="61"/>
    </row>
    <row r="545" spans="1:26" ht="15.75" customHeight="1">
      <c r="A545" s="61"/>
      <c r="B545" s="61"/>
      <c r="C545" s="61"/>
      <c r="D545" s="61"/>
      <c r="E545" s="61"/>
      <c r="F545" s="61"/>
      <c r="G545" s="61"/>
      <c r="H545" s="61"/>
      <c r="I545" s="61"/>
      <c r="J545" s="63"/>
      <c r="K545" s="63"/>
      <c r="L545" s="61"/>
      <c r="M545" s="61"/>
      <c r="N545" s="61"/>
      <c r="O545" s="61"/>
      <c r="P545" s="61"/>
      <c r="Q545" s="61"/>
      <c r="R545" s="61"/>
      <c r="S545" s="61"/>
      <c r="T545" s="61"/>
      <c r="U545" s="61"/>
      <c r="V545" s="61"/>
      <c r="W545" s="61"/>
      <c r="X545" s="61"/>
      <c r="Y545" s="61"/>
      <c r="Z545" s="61"/>
    </row>
    <row r="546" spans="1:26" ht="15.75" customHeight="1">
      <c r="A546" s="61"/>
      <c r="B546" s="61"/>
      <c r="C546" s="61"/>
      <c r="D546" s="61"/>
      <c r="E546" s="61"/>
      <c r="F546" s="61"/>
      <c r="G546" s="61"/>
      <c r="H546" s="61"/>
      <c r="I546" s="61"/>
      <c r="J546" s="63"/>
      <c r="K546" s="63"/>
      <c r="L546" s="61"/>
      <c r="M546" s="61"/>
      <c r="N546" s="61"/>
      <c r="O546" s="61"/>
      <c r="P546" s="61"/>
      <c r="Q546" s="61"/>
      <c r="R546" s="61"/>
      <c r="S546" s="61"/>
      <c r="T546" s="61"/>
      <c r="U546" s="61"/>
      <c r="V546" s="61"/>
      <c r="W546" s="61"/>
      <c r="X546" s="61"/>
      <c r="Y546" s="61"/>
      <c r="Z546" s="61"/>
    </row>
    <row r="547" spans="1:26" ht="15.75" customHeight="1">
      <c r="A547" s="61"/>
      <c r="B547" s="61"/>
      <c r="C547" s="61"/>
      <c r="D547" s="61"/>
      <c r="E547" s="61"/>
      <c r="F547" s="61"/>
      <c r="G547" s="61"/>
      <c r="H547" s="61"/>
      <c r="I547" s="61"/>
      <c r="J547" s="63"/>
      <c r="K547" s="63"/>
      <c r="L547" s="61"/>
      <c r="M547" s="61"/>
      <c r="N547" s="61"/>
      <c r="O547" s="61"/>
      <c r="P547" s="61"/>
      <c r="Q547" s="61"/>
      <c r="R547" s="61"/>
      <c r="S547" s="61"/>
      <c r="T547" s="61"/>
      <c r="U547" s="61"/>
      <c r="V547" s="61"/>
      <c r="W547" s="61"/>
      <c r="X547" s="61"/>
      <c r="Y547" s="61"/>
      <c r="Z547" s="61"/>
    </row>
    <row r="548" spans="1:26" ht="15.75" customHeight="1">
      <c r="A548" s="61"/>
      <c r="B548" s="61"/>
      <c r="C548" s="61"/>
      <c r="D548" s="61"/>
      <c r="E548" s="61"/>
      <c r="F548" s="61"/>
      <c r="G548" s="61"/>
      <c r="H548" s="61"/>
      <c r="I548" s="61"/>
      <c r="J548" s="63"/>
      <c r="K548" s="63"/>
      <c r="L548" s="61"/>
      <c r="M548" s="61"/>
      <c r="N548" s="61"/>
      <c r="O548" s="61"/>
      <c r="P548" s="61"/>
      <c r="Q548" s="61"/>
      <c r="R548" s="61"/>
      <c r="S548" s="61"/>
      <c r="T548" s="61"/>
      <c r="U548" s="61"/>
      <c r="V548" s="61"/>
      <c r="W548" s="61"/>
      <c r="X548" s="61"/>
      <c r="Y548" s="61"/>
      <c r="Z548" s="61"/>
    </row>
    <row r="549" spans="1:26" ht="15.75" customHeight="1">
      <c r="A549" s="61"/>
      <c r="B549" s="61"/>
      <c r="C549" s="61"/>
      <c r="D549" s="61"/>
      <c r="E549" s="61"/>
      <c r="F549" s="61"/>
      <c r="G549" s="61"/>
      <c r="H549" s="61"/>
      <c r="I549" s="61"/>
      <c r="J549" s="63"/>
      <c r="K549" s="63"/>
      <c r="L549" s="61"/>
      <c r="M549" s="61"/>
      <c r="N549" s="61"/>
      <c r="O549" s="61"/>
      <c r="P549" s="61"/>
      <c r="Q549" s="61"/>
      <c r="R549" s="61"/>
      <c r="S549" s="61"/>
      <c r="T549" s="61"/>
      <c r="U549" s="61"/>
      <c r="V549" s="61"/>
      <c r="W549" s="61"/>
      <c r="X549" s="61"/>
      <c r="Y549" s="61"/>
      <c r="Z549" s="61"/>
    </row>
    <row r="550" spans="1:26" ht="15.75" customHeight="1">
      <c r="A550" s="61"/>
      <c r="B550" s="61"/>
      <c r="C550" s="61"/>
      <c r="D550" s="61"/>
      <c r="E550" s="61"/>
      <c r="F550" s="61"/>
      <c r="G550" s="61"/>
      <c r="H550" s="61"/>
      <c r="I550" s="61"/>
      <c r="J550" s="63"/>
      <c r="K550" s="63"/>
      <c r="L550" s="61"/>
      <c r="M550" s="61"/>
      <c r="N550" s="61"/>
      <c r="O550" s="61"/>
      <c r="P550" s="61"/>
      <c r="Q550" s="61"/>
      <c r="R550" s="61"/>
      <c r="S550" s="61"/>
      <c r="T550" s="61"/>
      <c r="U550" s="61"/>
      <c r="V550" s="61"/>
      <c r="W550" s="61"/>
      <c r="X550" s="61"/>
      <c r="Y550" s="61"/>
      <c r="Z550" s="61"/>
    </row>
    <row r="551" spans="1:26" ht="15.75" customHeight="1">
      <c r="A551" s="61"/>
      <c r="B551" s="61"/>
      <c r="C551" s="61"/>
      <c r="D551" s="61"/>
      <c r="E551" s="61"/>
      <c r="F551" s="61"/>
      <c r="G551" s="61"/>
      <c r="H551" s="61"/>
      <c r="I551" s="61"/>
      <c r="J551" s="63"/>
      <c r="K551" s="63"/>
      <c r="L551" s="61"/>
      <c r="M551" s="61"/>
      <c r="N551" s="61"/>
      <c r="O551" s="61"/>
      <c r="P551" s="61"/>
      <c r="Q551" s="61"/>
      <c r="R551" s="61"/>
      <c r="S551" s="61"/>
      <c r="T551" s="61"/>
      <c r="U551" s="61"/>
      <c r="V551" s="61"/>
      <c r="W551" s="61"/>
      <c r="X551" s="61"/>
      <c r="Y551" s="61"/>
      <c r="Z551" s="61"/>
    </row>
    <row r="552" spans="1:26" ht="15.75" customHeight="1">
      <c r="A552" s="61"/>
      <c r="B552" s="61"/>
      <c r="C552" s="61"/>
      <c r="D552" s="61"/>
      <c r="E552" s="61"/>
      <c r="F552" s="61"/>
      <c r="G552" s="61"/>
      <c r="H552" s="61"/>
      <c r="I552" s="61"/>
      <c r="J552" s="63"/>
      <c r="K552" s="63"/>
      <c r="L552" s="61"/>
      <c r="M552" s="61"/>
      <c r="N552" s="61"/>
      <c r="O552" s="61"/>
      <c r="P552" s="61"/>
      <c r="Q552" s="61"/>
      <c r="R552" s="61"/>
      <c r="S552" s="61"/>
      <c r="T552" s="61"/>
      <c r="U552" s="61"/>
      <c r="V552" s="61"/>
      <c r="W552" s="61"/>
      <c r="X552" s="61"/>
      <c r="Y552" s="61"/>
      <c r="Z552" s="61"/>
    </row>
    <row r="553" spans="1:26" ht="15.75" customHeight="1">
      <c r="A553" s="61"/>
      <c r="B553" s="61"/>
      <c r="C553" s="61"/>
      <c r="D553" s="61"/>
      <c r="E553" s="61"/>
      <c r="F553" s="61"/>
      <c r="G553" s="61"/>
      <c r="H553" s="61"/>
      <c r="I553" s="61"/>
      <c r="J553" s="63"/>
      <c r="K553" s="63"/>
      <c r="L553" s="61"/>
      <c r="M553" s="61"/>
      <c r="N553" s="61"/>
      <c r="O553" s="61"/>
      <c r="P553" s="61"/>
      <c r="Q553" s="61"/>
      <c r="R553" s="61"/>
      <c r="S553" s="61"/>
      <c r="T553" s="61"/>
      <c r="U553" s="61"/>
      <c r="V553" s="61"/>
      <c r="W553" s="61"/>
      <c r="X553" s="61"/>
      <c r="Y553" s="61"/>
      <c r="Z553" s="61"/>
    </row>
    <row r="554" spans="1:26" ht="15.75" customHeight="1">
      <c r="A554" s="61"/>
      <c r="B554" s="61"/>
      <c r="C554" s="61"/>
      <c r="D554" s="61"/>
      <c r="E554" s="61"/>
      <c r="F554" s="61"/>
      <c r="G554" s="61"/>
      <c r="H554" s="61"/>
      <c r="I554" s="61"/>
      <c r="J554" s="63"/>
      <c r="K554" s="63"/>
      <c r="L554" s="61"/>
      <c r="M554" s="61"/>
      <c r="N554" s="61"/>
      <c r="O554" s="61"/>
      <c r="P554" s="61"/>
      <c r="Q554" s="61"/>
      <c r="R554" s="61"/>
      <c r="S554" s="61"/>
      <c r="T554" s="61"/>
      <c r="U554" s="61"/>
      <c r="V554" s="61"/>
      <c r="W554" s="61"/>
      <c r="X554" s="61"/>
      <c r="Y554" s="61"/>
      <c r="Z554" s="61"/>
    </row>
    <row r="555" spans="1:26" ht="15.75" customHeight="1">
      <c r="A555" s="61"/>
      <c r="B555" s="61"/>
      <c r="C555" s="61"/>
      <c r="D555" s="61"/>
      <c r="E555" s="61"/>
      <c r="F555" s="61"/>
      <c r="G555" s="61"/>
      <c r="H555" s="61"/>
      <c r="I555" s="61"/>
      <c r="J555" s="63"/>
      <c r="K555" s="63"/>
      <c r="L555" s="61"/>
      <c r="M555" s="61"/>
      <c r="N555" s="61"/>
      <c r="O555" s="61"/>
      <c r="P555" s="61"/>
      <c r="Q555" s="61"/>
      <c r="R555" s="61"/>
      <c r="S555" s="61"/>
      <c r="T555" s="61"/>
      <c r="U555" s="61"/>
      <c r="V555" s="61"/>
      <c r="W555" s="61"/>
      <c r="X555" s="61"/>
      <c r="Y555" s="61"/>
      <c r="Z555" s="61"/>
    </row>
    <row r="556" spans="1:26" ht="15.75" customHeight="1">
      <c r="A556" s="61"/>
      <c r="B556" s="61"/>
      <c r="C556" s="61"/>
      <c r="D556" s="61"/>
      <c r="E556" s="61"/>
      <c r="F556" s="61"/>
      <c r="G556" s="61"/>
      <c r="H556" s="61"/>
      <c r="I556" s="61"/>
      <c r="J556" s="63"/>
      <c r="K556" s="63"/>
      <c r="L556" s="61"/>
      <c r="M556" s="61"/>
      <c r="N556" s="61"/>
      <c r="O556" s="61"/>
      <c r="P556" s="61"/>
      <c r="Q556" s="61"/>
      <c r="R556" s="61"/>
      <c r="S556" s="61"/>
      <c r="T556" s="61"/>
      <c r="U556" s="61"/>
      <c r="V556" s="61"/>
      <c r="W556" s="61"/>
      <c r="X556" s="61"/>
      <c r="Y556" s="61"/>
      <c r="Z556" s="61"/>
    </row>
    <row r="557" spans="1:26" ht="15.75" customHeight="1">
      <c r="A557" s="61"/>
      <c r="B557" s="61"/>
      <c r="C557" s="61"/>
      <c r="D557" s="61"/>
      <c r="E557" s="61"/>
      <c r="F557" s="61"/>
      <c r="G557" s="61"/>
      <c r="H557" s="61"/>
      <c r="I557" s="61"/>
      <c r="J557" s="63"/>
      <c r="K557" s="63"/>
      <c r="L557" s="61"/>
      <c r="M557" s="61"/>
      <c r="N557" s="61"/>
      <c r="O557" s="61"/>
      <c r="P557" s="61"/>
      <c r="Q557" s="61"/>
      <c r="R557" s="61"/>
      <c r="S557" s="61"/>
      <c r="T557" s="61"/>
      <c r="U557" s="61"/>
      <c r="V557" s="61"/>
      <c r="W557" s="61"/>
      <c r="X557" s="61"/>
      <c r="Y557" s="61"/>
      <c r="Z557" s="61"/>
    </row>
    <row r="558" spans="1:26" ht="15.75" customHeight="1">
      <c r="A558" s="61"/>
      <c r="B558" s="61"/>
      <c r="C558" s="61"/>
      <c r="D558" s="61"/>
      <c r="E558" s="61"/>
      <c r="F558" s="61"/>
      <c r="G558" s="61"/>
      <c r="H558" s="61"/>
      <c r="I558" s="61"/>
      <c r="J558" s="63"/>
      <c r="K558" s="63"/>
      <c r="L558" s="61"/>
      <c r="M558" s="61"/>
      <c r="N558" s="61"/>
      <c r="O558" s="61"/>
      <c r="P558" s="61"/>
      <c r="Q558" s="61"/>
      <c r="R558" s="61"/>
      <c r="S558" s="61"/>
      <c r="T558" s="61"/>
      <c r="U558" s="61"/>
      <c r="V558" s="61"/>
      <c r="W558" s="61"/>
      <c r="X558" s="61"/>
      <c r="Y558" s="61"/>
      <c r="Z558" s="61"/>
    </row>
    <row r="559" spans="1:26" ht="15.75" customHeight="1">
      <c r="A559" s="61"/>
      <c r="B559" s="61"/>
      <c r="C559" s="61"/>
      <c r="D559" s="61"/>
      <c r="E559" s="61"/>
      <c r="F559" s="61"/>
      <c r="G559" s="61"/>
      <c r="H559" s="61"/>
      <c r="I559" s="61"/>
      <c r="J559" s="63"/>
      <c r="K559" s="63"/>
      <c r="L559" s="61"/>
      <c r="M559" s="61"/>
      <c r="N559" s="61"/>
      <c r="O559" s="61"/>
      <c r="P559" s="61"/>
      <c r="Q559" s="61"/>
      <c r="R559" s="61"/>
      <c r="S559" s="61"/>
      <c r="T559" s="61"/>
      <c r="U559" s="61"/>
      <c r="V559" s="61"/>
      <c r="W559" s="61"/>
      <c r="X559" s="61"/>
      <c r="Y559" s="61"/>
      <c r="Z559" s="61"/>
    </row>
    <row r="560" spans="1:26" ht="15.75" customHeight="1">
      <c r="A560" s="61"/>
      <c r="B560" s="61"/>
      <c r="C560" s="61"/>
      <c r="D560" s="61"/>
      <c r="E560" s="61"/>
      <c r="F560" s="61"/>
      <c r="G560" s="61"/>
      <c r="H560" s="61"/>
      <c r="I560" s="61"/>
      <c r="J560" s="63"/>
      <c r="K560" s="63"/>
      <c r="L560" s="61"/>
      <c r="M560" s="61"/>
      <c r="N560" s="61"/>
      <c r="O560" s="61"/>
      <c r="P560" s="61"/>
      <c r="Q560" s="61"/>
      <c r="R560" s="61"/>
      <c r="S560" s="61"/>
      <c r="T560" s="61"/>
      <c r="U560" s="61"/>
      <c r="V560" s="61"/>
      <c r="W560" s="61"/>
      <c r="X560" s="61"/>
      <c r="Y560" s="61"/>
      <c r="Z560" s="61"/>
    </row>
    <row r="561" spans="1:26" ht="15.75" customHeight="1">
      <c r="A561" s="61"/>
      <c r="B561" s="61"/>
      <c r="C561" s="61"/>
      <c r="D561" s="61"/>
      <c r="E561" s="61"/>
      <c r="F561" s="61"/>
      <c r="G561" s="61"/>
      <c r="H561" s="61"/>
      <c r="I561" s="61"/>
      <c r="J561" s="63"/>
      <c r="K561" s="63"/>
      <c r="L561" s="61"/>
      <c r="M561" s="61"/>
      <c r="N561" s="61"/>
      <c r="O561" s="61"/>
      <c r="P561" s="61"/>
      <c r="Q561" s="61"/>
      <c r="R561" s="61"/>
      <c r="S561" s="61"/>
      <c r="T561" s="61"/>
      <c r="U561" s="61"/>
      <c r="V561" s="61"/>
      <c r="W561" s="61"/>
      <c r="X561" s="61"/>
      <c r="Y561" s="61"/>
      <c r="Z561" s="61"/>
    </row>
    <row r="562" spans="1:26" ht="15.75" customHeight="1">
      <c r="A562" s="61"/>
      <c r="B562" s="61"/>
      <c r="C562" s="61"/>
      <c r="D562" s="61"/>
      <c r="E562" s="61"/>
      <c r="F562" s="61"/>
      <c r="G562" s="61"/>
      <c r="H562" s="61"/>
      <c r="I562" s="61"/>
      <c r="J562" s="63"/>
      <c r="K562" s="63"/>
      <c r="L562" s="61"/>
      <c r="M562" s="61"/>
      <c r="N562" s="61"/>
      <c r="O562" s="61"/>
      <c r="P562" s="61"/>
      <c r="Q562" s="61"/>
      <c r="R562" s="61"/>
      <c r="S562" s="61"/>
      <c r="T562" s="61"/>
      <c r="U562" s="61"/>
      <c r="V562" s="61"/>
      <c r="W562" s="61"/>
      <c r="X562" s="61"/>
      <c r="Y562" s="61"/>
      <c r="Z562" s="61"/>
    </row>
    <row r="563" spans="1:26" ht="15.75" customHeight="1">
      <c r="A563" s="61"/>
      <c r="B563" s="61"/>
      <c r="C563" s="61"/>
      <c r="D563" s="61"/>
      <c r="E563" s="61"/>
      <c r="F563" s="61"/>
      <c r="G563" s="61"/>
      <c r="H563" s="61"/>
      <c r="I563" s="61"/>
      <c r="J563" s="63"/>
      <c r="K563" s="63"/>
      <c r="L563" s="61"/>
      <c r="M563" s="61"/>
      <c r="N563" s="61"/>
      <c r="O563" s="61"/>
      <c r="P563" s="61"/>
      <c r="Q563" s="61"/>
      <c r="R563" s="61"/>
      <c r="S563" s="61"/>
      <c r="T563" s="61"/>
      <c r="U563" s="61"/>
      <c r="V563" s="61"/>
      <c r="W563" s="61"/>
      <c r="X563" s="61"/>
      <c r="Y563" s="61"/>
      <c r="Z563" s="61"/>
    </row>
    <row r="564" spans="1:26" ht="15.75" customHeight="1">
      <c r="A564" s="61"/>
      <c r="B564" s="61"/>
      <c r="C564" s="61"/>
      <c r="D564" s="61"/>
      <c r="E564" s="61"/>
      <c r="F564" s="61"/>
      <c r="G564" s="61"/>
      <c r="H564" s="61"/>
      <c r="I564" s="61"/>
      <c r="J564" s="63"/>
      <c r="K564" s="63"/>
      <c r="L564" s="61"/>
      <c r="M564" s="61"/>
      <c r="N564" s="61"/>
      <c r="O564" s="61"/>
      <c r="P564" s="61"/>
      <c r="Q564" s="61"/>
      <c r="R564" s="61"/>
      <c r="S564" s="61"/>
      <c r="T564" s="61"/>
      <c r="U564" s="61"/>
      <c r="V564" s="61"/>
      <c r="W564" s="61"/>
      <c r="X564" s="61"/>
      <c r="Y564" s="61"/>
      <c r="Z564" s="61"/>
    </row>
    <row r="565" spans="1:26" ht="15.75" customHeight="1">
      <c r="A565" s="61"/>
      <c r="B565" s="61"/>
      <c r="C565" s="61"/>
      <c r="D565" s="61"/>
      <c r="E565" s="61"/>
      <c r="F565" s="61"/>
      <c r="G565" s="61"/>
      <c r="H565" s="61"/>
      <c r="I565" s="61"/>
      <c r="J565" s="63"/>
      <c r="K565" s="63"/>
      <c r="L565" s="61"/>
      <c r="M565" s="61"/>
      <c r="N565" s="61"/>
      <c r="O565" s="61"/>
      <c r="P565" s="61"/>
      <c r="Q565" s="61"/>
      <c r="R565" s="61"/>
      <c r="S565" s="61"/>
      <c r="T565" s="61"/>
      <c r="U565" s="61"/>
      <c r="V565" s="61"/>
      <c r="W565" s="61"/>
      <c r="X565" s="61"/>
      <c r="Y565" s="61"/>
      <c r="Z565" s="61"/>
    </row>
    <row r="566" spans="1:26" ht="15.75" customHeight="1">
      <c r="A566" s="61"/>
      <c r="B566" s="61"/>
      <c r="C566" s="61"/>
      <c r="D566" s="61"/>
      <c r="E566" s="61"/>
      <c r="F566" s="61"/>
      <c r="G566" s="61"/>
      <c r="H566" s="61"/>
      <c r="I566" s="61"/>
      <c r="J566" s="63"/>
      <c r="K566" s="63"/>
      <c r="L566" s="61"/>
      <c r="M566" s="61"/>
      <c r="N566" s="61"/>
      <c r="O566" s="61"/>
      <c r="P566" s="61"/>
      <c r="Q566" s="61"/>
      <c r="R566" s="61"/>
      <c r="S566" s="61"/>
      <c r="T566" s="61"/>
      <c r="U566" s="61"/>
      <c r="V566" s="61"/>
      <c r="W566" s="61"/>
      <c r="X566" s="61"/>
      <c r="Y566" s="61"/>
      <c r="Z566" s="61"/>
    </row>
    <row r="567" spans="1:26" ht="15.75" customHeight="1">
      <c r="A567" s="61"/>
      <c r="B567" s="61"/>
      <c r="C567" s="61"/>
      <c r="D567" s="61"/>
      <c r="E567" s="61"/>
      <c r="F567" s="61"/>
      <c r="G567" s="61"/>
      <c r="H567" s="61"/>
      <c r="I567" s="61"/>
      <c r="J567" s="63"/>
      <c r="K567" s="63"/>
      <c r="L567" s="61"/>
      <c r="M567" s="61"/>
      <c r="N567" s="61"/>
      <c r="O567" s="61"/>
      <c r="P567" s="61"/>
      <c r="Q567" s="61"/>
      <c r="R567" s="61"/>
      <c r="S567" s="61"/>
      <c r="T567" s="61"/>
      <c r="U567" s="61"/>
      <c r="V567" s="61"/>
      <c r="W567" s="61"/>
      <c r="X567" s="61"/>
      <c r="Y567" s="61"/>
      <c r="Z567" s="61"/>
    </row>
    <row r="568" spans="1:26" ht="15.75" customHeight="1">
      <c r="A568" s="61"/>
      <c r="B568" s="61"/>
      <c r="C568" s="61"/>
      <c r="D568" s="61"/>
      <c r="E568" s="61"/>
      <c r="F568" s="61"/>
      <c r="G568" s="61"/>
      <c r="H568" s="61"/>
      <c r="I568" s="61"/>
      <c r="J568" s="63"/>
      <c r="K568" s="63"/>
      <c r="L568" s="61"/>
      <c r="M568" s="61"/>
      <c r="N568" s="61"/>
      <c r="O568" s="61"/>
      <c r="P568" s="61"/>
      <c r="Q568" s="61"/>
      <c r="R568" s="61"/>
      <c r="S568" s="61"/>
      <c r="T568" s="61"/>
      <c r="U568" s="61"/>
      <c r="V568" s="61"/>
      <c r="W568" s="61"/>
      <c r="X568" s="61"/>
      <c r="Y568" s="61"/>
      <c r="Z568" s="61"/>
    </row>
    <row r="569" spans="1:26" ht="15.75" customHeight="1">
      <c r="A569" s="61"/>
      <c r="B569" s="61"/>
      <c r="C569" s="61"/>
      <c r="D569" s="61"/>
      <c r="E569" s="61"/>
      <c r="F569" s="61"/>
      <c r="G569" s="61"/>
      <c r="H569" s="61"/>
      <c r="I569" s="61"/>
      <c r="J569" s="63"/>
      <c r="K569" s="63"/>
      <c r="L569" s="61"/>
      <c r="M569" s="61"/>
      <c r="N569" s="61"/>
      <c r="O569" s="61"/>
      <c r="P569" s="61"/>
      <c r="Q569" s="61"/>
      <c r="R569" s="61"/>
      <c r="S569" s="61"/>
      <c r="T569" s="61"/>
      <c r="U569" s="61"/>
      <c r="V569" s="61"/>
      <c r="W569" s="61"/>
      <c r="X569" s="61"/>
      <c r="Y569" s="61"/>
      <c r="Z569" s="61"/>
    </row>
    <row r="570" spans="1:26" ht="15.75" customHeight="1">
      <c r="A570" s="61"/>
      <c r="B570" s="61"/>
      <c r="C570" s="61"/>
      <c r="D570" s="61"/>
      <c r="E570" s="61"/>
      <c r="F570" s="61"/>
      <c r="G570" s="61"/>
      <c r="H570" s="61"/>
      <c r="I570" s="61"/>
      <c r="J570" s="63"/>
      <c r="K570" s="63"/>
      <c r="L570" s="61"/>
      <c r="M570" s="61"/>
      <c r="N570" s="61"/>
      <c r="O570" s="61"/>
      <c r="P570" s="61"/>
      <c r="Q570" s="61"/>
      <c r="R570" s="61"/>
      <c r="S570" s="61"/>
      <c r="T570" s="61"/>
      <c r="U570" s="61"/>
      <c r="V570" s="61"/>
      <c r="W570" s="61"/>
      <c r="X570" s="61"/>
      <c r="Y570" s="61"/>
      <c r="Z570" s="61"/>
    </row>
    <row r="571" spans="1:26" ht="15.75" customHeight="1">
      <c r="A571" s="61"/>
      <c r="B571" s="61"/>
      <c r="C571" s="61"/>
      <c r="D571" s="61"/>
      <c r="E571" s="61"/>
      <c r="F571" s="61"/>
      <c r="G571" s="61"/>
      <c r="H571" s="61"/>
      <c r="I571" s="61"/>
      <c r="J571" s="63"/>
      <c r="K571" s="63"/>
      <c r="L571" s="61"/>
      <c r="M571" s="61"/>
      <c r="N571" s="61"/>
      <c r="O571" s="61"/>
      <c r="P571" s="61"/>
      <c r="Q571" s="61"/>
      <c r="R571" s="61"/>
      <c r="S571" s="61"/>
      <c r="T571" s="61"/>
      <c r="U571" s="61"/>
      <c r="V571" s="61"/>
      <c r="W571" s="61"/>
      <c r="X571" s="61"/>
      <c r="Y571" s="61"/>
      <c r="Z571" s="61"/>
    </row>
    <row r="572" spans="1:26" ht="15.75" customHeight="1">
      <c r="A572" s="61"/>
      <c r="B572" s="61"/>
      <c r="C572" s="61"/>
      <c r="D572" s="61"/>
      <c r="E572" s="61"/>
      <c r="F572" s="61"/>
      <c r="G572" s="61"/>
      <c r="H572" s="61"/>
      <c r="I572" s="61"/>
      <c r="J572" s="63"/>
      <c r="K572" s="63"/>
      <c r="L572" s="61"/>
      <c r="M572" s="61"/>
      <c r="N572" s="61"/>
      <c r="O572" s="61"/>
      <c r="P572" s="61"/>
      <c r="Q572" s="61"/>
      <c r="R572" s="61"/>
      <c r="S572" s="61"/>
      <c r="T572" s="61"/>
      <c r="U572" s="61"/>
      <c r="V572" s="61"/>
      <c r="W572" s="61"/>
      <c r="X572" s="61"/>
      <c r="Y572" s="61"/>
      <c r="Z572" s="61"/>
    </row>
    <row r="573" spans="1:26" ht="15.75" customHeight="1">
      <c r="A573" s="61"/>
      <c r="B573" s="61"/>
      <c r="C573" s="61"/>
      <c r="D573" s="61"/>
      <c r="E573" s="61"/>
      <c r="F573" s="61"/>
      <c r="G573" s="61"/>
      <c r="H573" s="61"/>
      <c r="I573" s="61"/>
      <c r="J573" s="63"/>
      <c r="K573" s="63"/>
      <c r="L573" s="61"/>
      <c r="M573" s="61"/>
      <c r="N573" s="61"/>
      <c r="O573" s="61"/>
      <c r="P573" s="61"/>
      <c r="Q573" s="61"/>
      <c r="R573" s="61"/>
      <c r="S573" s="61"/>
      <c r="T573" s="61"/>
      <c r="U573" s="61"/>
      <c r="V573" s="61"/>
      <c r="W573" s="61"/>
      <c r="X573" s="61"/>
      <c r="Y573" s="61"/>
      <c r="Z573" s="61"/>
    </row>
    <row r="574" spans="1:26" ht="15.75" customHeight="1">
      <c r="A574" s="61"/>
      <c r="B574" s="61"/>
      <c r="C574" s="61"/>
      <c r="D574" s="61"/>
      <c r="E574" s="61"/>
      <c r="F574" s="61"/>
      <c r="G574" s="61"/>
      <c r="H574" s="61"/>
      <c r="I574" s="61"/>
      <c r="J574" s="63"/>
      <c r="K574" s="63"/>
      <c r="L574" s="61"/>
      <c r="M574" s="61"/>
      <c r="N574" s="61"/>
      <c r="O574" s="61"/>
      <c r="P574" s="61"/>
      <c r="Q574" s="61"/>
      <c r="R574" s="61"/>
      <c r="S574" s="61"/>
      <c r="T574" s="61"/>
      <c r="U574" s="61"/>
      <c r="V574" s="61"/>
      <c r="W574" s="61"/>
      <c r="X574" s="61"/>
      <c r="Y574" s="61"/>
      <c r="Z574" s="61"/>
    </row>
    <row r="575" spans="1:26" ht="15.75" customHeight="1">
      <c r="A575" s="61"/>
      <c r="B575" s="61"/>
      <c r="C575" s="61"/>
      <c r="D575" s="61"/>
      <c r="E575" s="61"/>
      <c r="F575" s="61"/>
      <c r="G575" s="61"/>
      <c r="H575" s="61"/>
      <c r="I575" s="61"/>
      <c r="J575" s="63"/>
      <c r="K575" s="63"/>
      <c r="L575" s="61"/>
      <c r="M575" s="61"/>
      <c r="N575" s="61"/>
      <c r="O575" s="61"/>
      <c r="P575" s="61"/>
      <c r="Q575" s="61"/>
      <c r="R575" s="61"/>
      <c r="S575" s="61"/>
      <c r="T575" s="61"/>
      <c r="U575" s="61"/>
      <c r="V575" s="61"/>
      <c r="W575" s="61"/>
      <c r="X575" s="61"/>
      <c r="Y575" s="61"/>
      <c r="Z575" s="61"/>
    </row>
    <row r="576" spans="1:26" ht="15.75" customHeight="1">
      <c r="A576" s="61"/>
      <c r="B576" s="61"/>
      <c r="C576" s="61"/>
      <c r="D576" s="61"/>
      <c r="E576" s="61"/>
      <c r="F576" s="61"/>
      <c r="G576" s="61"/>
      <c r="H576" s="61"/>
      <c r="I576" s="61"/>
      <c r="J576" s="63"/>
      <c r="K576" s="63"/>
      <c r="L576" s="61"/>
      <c r="M576" s="61"/>
      <c r="N576" s="61"/>
      <c r="O576" s="61"/>
      <c r="P576" s="61"/>
      <c r="Q576" s="61"/>
      <c r="R576" s="61"/>
      <c r="S576" s="61"/>
      <c r="T576" s="61"/>
      <c r="U576" s="61"/>
      <c r="V576" s="61"/>
      <c r="W576" s="61"/>
      <c r="X576" s="61"/>
      <c r="Y576" s="61"/>
      <c r="Z576" s="61"/>
    </row>
    <row r="577" spans="1:26" ht="15.75" customHeight="1">
      <c r="A577" s="61"/>
      <c r="B577" s="61"/>
      <c r="C577" s="61"/>
      <c r="D577" s="61"/>
      <c r="E577" s="61"/>
      <c r="F577" s="61"/>
      <c r="G577" s="61"/>
      <c r="H577" s="61"/>
      <c r="I577" s="61"/>
      <c r="J577" s="63"/>
      <c r="K577" s="63"/>
      <c r="L577" s="61"/>
      <c r="M577" s="61"/>
      <c r="N577" s="61"/>
      <c r="O577" s="61"/>
      <c r="P577" s="61"/>
      <c r="Q577" s="61"/>
      <c r="R577" s="61"/>
      <c r="S577" s="61"/>
      <c r="T577" s="61"/>
      <c r="U577" s="61"/>
      <c r="V577" s="61"/>
      <c r="W577" s="61"/>
      <c r="X577" s="61"/>
      <c r="Y577" s="61"/>
      <c r="Z577" s="61"/>
    </row>
    <row r="578" spans="1:26" ht="15.75" customHeight="1">
      <c r="A578" s="61"/>
      <c r="B578" s="61"/>
      <c r="C578" s="61"/>
      <c r="D578" s="61"/>
      <c r="E578" s="61"/>
      <c r="F578" s="61"/>
      <c r="G578" s="61"/>
      <c r="H578" s="61"/>
      <c r="I578" s="61"/>
      <c r="J578" s="63"/>
      <c r="K578" s="63"/>
      <c r="L578" s="61"/>
      <c r="M578" s="61"/>
      <c r="N578" s="61"/>
      <c r="O578" s="61"/>
      <c r="P578" s="61"/>
      <c r="Q578" s="61"/>
      <c r="R578" s="61"/>
      <c r="S578" s="61"/>
      <c r="T578" s="61"/>
      <c r="U578" s="61"/>
      <c r="V578" s="61"/>
      <c r="W578" s="61"/>
      <c r="X578" s="61"/>
      <c r="Y578" s="61"/>
      <c r="Z578" s="61"/>
    </row>
    <row r="579" spans="1:26" ht="15.75" customHeight="1">
      <c r="A579" s="61"/>
      <c r="B579" s="61"/>
      <c r="C579" s="61"/>
      <c r="D579" s="61"/>
      <c r="E579" s="61"/>
      <c r="F579" s="61"/>
      <c r="G579" s="61"/>
      <c r="H579" s="61"/>
      <c r="I579" s="61"/>
      <c r="J579" s="63"/>
      <c r="K579" s="63"/>
      <c r="L579" s="61"/>
      <c r="M579" s="61"/>
      <c r="N579" s="61"/>
      <c r="O579" s="61"/>
      <c r="P579" s="61"/>
      <c r="Q579" s="61"/>
      <c r="R579" s="61"/>
      <c r="S579" s="61"/>
      <c r="T579" s="61"/>
      <c r="U579" s="61"/>
      <c r="V579" s="61"/>
      <c r="W579" s="61"/>
      <c r="X579" s="61"/>
      <c r="Y579" s="61"/>
      <c r="Z579" s="61"/>
    </row>
    <row r="580" spans="1:26" ht="15.75" customHeight="1">
      <c r="A580" s="61"/>
      <c r="B580" s="61"/>
      <c r="C580" s="61"/>
      <c r="D580" s="61"/>
      <c r="E580" s="61"/>
      <c r="F580" s="61"/>
      <c r="G580" s="61"/>
      <c r="H580" s="61"/>
      <c r="I580" s="61"/>
      <c r="J580" s="63"/>
      <c r="K580" s="63"/>
      <c r="L580" s="61"/>
      <c r="M580" s="61"/>
      <c r="N580" s="61"/>
      <c r="O580" s="61"/>
      <c r="P580" s="61"/>
      <c r="Q580" s="61"/>
      <c r="R580" s="61"/>
      <c r="S580" s="61"/>
      <c r="T580" s="61"/>
      <c r="U580" s="61"/>
      <c r="V580" s="61"/>
      <c r="W580" s="61"/>
      <c r="X580" s="61"/>
      <c r="Y580" s="61"/>
      <c r="Z580" s="61"/>
    </row>
    <row r="581" spans="1:26" ht="15.75" customHeight="1">
      <c r="A581" s="61"/>
      <c r="B581" s="61"/>
      <c r="C581" s="61"/>
      <c r="D581" s="61"/>
      <c r="E581" s="61"/>
      <c r="F581" s="61"/>
      <c r="G581" s="61"/>
      <c r="H581" s="61"/>
      <c r="I581" s="61"/>
      <c r="J581" s="63"/>
      <c r="K581" s="63"/>
      <c r="L581" s="61"/>
      <c r="M581" s="61"/>
      <c r="N581" s="61"/>
      <c r="O581" s="61"/>
      <c r="P581" s="61"/>
      <c r="Q581" s="61"/>
      <c r="R581" s="61"/>
      <c r="S581" s="61"/>
      <c r="T581" s="61"/>
      <c r="U581" s="61"/>
      <c r="V581" s="61"/>
      <c r="W581" s="61"/>
      <c r="X581" s="61"/>
      <c r="Y581" s="61"/>
      <c r="Z581" s="61"/>
    </row>
    <row r="582" spans="1:26" ht="15.75" customHeight="1">
      <c r="A582" s="61"/>
      <c r="B582" s="61"/>
      <c r="C582" s="61"/>
      <c r="D582" s="61"/>
      <c r="E582" s="61"/>
      <c r="F582" s="61"/>
      <c r="G582" s="61"/>
      <c r="H582" s="61"/>
      <c r="I582" s="61"/>
      <c r="J582" s="63"/>
      <c r="K582" s="63"/>
      <c r="L582" s="61"/>
      <c r="M582" s="61"/>
      <c r="N582" s="61"/>
      <c r="O582" s="61"/>
      <c r="P582" s="61"/>
      <c r="Q582" s="61"/>
      <c r="R582" s="61"/>
      <c r="S582" s="61"/>
      <c r="T582" s="61"/>
      <c r="U582" s="61"/>
      <c r="V582" s="61"/>
      <c r="W582" s="61"/>
      <c r="X582" s="61"/>
      <c r="Y582" s="61"/>
      <c r="Z582" s="61"/>
    </row>
    <row r="583" spans="1:26" ht="15.75" customHeight="1">
      <c r="A583" s="61"/>
      <c r="B583" s="61"/>
      <c r="C583" s="61"/>
      <c r="D583" s="61"/>
      <c r="E583" s="61"/>
      <c r="F583" s="61"/>
      <c r="G583" s="61"/>
      <c r="H583" s="61"/>
      <c r="I583" s="61"/>
      <c r="J583" s="63"/>
      <c r="K583" s="63"/>
      <c r="L583" s="61"/>
      <c r="M583" s="61"/>
      <c r="N583" s="61"/>
      <c r="O583" s="61"/>
      <c r="P583" s="61"/>
      <c r="Q583" s="61"/>
      <c r="R583" s="61"/>
      <c r="S583" s="61"/>
      <c r="T583" s="61"/>
      <c r="U583" s="61"/>
      <c r="V583" s="61"/>
      <c r="W583" s="61"/>
      <c r="X583" s="61"/>
      <c r="Y583" s="61"/>
      <c r="Z583" s="61"/>
    </row>
    <row r="584" spans="1:26" ht="15.75" customHeight="1">
      <c r="A584" s="61"/>
      <c r="B584" s="61"/>
      <c r="C584" s="61"/>
      <c r="D584" s="61"/>
      <c r="E584" s="61"/>
      <c r="F584" s="61"/>
      <c r="G584" s="61"/>
      <c r="H584" s="61"/>
      <c r="I584" s="61"/>
      <c r="J584" s="63"/>
      <c r="K584" s="63"/>
      <c r="L584" s="61"/>
      <c r="M584" s="61"/>
      <c r="N584" s="61"/>
      <c r="O584" s="61"/>
      <c r="P584" s="61"/>
      <c r="Q584" s="61"/>
      <c r="R584" s="61"/>
      <c r="S584" s="61"/>
      <c r="T584" s="61"/>
      <c r="U584" s="61"/>
      <c r="V584" s="61"/>
      <c r="W584" s="61"/>
      <c r="X584" s="61"/>
      <c r="Y584" s="61"/>
      <c r="Z584" s="61"/>
    </row>
    <row r="585" spans="1:26" ht="15.75" customHeight="1">
      <c r="A585" s="61"/>
      <c r="B585" s="61"/>
      <c r="C585" s="61"/>
      <c r="D585" s="61"/>
      <c r="E585" s="61"/>
      <c r="F585" s="61"/>
      <c r="G585" s="61"/>
      <c r="H585" s="61"/>
      <c r="I585" s="61"/>
      <c r="J585" s="63"/>
      <c r="K585" s="63"/>
      <c r="L585" s="61"/>
      <c r="M585" s="61"/>
      <c r="N585" s="61"/>
      <c r="O585" s="61"/>
      <c r="P585" s="61"/>
      <c r="Q585" s="61"/>
      <c r="R585" s="61"/>
      <c r="S585" s="61"/>
      <c r="T585" s="61"/>
      <c r="U585" s="61"/>
      <c r="V585" s="61"/>
      <c r="W585" s="61"/>
      <c r="X585" s="61"/>
      <c r="Y585" s="61"/>
      <c r="Z585" s="61"/>
    </row>
    <row r="586" spans="1:26" ht="15.75" customHeight="1">
      <c r="A586" s="61"/>
      <c r="B586" s="61"/>
      <c r="C586" s="61"/>
      <c r="D586" s="61"/>
      <c r="E586" s="61"/>
      <c r="F586" s="61"/>
      <c r="G586" s="61"/>
      <c r="H586" s="61"/>
      <c r="I586" s="61"/>
      <c r="J586" s="63"/>
      <c r="K586" s="63"/>
      <c r="L586" s="61"/>
      <c r="M586" s="61"/>
      <c r="N586" s="61"/>
      <c r="O586" s="61"/>
      <c r="P586" s="61"/>
      <c r="Q586" s="61"/>
      <c r="R586" s="61"/>
      <c r="S586" s="61"/>
      <c r="T586" s="61"/>
      <c r="U586" s="61"/>
      <c r="V586" s="61"/>
      <c r="W586" s="61"/>
      <c r="X586" s="61"/>
      <c r="Y586" s="61"/>
      <c r="Z586" s="61"/>
    </row>
    <row r="587" spans="1:26" ht="15.75" customHeight="1">
      <c r="A587" s="61"/>
      <c r="B587" s="61"/>
      <c r="C587" s="61"/>
      <c r="D587" s="61"/>
      <c r="E587" s="61"/>
      <c r="F587" s="61"/>
      <c r="G587" s="61"/>
      <c r="H587" s="61"/>
      <c r="I587" s="61"/>
      <c r="J587" s="63"/>
      <c r="K587" s="63"/>
      <c r="L587" s="61"/>
      <c r="M587" s="61"/>
      <c r="N587" s="61"/>
      <c r="O587" s="61"/>
      <c r="P587" s="61"/>
      <c r="Q587" s="61"/>
      <c r="R587" s="61"/>
      <c r="S587" s="61"/>
      <c r="T587" s="61"/>
      <c r="U587" s="61"/>
      <c r="V587" s="61"/>
      <c r="W587" s="61"/>
      <c r="X587" s="61"/>
      <c r="Y587" s="61"/>
      <c r="Z587" s="61"/>
    </row>
    <row r="588" spans="1:26" ht="15.75" customHeight="1">
      <c r="A588" s="61"/>
      <c r="B588" s="61"/>
      <c r="C588" s="61"/>
      <c r="D588" s="61"/>
      <c r="E588" s="61"/>
      <c r="F588" s="61"/>
      <c r="G588" s="61"/>
      <c r="H588" s="61"/>
      <c r="I588" s="61"/>
      <c r="J588" s="63"/>
      <c r="K588" s="63"/>
      <c r="L588" s="61"/>
      <c r="M588" s="61"/>
      <c r="N588" s="61"/>
      <c r="O588" s="61"/>
      <c r="P588" s="61"/>
      <c r="Q588" s="61"/>
      <c r="R588" s="61"/>
      <c r="S588" s="61"/>
      <c r="T588" s="61"/>
      <c r="U588" s="61"/>
      <c r="V588" s="61"/>
      <c r="W588" s="61"/>
      <c r="X588" s="61"/>
      <c r="Y588" s="61"/>
      <c r="Z588" s="61"/>
    </row>
    <row r="589" spans="1:26" ht="15.75" customHeight="1">
      <c r="A589" s="61"/>
      <c r="B589" s="61"/>
      <c r="C589" s="61"/>
      <c r="D589" s="61"/>
      <c r="E589" s="61"/>
      <c r="F589" s="61"/>
      <c r="G589" s="61"/>
      <c r="H589" s="61"/>
      <c r="I589" s="61"/>
      <c r="J589" s="63"/>
      <c r="K589" s="63"/>
      <c r="L589" s="61"/>
      <c r="M589" s="61"/>
      <c r="N589" s="61"/>
      <c r="O589" s="61"/>
      <c r="P589" s="61"/>
      <c r="Q589" s="61"/>
      <c r="R589" s="61"/>
      <c r="S589" s="61"/>
      <c r="T589" s="61"/>
      <c r="U589" s="61"/>
      <c r="V589" s="61"/>
      <c r="W589" s="61"/>
      <c r="X589" s="61"/>
      <c r="Y589" s="61"/>
      <c r="Z589" s="61"/>
    </row>
    <row r="590" spans="1:26" ht="15.75" customHeight="1">
      <c r="A590" s="61"/>
      <c r="B590" s="61"/>
      <c r="C590" s="61"/>
      <c r="D590" s="61"/>
      <c r="E590" s="61"/>
      <c r="F590" s="61"/>
      <c r="G590" s="61"/>
      <c r="H590" s="61"/>
      <c r="I590" s="61"/>
      <c r="J590" s="63"/>
      <c r="K590" s="63"/>
      <c r="L590" s="61"/>
      <c r="M590" s="61"/>
      <c r="N590" s="61"/>
      <c r="O590" s="61"/>
      <c r="P590" s="61"/>
      <c r="Q590" s="61"/>
      <c r="R590" s="61"/>
      <c r="S590" s="61"/>
      <c r="T590" s="61"/>
      <c r="U590" s="61"/>
      <c r="V590" s="61"/>
      <c r="W590" s="61"/>
      <c r="X590" s="61"/>
      <c r="Y590" s="61"/>
      <c r="Z590" s="61"/>
    </row>
    <row r="591" spans="1:26" ht="15.75" customHeight="1">
      <c r="A591" s="61"/>
      <c r="B591" s="61"/>
      <c r="C591" s="61"/>
      <c r="D591" s="61"/>
      <c r="E591" s="61"/>
      <c r="F591" s="61"/>
      <c r="G591" s="61"/>
      <c r="H591" s="61"/>
      <c r="I591" s="61"/>
      <c r="J591" s="63"/>
      <c r="K591" s="63"/>
      <c r="L591" s="61"/>
      <c r="M591" s="61"/>
      <c r="N591" s="61"/>
      <c r="O591" s="61"/>
      <c r="P591" s="61"/>
      <c r="Q591" s="61"/>
      <c r="R591" s="61"/>
      <c r="S591" s="61"/>
      <c r="T591" s="61"/>
      <c r="U591" s="61"/>
      <c r="V591" s="61"/>
      <c r="W591" s="61"/>
      <c r="X591" s="61"/>
      <c r="Y591" s="61"/>
      <c r="Z591" s="61"/>
    </row>
    <row r="592" spans="1:26" ht="15.75" customHeight="1">
      <c r="A592" s="61"/>
      <c r="B592" s="61"/>
      <c r="C592" s="61"/>
      <c r="D592" s="61"/>
      <c r="E592" s="61"/>
      <c r="F592" s="61"/>
      <c r="G592" s="61"/>
      <c r="H592" s="61"/>
      <c r="I592" s="61"/>
      <c r="J592" s="63"/>
      <c r="K592" s="63"/>
      <c r="L592" s="61"/>
      <c r="M592" s="61"/>
      <c r="N592" s="61"/>
      <c r="O592" s="61"/>
      <c r="P592" s="61"/>
      <c r="Q592" s="61"/>
      <c r="R592" s="61"/>
      <c r="S592" s="61"/>
      <c r="T592" s="61"/>
      <c r="U592" s="61"/>
      <c r="V592" s="61"/>
      <c r="W592" s="61"/>
      <c r="X592" s="61"/>
      <c r="Y592" s="61"/>
      <c r="Z592" s="61"/>
    </row>
    <row r="593" spans="1:26" ht="15.75" customHeight="1">
      <c r="A593" s="61"/>
      <c r="B593" s="61"/>
      <c r="C593" s="61"/>
      <c r="D593" s="61"/>
      <c r="E593" s="61"/>
      <c r="F593" s="61"/>
      <c r="G593" s="61"/>
      <c r="H593" s="61"/>
      <c r="I593" s="61"/>
      <c r="J593" s="63"/>
      <c r="K593" s="63"/>
      <c r="L593" s="61"/>
      <c r="M593" s="61"/>
      <c r="N593" s="61"/>
      <c r="O593" s="61"/>
      <c r="P593" s="61"/>
      <c r="Q593" s="61"/>
      <c r="R593" s="61"/>
      <c r="S593" s="61"/>
      <c r="T593" s="61"/>
      <c r="U593" s="61"/>
      <c r="V593" s="61"/>
      <c r="W593" s="61"/>
      <c r="X593" s="61"/>
      <c r="Y593" s="61"/>
      <c r="Z593" s="61"/>
    </row>
    <row r="594" spans="1:26" ht="15.75" customHeight="1">
      <c r="A594" s="61"/>
      <c r="B594" s="61"/>
      <c r="C594" s="61"/>
      <c r="D594" s="61"/>
      <c r="E594" s="61"/>
      <c r="F594" s="61"/>
      <c r="G594" s="61"/>
      <c r="H594" s="61"/>
      <c r="I594" s="61"/>
      <c r="J594" s="63"/>
      <c r="K594" s="63"/>
      <c r="L594" s="61"/>
      <c r="M594" s="61"/>
      <c r="N594" s="61"/>
      <c r="O594" s="61"/>
      <c r="P594" s="61"/>
      <c r="Q594" s="61"/>
      <c r="R594" s="61"/>
      <c r="S594" s="61"/>
      <c r="T594" s="61"/>
      <c r="U594" s="61"/>
      <c r="V594" s="61"/>
      <c r="W594" s="61"/>
      <c r="X594" s="61"/>
      <c r="Y594" s="61"/>
      <c r="Z594" s="61"/>
    </row>
    <row r="595" spans="1:26" ht="15.75" customHeight="1">
      <c r="A595" s="61"/>
      <c r="B595" s="61"/>
      <c r="C595" s="61"/>
      <c r="D595" s="61"/>
      <c r="E595" s="61"/>
      <c r="F595" s="61"/>
      <c r="G595" s="61"/>
      <c r="H595" s="61"/>
      <c r="I595" s="61"/>
      <c r="J595" s="63"/>
      <c r="K595" s="63"/>
      <c r="L595" s="61"/>
      <c r="M595" s="61"/>
      <c r="N595" s="61"/>
      <c r="O595" s="61"/>
      <c r="P595" s="61"/>
      <c r="Q595" s="61"/>
      <c r="R595" s="61"/>
      <c r="S595" s="61"/>
      <c r="T595" s="61"/>
      <c r="U595" s="61"/>
      <c r="V595" s="61"/>
      <c r="W595" s="61"/>
      <c r="X595" s="61"/>
      <c r="Y595" s="61"/>
      <c r="Z595" s="61"/>
    </row>
    <row r="596" spans="1:26" ht="15.75" customHeight="1">
      <c r="A596" s="61"/>
      <c r="B596" s="61"/>
      <c r="C596" s="61"/>
      <c r="D596" s="61"/>
      <c r="E596" s="61"/>
      <c r="F596" s="61"/>
      <c r="G596" s="61"/>
      <c r="H596" s="61"/>
      <c r="I596" s="61"/>
      <c r="J596" s="63"/>
      <c r="K596" s="63"/>
      <c r="L596" s="61"/>
      <c r="M596" s="61"/>
      <c r="N596" s="61"/>
      <c r="O596" s="61"/>
      <c r="P596" s="61"/>
      <c r="Q596" s="61"/>
      <c r="R596" s="61"/>
      <c r="S596" s="61"/>
      <c r="T596" s="61"/>
      <c r="U596" s="61"/>
      <c r="V596" s="61"/>
      <c r="W596" s="61"/>
      <c r="X596" s="61"/>
      <c r="Y596" s="61"/>
      <c r="Z596" s="61"/>
    </row>
    <row r="597" spans="1:26" ht="15.75" customHeight="1">
      <c r="A597" s="61"/>
      <c r="B597" s="61"/>
      <c r="C597" s="61"/>
      <c r="D597" s="61"/>
      <c r="E597" s="61"/>
      <c r="F597" s="61"/>
      <c r="G597" s="61"/>
      <c r="H597" s="61"/>
      <c r="I597" s="61"/>
      <c r="J597" s="63"/>
      <c r="K597" s="63"/>
      <c r="L597" s="61"/>
      <c r="M597" s="61"/>
      <c r="N597" s="61"/>
      <c r="O597" s="61"/>
      <c r="P597" s="61"/>
      <c r="Q597" s="61"/>
      <c r="R597" s="61"/>
      <c r="S597" s="61"/>
      <c r="T597" s="61"/>
      <c r="U597" s="61"/>
      <c r="V597" s="61"/>
      <c r="W597" s="61"/>
      <c r="X597" s="61"/>
      <c r="Y597" s="61"/>
      <c r="Z597" s="61"/>
    </row>
    <row r="598" spans="1:26" ht="15.75" customHeight="1">
      <c r="A598" s="61"/>
      <c r="B598" s="61"/>
      <c r="C598" s="61"/>
      <c r="D598" s="61"/>
      <c r="E598" s="61"/>
      <c r="F598" s="61"/>
      <c r="G598" s="61"/>
      <c r="H598" s="61"/>
      <c r="I598" s="61"/>
      <c r="J598" s="63"/>
      <c r="K598" s="63"/>
      <c r="L598" s="61"/>
      <c r="M598" s="61"/>
      <c r="N598" s="61"/>
      <c r="O598" s="61"/>
      <c r="P598" s="61"/>
      <c r="Q598" s="61"/>
      <c r="R598" s="61"/>
      <c r="S598" s="61"/>
      <c r="T598" s="61"/>
      <c r="U598" s="61"/>
      <c r="V598" s="61"/>
      <c r="W598" s="61"/>
      <c r="X598" s="61"/>
      <c r="Y598" s="61"/>
      <c r="Z598" s="61"/>
    </row>
    <row r="599" spans="1:26" ht="15.75" customHeight="1">
      <c r="A599" s="61"/>
      <c r="B599" s="61"/>
      <c r="C599" s="61"/>
      <c r="D599" s="61"/>
      <c r="E599" s="61"/>
      <c r="F599" s="61"/>
      <c r="G599" s="61"/>
      <c r="H599" s="61"/>
      <c r="I599" s="61"/>
      <c r="J599" s="63"/>
      <c r="K599" s="63"/>
      <c r="L599" s="61"/>
      <c r="M599" s="61"/>
      <c r="N599" s="61"/>
      <c r="O599" s="61"/>
      <c r="P599" s="61"/>
      <c r="Q599" s="61"/>
      <c r="R599" s="61"/>
      <c r="S599" s="61"/>
      <c r="T599" s="61"/>
      <c r="U599" s="61"/>
      <c r="V599" s="61"/>
      <c r="W599" s="61"/>
      <c r="X599" s="61"/>
      <c r="Y599" s="61"/>
      <c r="Z599" s="61"/>
    </row>
    <row r="600" spans="1:26" ht="15.75" customHeight="1">
      <c r="A600" s="61"/>
      <c r="B600" s="61"/>
      <c r="C600" s="61"/>
      <c r="D600" s="61"/>
      <c r="E600" s="61"/>
      <c r="F600" s="61"/>
      <c r="G600" s="61"/>
      <c r="H600" s="61"/>
      <c r="I600" s="61"/>
      <c r="J600" s="63"/>
      <c r="K600" s="63"/>
      <c r="L600" s="61"/>
      <c r="M600" s="61"/>
      <c r="N600" s="61"/>
      <c r="O600" s="61"/>
      <c r="P600" s="61"/>
      <c r="Q600" s="61"/>
      <c r="R600" s="61"/>
      <c r="S600" s="61"/>
      <c r="T600" s="61"/>
      <c r="U600" s="61"/>
      <c r="V600" s="61"/>
      <c r="W600" s="61"/>
      <c r="X600" s="61"/>
      <c r="Y600" s="61"/>
      <c r="Z600" s="61"/>
    </row>
    <row r="601" spans="1:26" ht="15.75" customHeight="1">
      <c r="A601" s="61"/>
      <c r="B601" s="61"/>
      <c r="C601" s="61"/>
      <c r="D601" s="61"/>
      <c r="E601" s="61"/>
      <c r="F601" s="61"/>
      <c r="G601" s="61"/>
      <c r="H601" s="61"/>
      <c r="I601" s="61"/>
      <c r="J601" s="63"/>
      <c r="K601" s="63"/>
      <c r="L601" s="61"/>
      <c r="M601" s="61"/>
      <c r="N601" s="61"/>
      <c r="O601" s="61"/>
      <c r="P601" s="61"/>
      <c r="Q601" s="61"/>
      <c r="R601" s="61"/>
      <c r="S601" s="61"/>
      <c r="T601" s="61"/>
      <c r="U601" s="61"/>
      <c r="V601" s="61"/>
      <c r="W601" s="61"/>
      <c r="X601" s="61"/>
      <c r="Y601" s="61"/>
      <c r="Z601" s="61"/>
    </row>
    <row r="602" spans="1:26" ht="15.75" customHeight="1">
      <c r="A602" s="61"/>
      <c r="B602" s="61"/>
      <c r="C602" s="61"/>
      <c r="D602" s="61"/>
      <c r="E602" s="61"/>
      <c r="F602" s="61"/>
      <c r="G602" s="61"/>
      <c r="H602" s="61"/>
      <c r="I602" s="61"/>
      <c r="J602" s="63"/>
      <c r="K602" s="63"/>
      <c r="L602" s="61"/>
      <c r="M602" s="61"/>
      <c r="N602" s="61"/>
      <c r="O602" s="61"/>
      <c r="P602" s="61"/>
      <c r="Q602" s="61"/>
      <c r="R602" s="61"/>
      <c r="S602" s="61"/>
      <c r="T602" s="61"/>
      <c r="U602" s="61"/>
      <c r="V602" s="61"/>
      <c r="W602" s="61"/>
      <c r="X602" s="61"/>
      <c r="Y602" s="61"/>
      <c r="Z602" s="61"/>
    </row>
    <row r="603" spans="1:26" ht="15.75" customHeight="1">
      <c r="A603" s="61"/>
      <c r="B603" s="61"/>
      <c r="C603" s="61"/>
      <c r="D603" s="61"/>
      <c r="E603" s="61"/>
      <c r="F603" s="61"/>
      <c r="G603" s="61"/>
      <c r="H603" s="61"/>
      <c r="I603" s="61"/>
      <c r="J603" s="63"/>
      <c r="K603" s="63"/>
      <c r="L603" s="61"/>
      <c r="M603" s="61"/>
      <c r="N603" s="61"/>
      <c r="O603" s="61"/>
      <c r="P603" s="61"/>
      <c r="Q603" s="61"/>
      <c r="R603" s="61"/>
      <c r="S603" s="61"/>
      <c r="T603" s="61"/>
      <c r="U603" s="61"/>
      <c r="V603" s="61"/>
      <c r="W603" s="61"/>
      <c r="X603" s="61"/>
      <c r="Y603" s="61"/>
      <c r="Z603" s="61"/>
    </row>
    <row r="604" spans="1:26" ht="15.75" customHeight="1">
      <c r="A604" s="61"/>
      <c r="B604" s="61"/>
      <c r="C604" s="61"/>
      <c r="D604" s="61"/>
      <c r="E604" s="61"/>
      <c r="F604" s="61"/>
      <c r="G604" s="61"/>
      <c r="H604" s="61"/>
      <c r="I604" s="61"/>
      <c r="J604" s="63"/>
      <c r="K604" s="63"/>
      <c r="L604" s="61"/>
      <c r="M604" s="61"/>
      <c r="N604" s="61"/>
      <c r="O604" s="61"/>
      <c r="P604" s="61"/>
      <c r="Q604" s="61"/>
      <c r="R604" s="61"/>
      <c r="S604" s="61"/>
      <c r="T604" s="61"/>
      <c r="U604" s="61"/>
      <c r="V604" s="61"/>
      <c r="W604" s="61"/>
      <c r="X604" s="61"/>
      <c r="Y604" s="61"/>
      <c r="Z604" s="61"/>
    </row>
    <row r="605" spans="1:26" ht="15.75" customHeight="1">
      <c r="A605" s="61"/>
      <c r="B605" s="61"/>
      <c r="C605" s="61"/>
      <c r="D605" s="61"/>
      <c r="E605" s="61"/>
      <c r="F605" s="61"/>
      <c r="G605" s="61"/>
      <c r="H605" s="61"/>
      <c r="I605" s="61"/>
      <c r="J605" s="63"/>
      <c r="K605" s="63"/>
      <c r="L605" s="61"/>
      <c r="M605" s="61"/>
      <c r="N605" s="61"/>
      <c r="O605" s="61"/>
      <c r="P605" s="61"/>
      <c r="Q605" s="61"/>
      <c r="R605" s="61"/>
      <c r="S605" s="61"/>
      <c r="T605" s="61"/>
      <c r="U605" s="61"/>
      <c r="V605" s="61"/>
      <c r="W605" s="61"/>
      <c r="X605" s="61"/>
      <c r="Y605" s="61"/>
      <c r="Z605" s="61"/>
    </row>
    <row r="606" spans="1:26" ht="15.75" customHeight="1">
      <c r="A606" s="61"/>
      <c r="B606" s="61"/>
      <c r="C606" s="61"/>
      <c r="D606" s="61"/>
      <c r="E606" s="61"/>
      <c r="F606" s="61"/>
      <c r="G606" s="61"/>
      <c r="H606" s="61"/>
      <c r="I606" s="61"/>
      <c r="J606" s="63"/>
      <c r="K606" s="63"/>
      <c r="L606" s="61"/>
      <c r="M606" s="61"/>
      <c r="N606" s="61"/>
      <c r="O606" s="61"/>
      <c r="P606" s="61"/>
      <c r="Q606" s="61"/>
      <c r="R606" s="61"/>
      <c r="S606" s="61"/>
      <c r="T606" s="61"/>
      <c r="U606" s="61"/>
      <c r="V606" s="61"/>
      <c r="W606" s="61"/>
      <c r="X606" s="61"/>
      <c r="Y606" s="61"/>
      <c r="Z606" s="61"/>
    </row>
    <row r="607" spans="1:26" ht="15.75" customHeight="1">
      <c r="A607" s="61"/>
      <c r="B607" s="61"/>
      <c r="C607" s="61"/>
      <c r="D607" s="61"/>
      <c r="E607" s="61"/>
      <c r="F607" s="61"/>
      <c r="G607" s="61"/>
      <c r="H607" s="61"/>
      <c r="I607" s="61"/>
      <c r="J607" s="63"/>
      <c r="K607" s="63"/>
      <c r="L607" s="61"/>
      <c r="M607" s="61"/>
      <c r="N607" s="61"/>
      <c r="O607" s="61"/>
      <c r="P607" s="61"/>
      <c r="Q607" s="61"/>
      <c r="R607" s="61"/>
      <c r="S607" s="61"/>
      <c r="T607" s="61"/>
      <c r="U607" s="61"/>
      <c r="V607" s="61"/>
      <c r="W607" s="61"/>
      <c r="X607" s="61"/>
      <c r="Y607" s="61"/>
      <c r="Z607" s="61"/>
    </row>
    <row r="608" spans="1:26" ht="15.75" customHeight="1">
      <c r="A608" s="61"/>
      <c r="B608" s="61"/>
      <c r="C608" s="61"/>
      <c r="D608" s="61"/>
      <c r="E608" s="61"/>
      <c r="F608" s="61"/>
      <c r="G608" s="61"/>
      <c r="H608" s="61"/>
      <c r="I608" s="61"/>
      <c r="J608" s="63"/>
      <c r="K608" s="63"/>
      <c r="L608" s="61"/>
      <c r="M608" s="61"/>
      <c r="N608" s="61"/>
      <c r="O608" s="61"/>
      <c r="P608" s="61"/>
      <c r="Q608" s="61"/>
      <c r="R608" s="61"/>
      <c r="S608" s="61"/>
      <c r="T608" s="61"/>
      <c r="U608" s="61"/>
      <c r="V608" s="61"/>
      <c r="W608" s="61"/>
      <c r="X608" s="61"/>
      <c r="Y608" s="61"/>
      <c r="Z608" s="61"/>
    </row>
    <row r="609" spans="1:26" ht="15.75" customHeight="1">
      <c r="A609" s="61"/>
      <c r="B609" s="61"/>
      <c r="C609" s="61"/>
      <c r="D609" s="61"/>
      <c r="E609" s="61"/>
      <c r="F609" s="61"/>
      <c r="G609" s="61"/>
      <c r="H609" s="61"/>
      <c r="I609" s="61"/>
      <c r="J609" s="63"/>
      <c r="K609" s="63"/>
      <c r="L609" s="61"/>
      <c r="M609" s="61"/>
      <c r="N609" s="61"/>
      <c r="O609" s="61"/>
      <c r="P609" s="61"/>
      <c r="Q609" s="61"/>
      <c r="R609" s="61"/>
      <c r="S609" s="61"/>
      <c r="T609" s="61"/>
      <c r="U609" s="61"/>
      <c r="V609" s="61"/>
      <c r="W609" s="61"/>
      <c r="X609" s="61"/>
      <c r="Y609" s="61"/>
      <c r="Z609" s="61"/>
    </row>
    <row r="610" spans="1:26" ht="15.75" customHeight="1">
      <c r="A610" s="61"/>
      <c r="B610" s="61"/>
      <c r="C610" s="61"/>
      <c r="D610" s="61"/>
      <c r="E610" s="61"/>
      <c r="F610" s="61"/>
      <c r="G610" s="61"/>
      <c r="H610" s="61"/>
      <c r="I610" s="61"/>
      <c r="J610" s="63"/>
      <c r="K610" s="63"/>
      <c r="L610" s="61"/>
      <c r="M610" s="61"/>
      <c r="N610" s="61"/>
      <c r="O610" s="61"/>
      <c r="P610" s="61"/>
      <c r="Q610" s="61"/>
      <c r="R610" s="61"/>
      <c r="S610" s="61"/>
      <c r="T610" s="61"/>
      <c r="U610" s="61"/>
      <c r="V610" s="61"/>
      <c r="W610" s="61"/>
      <c r="X610" s="61"/>
      <c r="Y610" s="61"/>
      <c r="Z610" s="61"/>
    </row>
    <row r="611" spans="1:26" ht="15.75" customHeight="1">
      <c r="A611" s="61"/>
      <c r="B611" s="61"/>
      <c r="C611" s="61"/>
      <c r="D611" s="61"/>
      <c r="E611" s="61"/>
      <c r="F611" s="61"/>
      <c r="G611" s="61"/>
      <c r="H611" s="61"/>
      <c r="I611" s="61"/>
      <c r="J611" s="63"/>
      <c r="K611" s="63"/>
      <c r="L611" s="61"/>
      <c r="M611" s="61"/>
      <c r="N611" s="61"/>
      <c r="O611" s="61"/>
      <c r="P611" s="61"/>
      <c r="Q611" s="61"/>
      <c r="R611" s="61"/>
      <c r="S611" s="61"/>
      <c r="T611" s="61"/>
      <c r="U611" s="61"/>
      <c r="V611" s="61"/>
      <c r="W611" s="61"/>
      <c r="X611" s="61"/>
      <c r="Y611" s="61"/>
      <c r="Z611" s="61"/>
    </row>
    <row r="612" spans="1:26" ht="15.75" customHeight="1">
      <c r="A612" s="61"/>
      <c r="B612" s="61"/>
      <c r="C612" s="61"/>
      <c r="D612" s="61"/>
      <c r="E612" s="61"/>
      <c r="F612" s="61"/>
      <c r="G612" s="61"/>
      <c r="H612" s="61"/>
      <c r="I612" s="61"/>
      <c r="J612" s="63"/>
      <c r="K612" s="63"/>
      <c r="L612" s="61"/>
      <c r="M612" s="61"/>
      <c r="N612" s="61"/>
      <c r="O612" s="61"/>
      <c r="P612" s="61"/>
      <c r="Q612" s="61"/>
      <c r="R612" s="61"/>
      <c r="S612" s="61"/>
      <c r="T612" s="61"/>
      <c r="U612" s="61"/>
      <c r="V612" s="61"/>
      <c r="W612" s="61"/>
      <c r="X612" s="61"/>
      <c r="Y612" s="61"/>
      <c r="Z612" s="61"/>
    </row>
    <row r="613" spans="1:26" ht="15.75" customHeight="1">
      <c r="A613" s="61"/>
      <c r="B613" s="61"/>
      <c r="C613" s="61"/>
      <c r="D613" s="61"/>
      <c r="E613" s="61"/>
      <c r="F613" s="61"/>
      <c r="G613" s="61"/>
      <c r="H613" s="61"/>
      <c r="I613" s="61"/>
      <c r="J613" s="63"/>
      <c r="K613" s="63"/>
      <c r="L613" s="61"/>
      <c r="M613" s="61"/>
      <c r="N613" s="61"/>
      <c r="O613" s="61"/>
      <c r="P613" s="61"/>
      <c r="Q613" s="61"/>
      <c r="R613" s="61"/>
      <c r="S613" s="61"/>
      <c r="T613" s="61"/>
      <c r="U613" s="61"/>
      <c r="V613" s="61"/>
      <c r="W613" s="61"/>
      <c r="X613" s="61"/>
      <c r="Y613" s="61"/>
      <c r="Z613" s="61"/>
    </row>
    <row r="614" spans="1:26" ht="15.75" customHeight="1">
      <c r="A614" s="61"/>
      <c r="B614" s="61"/>
      <c r="C614" s="61"/>
      <c r="D614" s="61"/>
      <c r="E614" s="61"/>
      <c r="F614" s="61"/>
      <c r="G614" s="61"/>
      <c r="H614" s="61"/>
      <c r="I614" s="61"/>
      <c r="J614" s="63"/>
      <c r="K614" s="63"/>
      <c r="L614" s="61"/>
      <c r="M614" s="61"/>
      <c r="N614" s="61"/>
      <c r="O614" s="61"/>
      <c r="P614" s="61"/>
      <c r="Q614" s="61"/>
      <c r="R614" s="61"/>
      <c r="S614" s="61"/>
      <c r="T614" s="61"/>
      <c r="U614" s="61"/>
      <c r="V614" s="61"/>
      <c r="W614" s="61"/>
      <c r="X614" s="61"/>
      <c r="Y614" s="61"/>
      <c r="Z614" s="61"/>
    </row>
    <row r="615" spans="1:26" ht="15.75" customHeight="1">
      <c r="A615" s="61"/>
      <c r="B615" s="61"/>
      <c r="C615" s="61"/>
      <c r="D615" s="61"/>
      <c r="E615" s="61"/>
      <c r="F615" s="61"/>
      <c r="G615" s="61"/>
      <c r="H615" s="61"/>
      <c r="I615" s="61"/>
      <c r="J615" s="63"/>
      <c r="K615" s="63"/>
      <c r="L615" s="61"/>
      <c r="M615" s="61"/>
      <c r="N615" s="61"/>
      <c r="O615" s="61"/>
      <c r="P615" s="61"/>
      <c r="Q615" s="61"/>
      <c r="R615" s="61"/>
      <c r="S615" s="61"/>
      <c r="T615" s="61"/>
      <c r="U615" s="61"/>
      <c r="V615" s="61"/>
      <c r="W615" s="61"/>
      <c r="X615" s="61"/>
      <c r="Y615" s="61"/>
      <c r="Z615" s="61"/>
    </row>
    <row r="616" spans="1:26" ht="15.75" customHeight="1">
      <c r="A616" s="61"/>
      <c r="B616" s="61"/>
      <c r="C616" s="61"/>
      <c r="D616" s="61"/>
      <c r="E616" s="61"/>
      <c r="F616" s="61"/>
      <c r="G616" s="61"/>
      <c r="H616" s="61"/>
      <c r="I616" s="61"/>
      <c r="J616" s="63"/>
      <c r="K616" s="63"/>
      <c r="L616" s="61"/>
      <c r="M616" s="61"/>
      <c r="N616" s="61"/>
      <c r="O616" s="61"/>
      <c r="P616" s="61"/>
      <c r="Q616" s="61"/>
      <c r="R616" s="61"/>
      <c r="S616" s="61"/>
      <c r="T616" s="61"/>
      <c r="U616" s="61"/>
      <c r="V616" s="61"/>
      <c r="W616" s="61"/>
      <c r="X616" s="61"/>
      <c r="Y616" s="61"/>
      <c r="Z616" s="61"/>
    </row>
    <row r="617" spans="1:26" ht="15.75" customHeight="1">
      <c r="A617" s="61"/>
      <c r="B617" s="61"/>
      <c r="C617" s="61"/>
      <c r="D617" s="61"/>
      <c r="E617" s="61"/>
      <c r="F617" s="61"/>
      <c r="G617" s="61"/>
      <c r="H617" s="61"/>
      <c r="I617" s="61"/>
      <c r="J617" s="63"/>
      <c r="K617" s="63"/>
      <c r="L617" s="61"/>
      <c r="M617" s="61"/>
      <c r="N617" s="61"/>
      <c r="O617" s="61"/>
      <c r="P617" s="61"/>
      <c r="Q617" s="61"/>
      <c r="R617" s="61"/>
      <c r="S617" s="61"/>
      <c r="T617" s="61"/>
      <c r="U617" s="61"/>
      <c r="V617" s="61"/>
      <c r="W617" s="61"/>
      <c r="X617" s="61"/>
      <c r="Y617" s="61"/>
      <c r="Z617" s="61"/>
    </row>
    <row r="618" spans="1:26" ht="15.75" customHeight="1">
      <c r="A618" s="61"/>
      <c r="B618" s="61"/>
      <c r="C618" s="61"/>
      <c r="D618" s="61"/>
      <c r="E618" s="61"/>
      <c r="F618" s="61"/>
      <c r="G618" s="61"/>
      <c r="H618" s="61"/>
      <c r="I618" s="61"/>
      <c r="J618" s="63"/>
      <c r="K618" s="63"/>
      <c r="L618" s="61"/>
      <c r="M618" s="61"/>
      <c r="N618" s="61"/>
      <c r="O618" s="61"/>
      <c r="P618" s="61"/>
      <c r="Q618" s="61"/>
      <c r="R618" s="61"/>
      <c r="S618" s="61"/>
      <c r="T618" s="61"/>
      <c r="U618" s="61"/>
      <c r="V618" s="61"/>
      <c r="W618" s="61"/>
      <c r="X618" s="61"/>
      <c r="Y618" s="61"/>
      <c r="Z618" s="61"/>
    </row>
    <row r="619" spans="1:26" ht="15.75" customHeight="1">
      <c r="A619" s="61"/>
      <c r="B619" s="61"/>
      <c r="C619" s="61"/>
      <c r="D619" s="61"/>
      <c r="E619" s="61"/>
      <c r="F619" s="61"/>
      <c r="G619" s="61"/>
      <c r="H619" s="61"/>
      <c r="I619" s="61"/>
      <c r="J619" s="63"/>
      <c r="K619" s="63"/>
      <c r="L619" s="61"/>
      <c r="M619" s="61"/>
      <c r="N619" s="61"/>
      <c r="O619" s="61"/>
      <c r="P619" s="61"/>
      <c r="Q619" s="61"/>
      <c r="R619" s="61"/>
      <c r="S619" s="61"/>
      <c r="T619" s="61"/>
      <c r="U619" s="61"/>
      <c r="V619" s="61"/>
      <c r="W619" s="61"/>
      <c r="X619" s="61"/>
      <c r="Y619" s="61"/>
      <c r="Z619" s="61"/>
    </row>
    <row r="620" spans="1:26" ht="15.75" customHeight="1">
      <c r="A620" s="61"/>
      <c r="B620" s="61"/>
      <c r="C620" s="61"/>
      <c r="D620" s="61"/>
      <c r="E620" s="61"/>
      <c r="F620" s="61"/>
      <c r="G620" s="61"/>
      <c r="H620" s="61"/>
      <c r="I620" s="61"/>
      <c r="J620" s="63"/>
      <c r="K620" s="63"/>
      <c r="L620" s="61"/>
      <c r="M620" s="61"/>
      <c r="N620" s="61"/>
      <c r="O620" s="61"/>
      <c r="P620" s="61"/>
      <c r="Q620" s="61"/>
      <c r="R620" s="61"/>
      <c r="S620" s="61"/>
      <c r="T620" s="61"/>
      <c r="U620" s="61"/>
      <c r="V620" s="61"/>
      <c r="W620" s="61"/>
      <c r="X620" s="61"/>
      <c r="Y620" s="61"/>
      <c r="Z620" s="61"/>
    </row>
    <row r="621" spans="1:26" ht="15.75" customHeight="1">
      <c r="A621" s="61"/>
      <c r="B621" s="61"/>
      <c r="C621" s="61"/>
      <c r="D621" s="61"/>
      <c r="E621" s="61"/>
      <c r="F621" s="61"/>
      <c r="G621" s="61"/>
      <c r="H621" s="61"/>
      <c r="I621" s="61"/>
      <c r="J621" s="63"/>
      <c r="K621" s="63"/>
      <c r="L621" s="61"/>
      <c r="M621" s="61"/>
      <c r="N621" s="61"/>
      <c r="O621" s="61"/>
      <c r="P621" s="61"/>
      <c r="Q621" s="61"/>
      <c r="R621" s="61"/>
      <c r="S621" s="61"/>
      <c r="T621" s="61"/>
      <c r="U621" s="61"/>
      <c r="V621" s="61"/>
      <c r="W621" s="61"/>
      <c r="X621" s="61"/>
      <c r="Y621" s="61"/>
      <c r="Z621" s="61"/>
    </row>
    <row r="622" spans="1:26" ht="15.75" customHeight="1">
      <c r="A622" s="61"/>
      <c r="B622" s="61"/>
      <c r="C622" s="61"/>
      <c r="D622" s="61"/>
      <c r="E622" s="61"/>
      <c r="F622" s="61"/>
      <c r="G622" s="61"/>
      <c r="H622" s="61"/>
      <c r="I622" s="61"/>
      <c r="J622" s="63"/>
      <c r="K622" s="63"/>
      <c r="L622" s="61"/>
      <c r="M622" s="61"/>
      <c r="N622" s="61"/>
      <c r="O622" s="61"/>
      <c r="P622" s="61"/>
      <c r="Q622" s="61"/>
      <c r="R622" s="61"/>
      <c r="S622" s="61"/>
      <c r="T622" s="61"/>
      <c r="U622" s="61"/>
      <c r="V622" s="61"/>
      <c r="W622" s="61"/>
      <c r="X622" s="61"/>
      <c r="Y622" s="61"/>
      <c r="Z622" s="61"/>
    </row>
    <row r="623" spans="1:26" ht="15.75" customHeight="1">
      <c r="A623" s="61"/>
      <c r="B623" s="61"/>
      <c r="C623" s="61"/>
      <c r="D623" s="61"/>
      <c r="E623" s="61"/>
      <c r="F623" s="61"/>
      <c r="G623" s="61"/>
      <c r="H623" s="61"/>
      <c r="I623" s="61"/>
      <c r="J623" s="63"/>
      <c r="K623" s="63"/>
      <c r="L623" s="61"/>
      <c r="M623" s="61"/>
      <c r="N623" s="61"/>
      <c r="O623" s="61"/>
      <c r="P623" s="61"/>
      <c r="Q623" s="61"/>
      <c r="R623" s="61"/>
      <c r="S623" s="61"/>
      <c r="T623" s="61"/>
      <c r="U623" s="61"/>
      <c r="V623" s="61"/>
      <c r="W623" s="61"/>
      <c r="X623" s="61"/>
      <c r="Y623" s="61"/>
      <c r="Z623" s="61"/>
    </row>
    <row r="624" spans="1:26" ht="15.75" customHeight="1">
      <c r="A624" s="61"/>
      <c r="B624" s="61"/>
      <c r="C624" s="61"/>
      <c r="D624" s="61"/>
      <c r="E624" s="61"/>
      <c r="F624" s="61"/>
      <c r="G624" s="61"/>
      <c r="H624" s="61"/>
      <c r="I624" s="61"/>
      <c r="J624" s="63"/>
      <c r="K624" s="63"/>
      <c r="L624" s="61"/>
      <c r="M624" s="61"/>
      <c r="N624" s="61"/>
      <c r="O624" s="61"/>
      <c r="P624" s="61"/>
      <c r="Q624" s="61"/>
      <c r="R624" s="61"/>
      <c r="S624" s="61"/>
      <c r="T624" s="61"/>
      <c r="U624" s="61"/>
      <c r="V624" s="61"/>
      <c r="W624" s="61"/>
      <c r="X624" s="61"/>
      <c r="Y624" s="61"/>
      <c r="Z624" s="61"/>
    </row>
    <row r="625" spans="1:26" ht="15.75" customHeight="1">
      <c r="A625" s="61"/>
      <c r="B625" s="61"/>
      <c r="C625" s="61"/>
      <c r="D625" s="61"/>
      <c r="E625" s="61"/>
      <c r="F625" s="61"/>
      <c r="G625" s="61"/>
      <c r="H625" s="61"/>
      <c r="I625" s="61"/>
      <c r="J625" s="63"/>
      <c r="K625" s="63"/>
      <c r="L625" s="61"/>
      <c r="M625" s="61"/>
      <c r="N625" s="61"/>
      <c r="O625" s="61"/>
      <c r="P625" s="61"/>
      <c r="Q625" s="61"/>
      <c r="R625" s="61"/>
      <c r="S625" s="61"/>
      <c r="T625" s="61"/>
      <c r="U625" s="61"/>
      <c r="V625" s="61"/>
      <c r="W625" s="61"/>
      <c r="X625" s="61"/>
      <c r="Y625" s="61"/>
      <c r="Z625" s="61"/>
    </row>
    <row r="626" spans="1:26" ht="15.75" customHeight="1">
      <c r="A626" s="61"/>
      <c r="B626" s="61"/>
      <c r="C626" s="61"/>
      <c r="D626" s="61"/>
      <c r="E626" s="61"/>
      <c r="F626" s="61"/>
      <c r="G626" s="61"/>
      <c r="H626" s="61"/>
      <c r="I626" s="61"/>
      <c r="J626" s="63"/>
      <c r="K626" s="63"/>
      <c r="L626" s="61"/>
      <c r="M626" s="61"/>
      <c r="N626" s="61"/>
      <c r="O626" s="61"/>
      <c r="P626" s="61"/>
      <c r="Q626" s="61"/>
      <c r="R626" s="61"/>
      <c r="S626" s="61"/>
      <c r="T626" s="61"/>
      <c r="U626" s="61"/>
      <c r="V626" s="61"/>
      <c r="W626" s="61"/>
      <c r="X626" s="61"/>
      <c r="Y626" s="61"/>
      <c r="Z626" s="61"/>
    </row>
    <row r="627" spans="1:26" ht="15.75" customHeight="1">
      <c r="A627" s="61"/>
      <c r="B627" s="61"/>
      <c r="C627" s="61"/>
      <c r="D627" s="61"/>
      <c r="E627" s="61"/>
      <c r="F627" s="61"/>
      <c r="G627" s="61"/>
      <c r="H627" s="61"/>
      <c r="I627" s="61"/>
      <c r="J627" s="63"/>
      <c r="K627" s="63"/>
      <c r="L627" s="61"/>
      <c r="M627" s="61"/>
      <c r="N627" s="61"/>
      <c r="O627" s="61"/>
      <c r="P627" s="61"/>
      <c r="Q627" s="61"/>
      <c r="R627" s="61"/>
      <c r="S627" s="61"/>
      <c r="T627" s="61"/>
      <c r="U627" s="61"/>
      <c r="V627" s="61"/>
      <c r="W627" s="61"/>
      <c r="X627" s="61"/>
      <c r="Y627" s="61"/>
      <c r="Z627" s="61"/>
    </row>
    <row r="628" spans="1:26" ht="15.75" customHeight="1">
      <c r="A628" s="61"/>
      <c r="B628" s="61"/>
      <c r="C628" s="61"/>
      <c r="D628" s="61"/>
      <c r="E628" s="61"/>
      <c r="F628" s="61"/>
      <c r="G628" s="61"/>
      <c r="H628" s="61"/>
      <c r="I628" s="61"/>
      <c r="J628" s="63"/>
      <c r="K628" s="63"/>
      <c r="L628" s="61"/>
      <c r="M628" s="61"/>
      <c r="N628" s="61"/>
      <c r="O628" s="61"/>
      <c r="P628" s="61"/>
      <c r="Q628" s="61"/>
      <c r="R628" s="61"/>
      <c r="S628" s="61"/>
      <c r="T628" s="61"/>
      <c r="U628" s="61"/>
      <c r="V628" s="61"/>
      <c r="W628" s="61"/>
      <c r="X628" s="61"/>
      <c r="Y628" s="61"/>
      <c r="Z628" s="61"/>
    </row>
    <row r="629" spans="1:26" ht="15.75" customHeight="1">
      <c r="A629" s="61"/>
      <c r="B629" s="61"/>
      <c r="C629" s="61"/>
      <c r="D629" s="61"/>
      <c r="E629" s="61"/>
      <c r="F629" s="61"/>
      <c r="G629" s="61"/>
      <c r="H629" s="61"/>
      <c r="I629" s="61"/>
      <c r="J629" s="63"/>
      <c r="K629" s="63"/>
      <c r="L629" s="61"/>
      <c r="M629" s="61"/>
      <c r="N629" s="61"/>
      <c r="O629" s="61"/>
      <c r="P629" s="61"/>
      <c r="Q629" s="61"/>
      <c r="R629" s="61"/>
      <c r="S629" s="61"/>
      <c r="T629" s="61"/>
      <c r="U629" s="61"/>
      <c r="V629" s="61"/>
      <c r="W629" s="61"/>
      <c r="X629" s="61"/>
      <c r="Y629" s="61"/>
      <c r="Z629" s="61"/>
    </row>
    <row r="630" spans="1:26" ht="15.75" customHeight="1">
      <c r="A630" s="61"/>
      <c r="B630" s="61"/>
      <c r="C630" s="61"/>
      <c r="D630" s="61"/>
      <c r="E630" s="61"/>
      <c r="F630" s="61"/>
      <c r="G630" s="61"/>
      <c r="H630" s="61"/>
      <c r="I630" s="61"/>
      <c r="J630" s="63"/>
      <c r="K630" s="63"/>
      <c r="L630" s="61"/>
      <c r="M630" s="61"/>
      <c r="N630" s="61"/>
      <c r="O630" s="61"/>
      <c r="P630" s="61"/>
      <c r="Q630" s="61"/>
      <c r="R630" s="61"/>
      <c r="S630" s="61"/>
      <c r="T630" s="61"/>
      <c r="U630" s="61"/>
      <c r="V630" s="61"/>
      <c r="W630" s="61"/>
      <c r="X630" s="61"/>
      <c r="Y630" s="61"/>
      <c r="Z630" s="61"/>
    </row>
    <row r="631" spans="1:26" ht="15.75" customHeight="1">
      <c r="A631" s="61"/>
      <c r="B631" s="61"/>
      <c r="C631" s="61"/>
      <c r="D631" s="61"/>
      <c r="E631" s="61"/>
      <c r="F631" s="61"/>
      <c r="G631" s="61"/>
      <c r="H631" s="61"/>
      <c r="I631" s="61"/>
      <c r="J631" s="63"/>
      <c r="K631" s="63"/>
      <c r="L631" s="61"/>
      <c r="M631" s="61"/>
      <c r="N631" s="61"/>
      <c r="O631" s="61"/>
      <c r="P631" s="61"/>
      <c r="Q631" s="61"/>
      <c r="R631" s="61"/>
      <c r="S631" s="61"/>
      <c r="T631" s="61"/>
      <c r="U631" s="61"/>
      <c r="V631" s="61"/>
      <c r="W631" s="61"/>
      <c r="X631" s="61"/>
      <c r="Y631" s="61"/>
      <c r="Z631" s="61"/>
    </row>
    <row r="632" spans="1:26" ht="15.75" customHeight="1">
      <c r="A632" s="61"/>
      <c r="B632" s="61"/>
      <c r="C632" s="61"/>
      <c r="D632" s="61"/>
      <c r="E632" s="61"/>
      <c r="F632" s="61"/>
      <c r="G632" s="61"/>
      <c r="H632" s="61"/>
      <c r="I632" s="61"/>
      <c r="J632" s="63"/>
      <c r="K632" s="63"/>
      <c r="L632" s="61"/>
      <c r="M632" s="61"/>
      <c r="N632" s="61"/>
      <c r="O632" s="61"/>
      <c r="P632" s="61"/>
      <c r="Q632" s="61"/>
      <c r="R632" s="61"/>
      <c r="S632" s="61"/>
      <c r="T632" s="61"/>
      <c r="U632" s="61"/>
      <c r="V632" s="61"/>
      <c r="W632" s="61"/>
      <c r="X632" s="61"/>
      <c r="Y632" s="61"/>
      <c r="Z632" s="61"/>
    </row>
    <row r="633" spans="1:26" ht="15.75" customHeight="1">
      <c r="A633" s="61"/>
      <c r="B633" s="61"/>
      <c r="C633" s="61"/>
      <c r="D633" s="61"/>
      <c r="E633" s="61"/>
      <c r="F633" s="61"/>
      <c r="G633" s="61"/>
      <c r="H633" s="61"/>
      <c r="I633" s="61"/>
      <c r="J633" s="63"/>
      <c r="K633" s="63"/>
      <c r="L633" s="61"/>
      <c r="M633" s="61"/>
      <c r="N633" s="61"/>
      <c r="O633" s="61"/>
      <c r="P633" s="61"/>
      <c r="Q633" s="61"/>
      <c r="R633" s="61"/>
      <c r="S633" s="61"/>
      <c r="T633" s="61"/>
      <c r="U633" s="61"/>
      <c r="V633" s="61"/>
      <c r="W633" s="61"/>
      <c r="X633" s="61"/>
      <c r="Y633" s="61"/>
      <c r="Z633" s="61"/>
    </row>
    <row r="634" spans="1:26" ht="15.75" customHeight="1">
      <c r="A634" s="61"/>
      <c r="B634" s="61"/>
      <c r="C634" s="61"/>
      <c r="D634" s="61"/>
      <c r="E634" s="61"/>
      <c r="F634" s="61"/>
      <c r="G634" s="61"/>
      <c r="H634" s="61"/>
      <c r="I634" s="61"/>
      <c r="J634" s="63"/>
      <c r="K634" s="63"/>
      <c r="L634" s="61"/>
      <c r="M634" s="61"/>
      <c r="N634" s="61"/>
      <c r="O634" s="61"/>
      <c r="P634" s="61"/>
      <c r="Q634" s="61"/>
      <c r="R634" s="61"/>
      <c r="S634" s="61"/>
      <c r="T634" s="61"/>
      <c r="U634" s="61"/>
      <c r="V634" s="61"/>
      <c r="W634" s="61"/>
      <c r="X634" s="61"/>
      <c r="Y634" s="61"/>
      <c r="Z634" s="61"/>
    </row>
    <row r="635" spans="1:26" ht="15.75" customHeight="1">
      <c r="A635" s="61"/>
      <c r="B635" s="61"/>
      <c r="C635" s="61"/>
      <c r="D635" s="61"/>
      <c r="E635" s="61"/>
      <c r="F635" s="61"/>
      <c r="G635" s="61"/>
      <c r="H635" s="61"/>
      <c r="I635" s="61"/>
      <c r="J635" s="63"/>
      <c r="K635" s="63"/>
      <c r="L635" s="61"/>
      <c r="M635" s="61"/>
      <c r="N635" s="61"/>
      <c r="O635" s="61"/>
      <c r="P635" s="61"/>
      <c r="Q635" s="61"/>
      <c r="R635" s="61"/>
      <c r="S635" s="61"/>
      <c r="T635" s="61"/>
      <c r="U635" s="61"/>
      <c r="V635" s="61"/>
      <c r="W635" s="61"/>
      <c r="X635" s="61"/>
      <c r="Y635" s="61"/>
      <c r="Z635" s="61"/>
    </row>
    <row r="636" spans="1:26" ht="15.75" customHeight="1">
      <c r="A636" s="61"/>
      <c r="B636" s="61"/>
      <c r="C636" s="61"/>
      <c r="D636" s="61"/>
      <c r="E636" s="61"/>
      <c r="F636" s="61"/>
      <c r="G636" s="61"/>
      <c r="H636" s="61"/>
      <c r="I636" s="61"/>
      <c r="J636" s="63"/>
      <c r="K636" s="63"/>
      <c r="L636" s="61"/>
      <c r="M636" s="61"/>
      <c r="N636" s="61"/>
      <c r="O636" s="61"/>
      <c r="P636" s="61"/>
      <c r="Q636" s="61"/>
      <c r="R636" s="61"/>
      <c r="S636" s="61"/>
      <c r="T636" s="61"/>
      <c r="U636" s="61"/>
      <c r="V636" s="61"/>
      <c r="W636" s="61"/>
      <c r="X636" s="61"/>
      <c r="Y636" s="61"/>
      <c r="Z636" s="61"/>
    </row>
    <row r="637" spans="1:26" ht="15.75" customHeight="1">
      <c r="A637" s="61"/>
      <c r="B637" s="61"/>
      <c r="C637" s="61"/>
      <c r="D637" s="61"/>
      <c r="E637" s="61"/>
      <c r="F637" s="61"/>
      <c r="G637" s="61"/>
      <c r="H637" s="61"/>
      <c r="I637" s="61"/>
      <c r="J637" s="63"/>
      <c r="K637" s="63"/>
      <c r="L637" s="61"/>
      <c r="M637" s="61"/>
      <c r="N637" s="61"/>
      <c r="O637" s="61"/>
      <c r="P637" s="61"/>
      <c r="Q637" s="61"/>
      <c r="R637" s="61"/>
      <c r="S637" s="61"/>
      <c r="T637" s="61"/>
      <c r="U637" s="61"/>
      <c r="V637" s="61"/>
      <c r="W637" s="61"/>
      <c r="X637" s="61"/>
      <c r="Y637" s="61"/>
      <c r="Z637" s="61"/>
    </row>
    <row r="638" spans="1:26" ht="15.75" customHeight="1">
      <c r="A638" s="61"/>
      <c r="B638" s="61"/>
      <c r="C638" s="61"/>
      <c r="D638" s="61"/>
      <c r="E638" s="61"/>
      <c r="F638" s="61"/>
      <c r="G638" s="61"/>
      <c r="H638" s="61"/>
      <c r="I638" s="61"/>
      <c r="J638" s="63"/>
      <c r="K638" s="63"/>
      <c r="L638" s="61"/>
      <c r="M638" s="61"/>
      <c r="N638" s="61"/>
      <c r="O638" s="61"/>
      <c r="P638" s="61"/>
      <c r="Q638" s="61"/>
      <c r="R638" s="61"/>
      <c r="S638" s="61"/>
      <c r="T638" s="61"/>
      <c r="U638" s="61"/>
      <c r="V638" s="61"/>
      <c r="W638" s="61"/>
      <c r="X638" s="61"/>
      <c r="Y638" s="61"/>
      <c r="Z638" s="61"/>
    </row>
    <row r="639" spans="1:26" ht="15.75" customHeight="1">
      <c r="A639" s="61"/>
      <c r="B639" s="61"/>
      <c r="C639" s="61"/>
      <c r="D639" s="61"/>
      <c r="E639" s="61"/>
      <c r="F639" s="61"/>
      <c r="G639" s="61"/>
      <c r="H639" s="61"/>
      <c r="I639" s="61"/>
      <c r="J639" s="63"/>
      <c r="K639" s="63"/>
      <c r="L639" s="61"/>
      <c r="M639" s="61"/>
      <c r="N639" s="61"/>
      <c r="O639" s="61"/>
      <c r="P639" s="61"/>
      <c r="Q639" s="61"/>
      <c r="R639" s="61"/>
      <c r="S639" s="61"/>
      <c r="T639" s="61"/>
      <c r="U639" s="61"/>
      <c r="V639" s="61"/>
      <c r="W639" s="61"/>
      <c r="X639" s="61"/>
      <c r="Y639" s="61"/>
      <c r="Z639" s="61"/>
    </row>
    <row r="640" spans="1:26" ht="15.75" customHeight="1">
      <c r="A640" s="61"/>
      <c r="B640" s="61"/>
      <c r="C640" s="61"/>
      <c r="D640" s="61"/>
      <c r="E640" s="61"/>
      <c r="F640" s="61"/>
      <c r="G640" s="61"/>
      <c r="H640" s="61"/>
      <c r="I640" s="61"/>
      <c r="J640" s="63"/>
      <c r="K640" s="63"/>
      <c r="L640" s="61"/>
      <c r="M640" s="61"/>
      <c r="N640" s="61"/>
      <c r="O640" s="61"/>
      <c r="P640" s="61"/>
      <c r="Q640" s="61"/>
      <c r="R640" s="61"/>
      <c r="S640" s="61"/>
      <c r="T640" s="61"/>
      <c r="U640" s="61"/>
      <c r="V640" s="61"/>
      <c r="W640" s="61"/>
      <c r="X640" s="61"/>
      <c r="Y640" s="61"/>
      <c r="Z640" s="61"/>
    </row>
    <row r="641" spans="1:26" ht="15.75" customHeight="1">
      <c r="A641" s="61"/>
      <c r="B641" s="61"/>
      <c r="C641" s="61"/>
      <c r="D641" s="61"/>
      <c r="E641" s="61"/>
      <c r="F641" s="61"/>
      <c r="G641" s="61"/>
      <c r="H641" s="61"/>
      <c r="I641" s="61"/>
      <c r="J641" s="63"/>
      <c r="K641" s="63"/>
      <c r="L641" s="61"/>
      <c r="M641" s="61"/>
      <c r="N641" s="61"/>
      <c r="O641" s="61"/>
      <c r="P641" s="61"/>
      <c r="Q641" s="61"/>
      <c r="R641" s="61"/>
      <c r="S641" s="61"/>
      <c r="T641" s="61"/>
      <c r="U641" s="61"/>
      <c r="V641" s="61"/>
      <c r="W641" s="61"/>
      <c r="X641" s="61"/>
      <c r="Y641" s="61"/>
      <c r="Z641" s="61"/>
    </row>
    <row r="642" spans="1:26" ht="15.75" customHeight="1">
      <c r="A642" s="61"/>
      <c r="B642" s="61"/>
      <c r="C642" s="61"/>
      <c r="D642" s="61"/>
      <c r="E642" s="61"/>
      <c r="F642" s="61"/>
      <c r="G642" s="61"/>
      <c r="H642" s="61"/>
      <c r="I642" s="61"/>
      <c r="J642" s="63"/>
      <c r="K642" s="63"/>
      <c r="L642" s="61"/>
      <c r="M642" s="61"/>
      <c r="N642" s="61"/>
      <c r="O642" s="61"/>
      <c r="P642" s="61"/>
      <c r="Q642" s="61"/>
      <c r="R642" s="61"/>
      <c r="S642" s="61"/>
      <c r="T642" s="61"/>
      <c r="U642" s="61"/>
      <c r="V642" s="61"/>
      <c r="W642" s="61"/>
      <c r="X642" s="61"/>
      <c r="Y642" s="61"/>
      <c r="Z642" s="61"/>
    </row>
    <row r="643" spans="1:26" ht="15.75" customHeight="1">
      <c r="A643" s="61"/>
      <c r="B643" s="61"/>
      <c r="C643" s="61"/>
      <c r="D643" s="61"/>
      <c r="E643" s="61"/>
      <c r="F643" s="61"/>
      <c r="G643" s="61"/>
      <c r="H643" s="61"/>
      <c r="I643" s="61"/>
      <c r="J643" s="63"/>
      <c r="K643" s="63"/>
      <c r="L643" s="61"/>
      <c r="M643" s="61"/>
      <c r="N643" s="61"/>
      <c r="O643" s="61"/>
      <c r="P643" s="61"/>
      <c r="Q643" s="61"/>
      <c r="R643" s="61"/>
      <c r="S643" s="61"/>
      <c r="T643" s="61"/>
      <c r="U643" s="61"/>
      <c r="V643" s="61"/>
      <c r="W643" s="61"/>
      <c r="X643" s="61"/>
      <c r="Y643" s="61"/>
      <c r="Z643" s="61"/>
    </row>
    <row r="644" spans="1:26" ht="15.75" customHeight="1">
      <c r="A644" s="61"/>
      <c r="B644" s="61"/>
      <c r="C644" s="61"/>
      <c r="D644" s="61"/>
      <c r="E644" s="61"/>
      <c r="F644" s="61"/>
      <c r="G644" s="61"/>
      <c r="H644" s="61"/>
      <c r="I644" s="61"/>
      <c r="J644" s="63"/>
      <c r="K644" s="63"/>
      <c r="L644" s="61"/>
      <c r="M644" s="61"/>
      <c r="N644" s="61"/>
      <c r="O644" s="61"/>
      <c r="P644" s="61"/>
      <c r="Q644" s="61"/>
      <c r="R644" s="61"/>
      <c r="S644" s="61"/>
      <c r="T644" s="61"/>
      <c r="U644" s="61"/>
      <c r="V644" s="61"/>
      <c r="W644" s="61"/>
      <c r="X644" s="61"/>
      <c r="Y644" s="61"/>
      <c r="Z644" s="61"/>
    </row>
    <row r="645" spans="1:26" ht="15.75" customHeight="1">
      <c r="A645" s="61"/>
      <c r="B645" s="61"/>
      <c r="C645" s="61"/>
      <c r="D645" s="61"/>
      <c r="E645" s="61"/>
      <c r="F645" s="61"/>
      <c r="G645" s="61"/>
      <c r="H645" s="61"/>
      <c r="I645" s="61"/>
      <c r="J645" s="63"/>
      <c r="K645" s="63"/>
      <c r="L645" s="61"/>
      <c r="M645" s="61"/>
      <c r="N645" s="61"/>
      <c r="O645" s="61"/>
      <c r="P645" s="61"/>
      <c r="Q645" s="61"/>
      <c r="R645" s="61"/>
      <c r="S645" s="61"/>
      <c r="T645" s="61"/>
      <c r="U645" s="61"/>
      <c r="V645" s="61"/>
      <c r="W645" s="61"/>
      <c r="X645" s="61"/>
      <c r="Y645" s="61"/>
      <c r="Z645" s="61"/>
    </row>
    <row r="646" spans="1:26" ht="15.75" customHeight="1">
      <c r="A646" s="61"/>
      <c r="B646" s="61"/>
      <c r="C646" s="61"/>
      <c r="D646" s="61"/>
      <c r="E646" s="61"/>
      <c r="F646" s="61"/>
      <c r="G646" s="61"/>
      <c r="H646" s="61"/>
      <c r="I646" s="61"/>
      <c r="J646" s="63"/>
      <c r="K646" s="63"/>
      <c r="L646" s="61"/>
      <c r="M646" s="61"/>
      <c r="N646" s="61"/>
      <c r="O646" s="61"/>
      <c r="P646" s="61"/>
      <c r="Q646" s="61"/>
      <c r="R646" s="61"/>
      <c r="S646" s="61"/>
      <c r="T646" s="61"/>
      <c r="U646" s="61"/>
      <c r="V646" s="61"/>
      <c r="W646" s="61"/>
      <c r="X646" s="61"/>
      <c r="Y646" s="61"/>
      <c r="Z646" s="61"/>
    </row>
    <row r="647" spans="1:26" ht="15.75" customHeight="1">
      <c r="A647" s="61"/>
      <c r="B647" s="61"/>
      <c r="C647" s="61"/>
      <c r="D647" s="61"/>
      <c r="E647" s="61"/>
      <c r="F647" s="61"/>
      <c r="G647" s="61"/>
      <c r="H647" s="61"/>
      <c r="I647" s="61"/>
      <c r="J647" s="63"/>
      <c r="K647" s="63"/>
      <c r="L647" s="61"/>
      <c r="M647" s="61"/>
      <c r="N647" s="61"/>
      <c r="O647" s="61"/>
      <c r="P647" s="61"/>
      <c r="Q647" s="61"/>
      <c r="R647" s="61"/>
      <c r="S647" s="61"/>
      <c r="T647" s="61"/>
      <c r="U647" s="61"/>
      <c r="V647" s="61"/>
      <c r="W647" s="61"/>
      <c r="X647" s="61"/>
      <c r="Y647" s="61"/>
      <c r="Z647" s="61"/>
    </row>
    <row r="648" spans="1:26" ht="15.75" customHeight="1">
      <c r="A648" s="61"/>
      <c r="B648" s="61"/>
      <c r="C648" s="61"/>
      <c r="D648" s="61"/>
      <c r="E648" s="61"/>
      <c r="F648" s="61"/>
      <c r="G648" s="61"/>
      <c r="H648" s="61"/>
      <c r="I648" s="61"/>
      <c r="J648" s="63"/>
      <c r="K648" s="63"/>
      <c r="L648" s="61"/>
      <c r="M648" s="61"/>
      <c r="N648" s="61"/>
      <c r="O648" s="61"/>
      <c r="P648" s="61"/>
      <c r="Q648" s="61"/>
      <c r="R648" s="61"/>
      <c r="S648" s="61"/>
      <c r="T648" s="61"/>
      <c r="U648" s="61"/>
      <c r="V648" s="61"/>
      <c r="W648" s="61"/>
      <c r="X648" s="61"/>
      <c r="Y648" s="61"/>
      <c r="Z648" s="61"/>
    </row>
    <row r="649" spans="1:26" ht="15.75" customHeight="1">
      <c r="A649" s="61"/>
      <c r="B649" s="61"/>
      <c r="C649" s="61"/>
      <c r="D649" s="61"/>
      <c r="E649" s="61"/>
      <c r="F649" s="61"/>
      <c r="G649" s="61"/>
      <c r="H649" s="61"/>
      <c r="I649" s="61"/>
      <c r="J649" s="63"/>
      <c r="K649" s="63"/>
      <c r="L649" s="61"/>
      <c r="M649" s="61"/>
      <c r="N649" s="61"/>
      <c r="O649" s="61"/>
      <c r="P649" s="61"/>
      <c r="Q649" s="61"/>
      <c r="R649" s="61"/>
      <c r="S649" s="61"/>
      <c r="T649" s="61"/>
      <c r="U649" s="61"/>
      <c r="V649" s="61"/>
      <c r="W649" s="61"/>
      <c r="X649" s="61"/>
      <c r="Y649" s="61"/>
      <c r="Z649" s="61"/>
    </row>
    <row r="650" spans="1:26" ht="15.75" customHeight="1">
      <c r="A650" s="61"/>
      <c r="B650" s="61"/>
      <c r="C650" s="61"/>
      <c r="D650" s="61"/>
      <c r="E650" s="61"/>
      <c r="F650" s="61"/>
      <c r="G650" s="61"/>
      <c r="H650" s="61"/>
      <c r="I650" s="61"/>
      <c r="J650" s="63"/>
      <c r="K650" s="63"/>
      <c r="L650" s="61"/>
      <c r="M650" s="61"/>
      <c r="N650" s="61"/>
      <c r="O650" s="61"/>
      <c r="P650" s="61"/>
      <c r="Q650" s="61"/>
      <c r="R650" s="61"/>
      <c r="S650" s="61"/>
      <c r="T650" s="61"/>
      <c r="U650" s="61"/>
      <c r="V650" s="61"/>
      <c r="W650" s="61"/>
      <c r="X650" s="61"/>
      <c r="Y650" s="61"/>
      <c r="Z650" s="61"/>
    </row>
    <row r="651" spans="1:26" ht="15.75" customHeight="1">
      <c r="A651" s="61"/>
      <c r="B651" s="61"/>
      <c r="C651" s="61"/>
      <c r="D651" s="61"/>
      <c r="E651" s="61"/>
      <c r="F651" s="61"/>
      <c r="G651" s="61"/>
      <c r="H651" s="61"/>
      <c r="I651" s="61"/>
      <c r="J651" s="63"/>
      <c r="K651" s="63"/>
      <c r="L651" s="61"/>
      <c r="M651" s="61"/>
      <c r="N651" s="61"/>
      <c r="O651" s="61"/>
      <c r="P651" s="61"/>
      <c r="Q651" s="61"/>
      <c r="R651" s="61"/>
      <c r="S651" s="61"/>
      <c r="T651" s="61"/>
      <c r="U651" s="61"/>
      <c r="V651" s="61"/>
      <c r="W651" s="61"/>
      <c r="X651" s="61"/>
      <c r="Y651" s="61"/>
      <c r="Z651" s="61"/>
    </row>
    <row r="652" spans="1:26" ht="15.75" customHeight="1">
      <c r="A652" s="61"/>
      <c r="B652" s="61"/>
      <c r="C652" s="61"/>
      <c r="D652" s="61"/>
      <c r="E652" s="61"/>
      <c r="F652" s="61"/>
      <c r="G652" s="61"/>
      <c r="H652" s="61"/>
      <c r="I652" s="61"/>
      <c r="J652" s="63"/>
      <c r="K652" s="63"/>
      <c r="L652" s="61"/>
      <c r="M652" s="61"/>
      <c r="N652" s="61"/>
      <c r="O652" s="61"/>
      <c r="P652" s="61"/>
      <c r="Q652" s="61"/>
      <c r="R652" s="61"/>
      <c r="S652" s="61"/>
      <c r="T652" s="61"/>
      <c r="U652" s="61"/>
      <c r="V652" s="61"/>
      <c r="W652" s="61"/>
      <c r="X652" s="61"/>
      <c r="Y652" s="61"/>
      <c r="Z652" s="61"/>
    </row>
    <row r="653" spans="1:26" ht="15.75" customHeight="1">
      <c r="A653" s="61"/>
      <c r="B653" s="61"/>
      <c r="C653" s="61"/>
      <c r="D653" s="61"/>
      <c r="E653" s="61"/>
      <c r="F653" s="61"/>
      <c r="G653" s="61"/>
      <c r="H653" s="61"/>
      <c r="I653" s="61"/>
      <c r="J653" s="63"/>
      <c r="K653" s="63"/>
      <c r="L653" s="61"/>
      <c r="M653" s="61"/>
      <c r="N653" s="61"/>
      <c r="O653" s="61"/>
      <c r="P653" s="61"/>
      <c r="Q653" s="61"/>
      <c r="R653" s="61"/>
      <c r="S653" s="61"/>
      <c r="T653" s="61"/>
      <c r="U653" s="61"/>
      <c r="V653" s="61"/>
      <c r="W653" s="61"/>
      <c r="X653" s="61"/>
      <c r="Y653" s="61"/>
      <c r="Z653" s="61"/>
    </row>
    <row r="654" spans="1:26" ht="15.75" customHeight="1">
      <c r="A654" s="61"/>
      <c r="B654" s="61"/>
      <c r="C654" s="61"/>
      <c r="D654" s="61"/>
      <c r="E654" s="61"/>
      <c r="F654" s="61"/>
      <c r="G654" s="61"/>
      <c r="H654" s="61"/>
      <c r="I654" s="61"/>
      <c r="J654" s="63"/>
      <c r="K654" s="63"/>
      <c r="L654" s="61"/>
      <c r="M654" s="61"/>
      <c r="N654" s="61"/>
      <c r="O654" s="61"/>
      <c r="P654" s="61"/>
      <c r="Q654" s="61"/>
      <c r="R654" s="61"/>
      <c r="S654" s="61"/>
      <c r="T654" s="61"/>
      <c r="U654" s="61"/>
      <c r="V654" s="61"/>
      <c r="W654" s="61"/>
      <c r="X654" s="61"/>
      <c r="Y654" s="61"/>
      <c r="Z654" s="61"/>
    </row>
    <row r="655" spans="1:26" ht="15.75" customHeight="1">
      <c r="A655" s="61"/>
      <c r="B655" s="61"/>
      <c r="C655" s="61"/>
      <c r="D655" s="61"/>
      <c r="E655" s="61"/>
      <c r="F655" s="61"/>
      <c r="G655" s="61"/>
      <c r="H655" s="61"/>
      <c r="I655" s="61"/>
      <c r="J655" s="63"/>
      <c r="K655" s="63"/>
      <c r="L655" s="61"/>
      <c r="M655" s="61"/>
      <c r="N655" s="61"/>
      <c r="O655" s="61"/>
      <c r="P655" s="61"/>
      <c r="Q655" s="61"/>
      <c r="R655" s="61"/>
      <c r="S655" s="61"/>
      <c r="T655" s="61"/>
      <c r="U655" s="61"/>
      <c r="V655" s="61"/>
      <c r="W655" s="61"/>
      <c r="X655" s="61"/>
      <c r="Y655" s="61"/>
      <c r="Z655" s="61"/>
    </row>
    <row r="656" spans="1:26" ht="15.75" customHeight="1">
      <c r="A656" s="61"/>
      <c r="B656" s="61"/>
      <c r="C656" s="61"/>
      <c r="D656" s="61"/>
      <c r="E656" s="61"/>
      <c r="F656" s="61"/>
      <c r="G656" s="61"/>
      <c r="H656" s="61"/>
      <c r="I656" s="61"/>
      <c r="J656" s="63"/>
      <c r="K656" s="63"/>
      <c r="L656" s="61"/>
      <c r="M656" s="61"/>
      <c r="N656" s="61"/>
      <c r="O656" s="61"/>
      <c r="P656" s="61"/>
      <c r="Q656" s="61"/>
      <c r="R656" s="61"/>
      <c r="S656" s="61"/>
      <c r="T656" s="61"/>
      <c r="U656" s="61"/>
      <c r="V656" s="61"/>
      <c r="W656" s="61"/>
      <c r="X656" s="61"/>
      <c r="Y656" s="61"/>
      <c r="Z656" s="61"/>
    </row>
    <row r="657" spans="1:26" ht="15.75" customHeight="1">
      <c r="A657" s="61"/>
      <c r="B657" s="61"/>
      <c r="C657" s="61"/>
      <c r="D657" s="61"/>
      <c r="E657" s="61"/>
      <c r="F657" s="61"/>
      <c r="G657" s="61"/>
      <c r="H657" s="61"/>
      <c r="I657" s="61"/>
      <c r="J657" s="63"/>
      <c r="K657" s="63"/>
      <c r="L657" s="61"/>
      <c r="M657" s="61"/>
      <c r="N657" s="61"/>
      <c r="O657" s="61"/>
      <c r="P657" s="61"/>
      <c r="Q657" s="61"/>
      <c r="R657" s="61"/>
      <c r="S657" s="61"/>
      <c r="T657" s="61"/>
      <c r="U657" s="61"/>
      <c r="V657" s="61"/>
      <c r="W657" s="61"/>
      <c r="X657" s="61"/>
      <c r="Y657" s="61"/>
      <c r="Z657" s="61"/>
    </row>
    <row r="658" spans="1:26" ht="15.75" customHeight="1">
      <c r="A658" s="61"/>
      <c r="B658" s="61"/>
      <c r="C658" s="61"/>
      <c r="D658" s="61"/>
      <c r="E658" s="61"/>
      <c r="F658" s="61"/>
      <c r="G658" s="61"/>
      <c r="H658" s="61"/>
      <c r="I658" s="61"/>
      <c r="J658" s="63"/>
      <c r="K658" s="63"/>
      <c r="L658" s="61"/>
      <c r="M658" s="61"/>
      <c r="N658" s="61"/>
      <c r="O658" s="61"/>
      <c r="P658" s="61"/>
      <c r="Q658" s="61"/>
      <c r="R658" s="61"/>
      <c r="S658" s="61"/>
      <c r="T658" s="61"/>
      <c r="U658" s="61"/>
      <c r="V658" s="61"/>
      <c r="W658" s="61"/>
      <c r="X658" s="61"/>
      <c r="Y658" s="61"/>
      <c r="Z658" s="61"/>
    </row>
    <row r="659" spans="1:26" ht="15.75" customHeight="1">
      <c r="A659" s="61"/>
      <c r="B659" s="61"/>
      <c r="C659" s="61"/>
      <c r="D659" s="61"/>
      <c r="E659" s="61"/>
      <c r="F659" s="61"/>
      <c r="G659" s="61"/>
      <c r="H659" s="61"/>
      <c r="I659" s="61"/>
      <c r="J659" s="63"/>
      <c r="K659" s="63"/>
      <c r="L659" s="61"/>
      <c r="M659" s="61"/>
      <c r="N659" s="61"/>
      <c r="O659" s="61"/>
      <c r="P659" s="61"/>
      <c r="Q659" s="61"/>
      <c r="R659" s="61"/>
      <c r="S659" s="61"/>
      <c r="T659" s="61"/>
      <c r="U659" s="61"/>
      <c r="V659" s="61"/>
      <c r="W659" s="61"/>
      <c r="X659" s="61"/>
      <c r="Y659" s="61"/>
      <c r="Z659" s="61"/>
    </row>
    <row r="660" spans="1:26" ht="15.75" customHeight="1">
      <c r="A660" s="61"/>
      <c r="B660" s="61"/>
      <c r="C660" s="61"/>
      <c r="D660" s="61"/>
      <c r="E660" s="61"/>
      <c r="F660" s="61"/>
      <c r="G660" s="61"/>
      <c r="H660" s="61"/>
      <c r="I660" s="61"/>
      <c r="J660" s="63"/>
      <c r="K660" s="63"/>
      <c r="L660" s="61"/>
      <c r="M660" s="61"/>
      <c r="N660" s="61"/>
      <c r="O660" s="61"/>
      <c r="P660" s="61"/>
      <c r="Q660" s="61"/>
      <c r="R660" s="61"/>
      <c r="S660" s="61"/>
      <c r="T660" s="61"/>
      <c r="U660" s="61"/>
      <c r="V660" s="61"/>
      <c r="W660" s="61"/>
      <c r="X660" s="61"/>
      <c r="Y660" s="61"/>
      <c r="Z660" s="61"/>
    </row>
    <row r="661" spans="1:26" ht="15.75" customHeight="1">
      <c r="A661" s="61"/>
      <c r="B661" s="61"/>
      <c r="C661" s="61"/>
      <c r="D661" s="61"/>
      <c r="E661" s="61"/>
      <c r="F661" s="61"/>
      <c r="G661" s="61"/>
      <c r="H661" s="61"/>
      <c r="I661" s="61"/>
      <c r="J661" s="63"/>
      <c r="K661" s="63"/>
      <c r="L661" s="61"/>
      <c r="M661" s="61"/>
      <c r="N661" s="61"/>
      <c r="O661" s="61"/>
      <c r="P661" s="61"/>
      <c r="Q661" s="61"/>
      <c r="R661" s="61"/>
      <c r="S661" s="61"/>
      <c r="T661" s="61"/>
      <c r="U661" s="61"/>
      <c r="V661" s="61"/>
      <c r="W661" s="61"/>
      <c r="X661" s="61"/>
      <c r="Y661" s="61"/>
      <c r="Z661" s="61"/>
    </row>
    <row r="662" spans="1:26" ht="15.75" customHeight="1">
      <c r="A662" s="61"/>
      <c r="B662" s="61"/>
      <c r="C662" s="61"/>
      <c r="D662" s="61"/>
      <c r="E662" s="61"/>
      <c r="F662" s="61"/>
      <c r="G662" s="61"/>
      <c r="H662" s="61"/>
      <c r="I662" s="61"/>
      <c r="J662" s="63"/>
      <c r="K662" s="63"/>
      <c r="L662" s="61"/>
      <c r="M662" s="61"/>
      <c r="N662" s="61"/>
      <c r="O662" s="61"/>
      <c r="P662" s="61"/>
      <c r="Q662" s="61"/>
      <c r="R662" s="61"/>
      <c r="S662" s="61"/>
      <c r="T662" s="61"/>
      <c r="U662" s="61"/>
      <c r="V662" s="61"/>
      <c r="W662" s="61"/>
      <c r="X662" s="61"/>
      <c r="Y662" s="61"/>
      <c r="Z662" s="61"/>
    </row>
    <row r="663" spans="1:26" ht="15.75" customHeight="1">
      <c r="A663" s="61"/>
      <c r="B663" s="61"/>
      <c r="C663" s="61"/>
      <c r="D663" s="61"/>
      <c r="E663" s="61"/>
      <c r="F663" s="61"/>
      <c r="G663" s="61"/>
      <c r="H663" s="61"/>
      <c r="I663" s="61"/>
      <c r="J663" s="63"/>
      <c r="K663" s="63"/>
      <c r="L663" s="61"/>
      <c r="M663" s="61"/>
      <c r="N663" s="61"/>
      <c r="O663" s="61"/>
      <c r="P663" s="61"/>
      <c r="Q663" s="61"/>
      <c r="R663" s="61"/>
      <c r="S663" s="61"/>
      <c r="T663" s="61"/>
      <c r="U663" s="61"/>
      <c r="V663" s="61"/>
      <c r="W663" s="61"/>
      <c r="X663" s="61"/>
      <c r="Y663" s="61"/>
      <c r="Z663" s="61"/>
    </row>
    <row r="664" spans="1:26" ht="15.75" customHeight="1">
      <c r="A664" s="61"/>
      <c r="B664" s="61"/>
      <c r="C664" s="61"/>
      <c r="D664" s="61"/>
      <c r="E664" s="61"/>
      <c r="F664" s="61"/>
      <c r="G664" s="61"/>
      <c r="H664" s="61"/>
      <c r="I664" s="61"/>
      <c r="J664" s="63"/>
      <c r="K664" s="63"/>
      <c r="L664" s="61"/>
      <c r="M664" s="61"/>
      <c r="N664" s="61"/>
      <c r="O664" s="61"/>
      <c r="P664" s="61"/>
      <c r="Q664" s="61"/>
      <c r="R664" s="61"/>
      <c r="S664" s="61"/>
      <c r="T664" s="61"/>
      <c r="U664" s="61"/>
      <c r="V664" s="61"/>
      <c r="W664" s="61"/>
      <c r="X664" s="61"/>
      <c r="Y664" s="61"/>
      <c r="Z664" s="61"/>
    </row>
    <row r="665" spans="1:26" ht="15.75" customHeight="1">
      <c r="A665" s="61"/>
      <c r="B665" s="61"/>
      <c r="C665" s="61"/>
      <c r="D665" s="61"/>
      <c r="E665" s="61"/>
      <c r="F665" s="61"/>
      <c r="G665" s="61"/>
      <c r="H665" s="61"/>
      <c r="I665" s="61"/>
      <c r="J665" s="63"/>
      <c r="K665" s="63"/>
      <c r="L665" s="61"/>
      <c r="M665" s="61"/>
      <c r="N665" s="61"/>
      <c r="O665" s="61"/>
      <c r="P665" s="61"/>
      <c r="Q665" s="61"/>
      <c r="R665" s="61"/>
      <c r="S665" s="61"/>
      <c r="T665" s="61"/>
      <c r="U665" s="61"/>
      <c r="V665" s="61"/>
      <c r="W665" s="61"/>
      <c r="X665" s="61"/>
      <c r="Y665" s="61"/>
      <c r="Z665" s="61"/>
    </row>
    <row r="666" spans="1:26" ht="15.75" customHeight="1">
      <c r="A666" s="61"/>
      <c r="B666" s="61"/>
      <c r="C666" s="61"/>
      <c r="D666" s="61"/>
      <c r="E666" s="61"/>
      <c r="F666" s="61"/>
      <c r="G666" s="61"/>
      <c r="H666" s="61"/>
      <c r="I666" s="61"/>
      <c r="J666" s="63"/>
      <c r="K666" s="63"/>
      <c r="L666" s="61"/>
      <c r="M666" s="61"/>
      <c r="N666" s="61"/>
      <c r="O666" s="61"/>
      <c r="P666" s="61"/>
      <c r="Q666" s="61"/>
      <c r="R666" s="61"/>
      <c r="S666" s="61"/>
      <c r="T666" s="61"/>
      <c r="U666" s="61"/>
      <c r="V666" s="61"/>
      <c r="W666" s="61"/>
      <c r="X666" s="61"/>
      <c r="Y666" s="61"/>
      <c r="Z666" s="61"/>
    </row>
    <row r="667" spans="1:26" ht="15.75" customHeight="1">
      <c r="A667" s="61"/>
      <c r="B667" s="61"/>
      <c r="C667" s="61"/>
      <c r="D667" s="61"/>
      <c r="E667" s="61"/>
      <c r="F667" s="61"/>
      <c r="G667" s="61"/>
      <c r="H667" s="61"/>
      <c r="I667" s="61"/>
      <c r="J667" s="63"/>
      <c r="K667" s="63"/>
      <c r="L667" s="61"/>
      <c r="M667" s="61"/>
      <c r="N667" s="61"/>
      <c r="O667" s="61"/>
      <c r="P667" s="61"/>
      <c r="Q667" s="61"/>
      <c r="R667" s="61"/>
      <c r="S667" s="61"/>
      <c r="T667" s="61"/>
      <c r="U667" s="61"/>
      <c r="V667" s="61"/>
      <c r="W667" s="61"/>
      <c r="X667" s="61"/>
      <c r="Y667" s="61"/>
      <c r="Z667" s="61"/>
    </row>
    <row r="668" spans="1:26" ht="15.75" customHeight="1">
      <c r="A668" s="61"/>
      <c r="B668" s="61"/>
      <c r="C668" s="61"/>
      <c r="D668" s="61"/>
      <c r="E668" s="61"/>
      <c r="F668" s="61"/>
      <c r="G668" s="61"/>
      <c r="H668" s="61"/>
      <c r="I668" s="61"/>
      <c r="J668" s="63"/>
      <c r="K668" s="63"/>
      <c r="L668" s="61"/>
      <c r="M668" s="61"/>
      <c r="N668" s="61"/>
      <c r="O668" s="61"/>
      <c r="P668" s="61"/>
      <c r="Q668" s="61"/>
      <c r="R668" s="61"/>
      <c r="S668" s="61"/>
      <c r="T668" s="61"/>
      <c r="U668" s="61"/>
      <c r="V668" s="61"/>
      <c r="W668" s="61"/>
      <c r="X668" s="61"/>
      <c r="Y668" s="61"/>
      <c r="Z668" s="61"/>
    </row>
    <row r="669" spans="1:26" ht="15.75" customHeight="1">
      <c r="A669" s="61"/>
      <c r="B669" s="61"/>
      <c r="C669" s="61"/>
      <c r="D669" s="61"/>
      <c r="E669" s="61"/>
      <c r="F669" s="61"/>
      <c r="G669" s="61"/>
      <c r="H669" s="61"/>
      <c r="I669" s="61"/>
      <c r="J669" s="63"/>
      <c r="K669" s="63"/>
      <c r="L669" s="61"/>
      <c r="M669" s="61"/>
      <c r="N669" s="61"/>
      <c r="O669" s="61"/>
      <c r="P669" s="61"/>
      <c r="Q669" s="61"/>
      <c r="R669" s="61"/>
      <c r="S669" s="61"/>
      <c r="T669" s="61"/>
      <c r="U669" s="61"/>
      <c r="V669" s="61"/>
      <c r="W669" s="61"/>
      <c r="X669" s="61"/>
      <c r="Y669" s="61"/>
      <c r="Z669" s="61"/>
    </row>
    <row r="670" spans="1:26" ht="15.75" customHeight="1">
      <c r="A670" s="61"/>
      <c r="B670" s="61"/>
      <c r="C670" s="61"/>
      <c r="D670" s="61"/>
      <c r="E670" s="61"/>
      <c r="F670" s="61"/>
      <c r="G670" s="61"/>
      <c r="H670" s="61"/>
      <c r="I670" s="61"/>
      <c r="J670" s="63"/>
      <c r="K670" s="63"/>
      <c r="L670" s="61"/>
      <c r="M670" s="61"/>
      <c r="N670" s="61"/>
      <c r="O670" s="61"/>
      <c r="P670" s="61"/>
      <c r="Q670" s="61"/>
      <c r="R670" s="61"/>
      <c r="S670" s="61"/>
      <c r="T670" s="61"/>
      <c r="U670" s="61"/>
      <c r="V670" s="61"/>
      <c r="W670" s="61"/>
      <c r="X670" s="61"/>
      <c r="Y670" s="61"/>
      <c r="Z670" s="61"/>
    </row>
    <row r="671" spans="1:26" ht="15.75" customHeight="1">
      <c r="A671" s="61"/>
      <c r="B671" s="61"/>
      <c r="C671" s="61"/>
      <c r="D671" s="61"/>
      <c r="E671" s="61"/>
      <c r="F671" s="61"/>
      <c r="G671" s="61"/>
      <c r="H671" s="61"/>
      <c r="I671" s="61"/>
      <c r="J671" s="63"/>
      <c r="K671" s="63"/>
      <c r="L671" s="61"/>
      <c r="M671" s="61"/>
      <c r="N671" s="61"/>
      <c r="O671" s="61"/>
      <c r="P671" s="61"/>
      <c r="Q671" s="61"/>
      <c r="R671" s="61"/>
      <c r="S671" s="61"/>
      <c r="T671" s="61"/>
      <c r="U671" s="61"/>
      <c r="V671" s="61"/>
      <c r="W671" s="61"/>
      <c r="X671" s="61"/>
      <c r="Y671" s="61"/>
      <c r="Z671" s="61"/>
    </row>
    <row r="672" spans="1:26" ht="15.75" customHeight="1">
      <c r="A672" s="61"/>
      <c r="B672" s="61"/>
      <c r="C672" s="61"/>
      <c r="D672" s="61"/>
      <c r="E672" s="61"/>
      <c r="F672" s="61"/>
      <c r="G672" s="61"/>
      <c r="H672" s="61"/>
      <c r="I672" s="61"/>
      <c r="J672" s="63"/>
      <c r="K672" s="63"/>
      <c r="L672" s="61"/>
      <c r="M672" s="61"/>
      <c r="N672" s="61"/>
      <c r="O672" s="61"/>
      <c r="P672" s="61"/>
      <c r="Q672" s="61"/>
      <c r="R672" s="61"/>
      <c r="S672" s="61"/>
      <c r="T672" s="61"/>
      <c r="U672" s="61"/>
      <c r="V672" s="61"/>
      <c r="W672" s="61"/>
      <c r="X672" s="61"/>
      <c r="Y672" s="61"/>
      <c r="Z672" s="61"/>
    </row>
    <row r="673" spans="1:26" ht="15.75" customHeight="1">
      <c r="A673" s="61"/>
      <c r="B673" s="61"/>
      <c r="C673" s="61"/>
      <c r="D673" s="61"/>
      <c r="E673" s="61"/>
      <c r="F673" s="61"/>
      <c r="G673" s="61"/>
      <c r="H673" s="61"/>
      <c r="I673" s="61"/>
      <c r="J673" s="63"/>
      <c r="K673" s="63"/>
      <c r="L673" s="61"/>
      <c r="M673" s="61"/>
      <c r="N673" s="61"/>
      <c r="O673" s="61"/>
      <c r="P673" s="61"/>
      <c r="Q673" s="61"/>
      <c r="R673" s="61"/>
      <c r="S673" s="61"/>
      <c r="T673" s="61"/>
      <c r="U673" s="61"/>
      <c r="V673" s="61"/>
      <c r="W673" s="61"/>
      <c r="X673" s="61"/>
      <c r="Y673" s="61"/>
      <c r="Z673" s="61"/>
    </row>
    <row r="674" spans="1:26" ht="15.75" customHeight="1">
      <c r="A674" s="61"/>
      <c r="B674" s="61"/>
      <c r="C674" s="61"/>
      <c r="D674" s="61"/>
      <c r="E674" s="61"/>
      <c r="F674" s="61"/>
      <c r="G674" s="61"/>
      <c r="H674" s="61"/>
      <c r="I674" s="61"/>
      <c r="J674" s="63"/>
      <c r="K674" s="63"/>
      <c r="L674" s="61"/>
      <c r="M674" s="61"/>
      <c r="N674" s="61"/>
      <c r="O674" s="61"/>
      <c r="P674" s="61"/>
      <c r="Q674" s="61"/>
      <c r="R674" s="61"/>
      <c r="S674" s="61"/>
      <c r="T674" s="61"/>
      <c r="U674" s="61"/>
      <c r="V674" s="61"/>
      <c r="W674" s="61"/>
      <c r="X674" s="61"/>
      <c r="Y674" s="61"/>
      <c r="Z674" s="61"/>
    </row>
    <row r="675" spans="1:26" ht="15.75" customHeight="1">
      <c r="A675" s="61"/>
      <c r="B675" s="61"/>
      <c r="C675" s="61"/>
      <c r="D675" s="61"/>
      <c r="E675" s="61"/>
      <c r="F675" s="61"/>
      <c r="G675" s="61"/>
      <c r="H675" s="61"/>
      <c r="I675" s="61"/>
      <c r="J675" s="63"/>
      <c r="K675" s="63"/>
      <c r="L675" s="61"/>
      <c r="M675" s="61"/>
      <c r="N675" s="61"/>
      <c r="O675" s="61"/>
      <c r="P675" s="61"/>
      <c r="Q675" s="61"/>
      <c r="R675" s="61"/>
      <c r="S675" s="61"/>
      <c r="T675" s="61"/>
      <c r="U675" s="61"/>
      <c r="V675" s="61"/>
      <c r="W675" s="61"/>
      <c r="X675" s="61"/>
      <c r="Y675" s="61"/>
      <c r="Z675" s="61"/>
    </row>
    <row r="676" spans="1:26" ht="15.75" customHeight="1">
      <c r="A676" s="61"/>
      <c r="B676" s="61"/>
      <c r="C676" s="61"/>
      <c r="D676" s="61"/>
      <c r="E676" s="61"/>
      <c r="F676" s="61"/>
      <c r="G676" s="61"/>
      <c r="H676" s="61"/>
      <c r="I676" s="61"/>
      <c r="J676" s="63"/>
      <c r="K676" s="63"/>
      <c r="L676" s="61"/>
      <c r="M676" s="61"/>
      <c r="N676" s="61"/>
      <c r="O676" s="61"/>
      <c r="P676" s="61"/>
      <c r="Q676" s="61"/>
      <c r="R676" s="61"/>
      <c r="S676" s="61"/>
      <c r="T676" s="61"/>
      <c r="U676" s="61"/>
      <c r="V676" s="61"/>
      <c r="W676" s="61"/>
      <c r="X676" s="61"/>
      <c r="Y676" s="61"/>
      <c r="Z676" s="61"/>
    </row>
    <row r="677" spans="1:26" ht="15.75" customHeight="1">
      <c r="A677" s="61"/>
      <c r="B677" s="61"/>
      <c r="C677" s="61"/>
      <c r="D677" s="61"/>
      <c r="E677" s="61"/>
      <c r="F677" s="61"/>
      <c r="G677" s="61"/>
      <c r="H677" s="61"/>
      <c r="I677" s="61"/>
      <c r="J677" s="63"/>
      <c r="K677" s="63"/>
      <c r="L677" s="61"/>
      <c r="M677" s="61"/>
      <c r="N677" s="61"/>
      <c r="O677" s="61"/>
      <c r="P677" s="61"/>
      <c r="Q677" s="61"/>
      <c r="R677" s="61"/>
      <c r="S677" s="61"/>
      <c r="T677" s="61"/>
      <c r="U677" s="61"/>
      <c r="V677" s="61"/>
      <c r="W677" s="61"/>
      <c r="X677" s="61"/>
      <c r="Y677" s="61"/>
      <c r="Z677" s="61"/>
    </row>
    <row r="678" spans="1:26" ht="15.75" customHeight="1">
      <c r="A678" s="61"/>
      <c r="B678" s="61"/>
      <c r="C678" s="61"/>
      <c r="D678" s="61"/>
      <c r="E678" s="61"/>
      <c r="F678" s="61"/>
      <c r="G678" s="61"/>
      <c r="H678" s="61"/>
      <c r="I678" s="61"/>
      <c r="J678" s="63"/>
      <c r="K678" s="63"/>
      <c r="L678" s="61"/>
      <c r="M678" s="61"/>
      <c r="N678" s="61"/>
      <c r="O678" s="61"/>
      <c r="P678" s="61"/>
      <c r="Q678" s="61"/>
      <c r="R678" s="61"/>
      <c r="S678" s="61"/>
      <c r="T678" s="61"/>
      <c r="U678" s="61"/>
      <c r="V678" s="61"/>
      <c r="W678" s="61"/>
      <c r="X678" s="61"/>
      <c r="Y678" s="61"/>
      <c r="Z678" s="61"/>
    </row>
    <row r="679" spans="1:26" ht="15.75" customHeight="1">
      <c r="A679" s="61"/>
      <c r="B679" s="61"/>
      <c r="C679" s="61"/>
      <c r="D679" s="61"/>
      <c r="E679" s="61"/>
      <c r="F679" s="61"/>
      <c r="G679" s="61"/>
      <c r="H679" s="61"/>
      <c r="I679" s="61"/>
      <c r="J679" s="63"/>
      <c r="K679" s="63"/>
      <c r="L679" s="61"/>
      <c r="M679" s="61"/>
      <c r="N679" s="61"/>
      <c r="O679" s="61"/>
      <c r="P679" s="61"/>
      <c r="Q679" s="61"/>
      <c r="R679" s="61"/>
      <c r="S679" s="61"/>
      <c r="T679" s="61"/>
      <c r="U679" s="61"/>
      <c r="V679" s="61"/>
      <c r="W679" s="61"/>
      <c r="X679" s="61"/>
      <c r="Y679" s="61"/>
      <c r="Z679" s="61"/>
    </row>
    <row r="680" spans="1:26" ht="15.75" customHeight="1">
      <c r="A680" s="61"/>
      <c r="B680" s="61"/>
      <c r="C680" s="61"/>
      <c r="D680" s="61"/>
      <c r="E680" s="61"/>
      <c r="F680" s="61"/>
      <c r="G680" s="61"/>
      <c r="H680" s="61"/>
      <c r="I680" s="61"/>
      <c r="J680" s="63"/>
      <c r="K680" s="63"/>
      <c r="L680" s="61"/>
      <c r="M680" s="61"/>
      <c r="N680" s="61"/>
      <c r="O680" s="61"/>
      <c r="P680" s="61"/>
      <c r="Q680" s="61"/>
      <c r="R680" s="61"/>
      <c r="S680" s="61"/>
      <c r="T680" s="61"/>
      <c r="U680" s="61"/>
      <c r="V680" s="61"/>
      <c r="W680" s="61"/>
      <c r="X680" s="61"/>
      <c r="Y680" s="61"/>
      <c r="Z680" s="61"/>
    </row>
    <row r="681" spans="1:26" ht="15.75" customHeight="1">
      <c r="A681" s="61"/>
      <c r="B681" s="61"/>
      <c r="C681" s="61"/>
      <c r="D681" s="61"/>
      <c r="E681" s="61"/>
      <c r="F681" s="61"/>
      <c r="G681" s="61"/>
      <c r="H681" s="61"/>
      <c r="I681" s="61"/>
      <c r="J681" s="63"/>
      <c r="K681" s="63"/>
      <c r="L681" s="61"/>
      <c r="M681" s="61"/>
      <c r="N681" s="61"/>
      <c r="O681" s="61"/>
      <c r="P681" s="61"/>
      <c r="Q681" s="61"/>
      <c r="R681" s="61"/>
      <c r="S681" s="61"/>
      <c r="T681" s="61"/>
      <c r="U681" s="61"/>
      <c r="V681" s="61"/>
      <c r="W681" s="61"/>
      <c r="X681" s="61"/>
      <c r="Y681" s="61"/>
      <c r="Z681" s="61"/>
    </row>
    <row r="682" spans="1:26" ht="15.75" customHeight="1">
      <c r="A682" s="61"/>
      <c r="B682" s="61"/>
      <c r="C682" s="61"/>
      <c r="D682" s="61"/>
      <c r="E682" s="61"/>
      <c r="F682" s="61"/>
      <c r="G682" s="61"/>
      <c r="H682" s="61"/>
      <c r="I682" s="61"/>
      <c r="J682" s="63"/>
      <c r="K682" s="63"/>
      <c r="L682" s="61"/>
      <c r="M682" s="61"/>
      <c r="N682" s="61"/>
      <c r="O682" s="61"/>
      <c r="P682" s="61"/>
      <c r="Q682" s="61"/>
      <c r="R682" s="61"/>
      <c r="S682" s="61"/>
      <c r="T682" s="61"/>
      <c r="U682" s="61"/>
      <c r="V682" s="61"/>
      <c r="W682" s="61"/>
      <c r="X682" s="61"/>
      <c r="Y682" s="61"/>
      <c r="Z682" s="61"/>
    </row>
    <row r="683" spans="1:26" ht="15.75" customHeight="1">
      <c r="A683" s="61"/>
      <c r="B683" s="61"/>
      <c r="C683" s="61"/>
      <c r="D683" s="61"/>
      <c r="E683" s="61"/>
      <c r="F683" s="61"/>
      <c r="G683" s="61"/>
      <c r="H683" s="61"/>
      <c r="I683" s="61"/>
      <c r="J683" s="63"/>
      <c r="K683" s="63"/>
      <c r="L683" s="61"/>
      <c r="M683" s="61"/>
      <c r="N683" s="61"/>
      <c r="O683" s="61"/>
      <c r="P683" s="61"/>
      <c r="Q683" s="61"/>
      <c r="R683" s="61"/>
      <c r="S683" s="61"/>
      <c r="T683" s="61"/>
      <c r="U683" s="61"/>
      <c r="V683" s="61"/>
      <c r="W683" s="61"/>
      <c r="X683" s="61"/>
      <c r="Y683" s="61"/>
      <c r="Z683" s="61"/>
    </row>
    <row r="684" spans="1:26" ht="15.75" customHeight="1">
      <c r="A684" s="61"/>
      <c r="B684" s="61"/>
      <c r="C684" s="61"/>
      <c r="D684" s="61"/>
      <c r="E684" s="61"/>
      <c r="F684" s="61"/>
      <c r="G684" s="61"/>
      <c r="H684" s="61"/>
      <c r="I684" s="61"/>
      <c r="J684" s="63"/>
      <c r="K684" s="63"/>
      <c r="L684" s="61"/>
      <c r="M684" s="61"/>
      <c r="N684" s="61"/>
      <c r="O684" s="61"/>
      <c r="P684" s="61"/>
      <c r="Q684" s="61"/>
      <c r="R684" s="61"/>
      <c r="S684" s="61"/>
      <c r="T684" s="61"/>
      <c r="U684" s="61"/>
      <c r="V684" s="61"/>
      <c r="W684" s="61"/>
      <c r="X684" s="61"/>
      <c r="Y684" s="61"/>
      <c r="Z684" s="61"/>
    </row>
    <row r="685" spans="1:26" ht="15.75" customHeight="1">
      <c r="A685" s="61"/>
      <c r="B685" s="61"/>
      <c r="C685" s="61"/>
      <c r="D685" s="61"/>
      <c r="E685" s="61"/>
      <c r="F685" s="61"/>
      <c r="G685" s="61"/>
      <c r="H685" s="61"/>
      <c r="I685" s="61"/>
      <c r="J685" s="63"/>
      <c r="K685" s="63"/>
      <c r="L685" s="61"/>
      <c r="M685" s="61"/>
      <c r="N685" s="61"/>
      <c r="O685" s="61"/>
      <c r="P685" s="61"/>
      <c r="Q685" s="61"/>
      <c r="R685" s="61"/>
      <c r="S685" s="61"/>
      <c r="T685" s="61"/>
      <c r="U685" s="61"/>
      <c r="V685" s="61"/>
      <c r="W685" s="61"/>
      <c r="X685" s="61"/>
      <c r="Y685" s="61"/>
      <c r="Z685" s="61"/>
    </row>
    <row r="686" spans="1:26" ht="15.75" customHeight="1">
      <c r="A686" s="61"/>
      <c r="B686" s="61"/>
      <c r="C686" s="61"/>
      <c r="D686" s="61"/>
      <c r="E686" s="61"/>
      <c r="F686" s="61"/>
      <c r="G686" s="61"/>
      <c r="H686" s="61"/>
      <c r="I686" s="61"/>
      <c r="J686" s="63"/>
      <c r="K686" s="63"/>
      <c r="L686" s="61"/>
      <c r="M686" s="61"/>
      <c r="N686" s="61"/>
      <c r="O686" s="61"/>
      <c r="P686" s="61"/>
      <c r="Q686" s="61"/>
      <c r="R686" s="61"/>
      <c r="S686" s="61"/>
      <c r="T686" s="61"/>
      <c r="U686" s="61"/>
      <c r="V686" s="61"/>
      <c r="W686" s="61"/>
      <c r="X686" s="61"/>
      <c r="Y686" s="61"/>
      <c r="Z686" s="61"/>
    </row>
    <row r="687" spans="1:26" ht="15.75" customHeight="1">
      <c r="A687" s="61"/>
      <c r="B687" s="61"/>
      <c r="C687" s="61"/>
      <c r="D687" s="61"/>
      <c r="E687" s="61"/>
      <c r="F687" s="61"/>
      <c r="G687" s="61"/>
      <c r="H687" s="61"/>
      <c r="I687" s="61"/>
      <c r="J687" s="63"/>
      <c r="K687" s="63"/>
      <c r="L687" s="61"/>
      <c r="M687" s="61"/>
      <c r="N687" s="61"/>
      <c r="O687" s="61"/>
      <c r="P687" s="61"/>
      <c r="Q687" s="61"/>
      <c r="R687" s="61"/>
      <c r="S687" s="61"/>
      <c r="T687" s="61"/>
      <c r="U687" s="61"/>
      <c r="V687" s="61"/>
      <c r="W687" s="61"/>
      <c r="X687" s="61"/>
      <c r="Y687" s="61"/>
      <c r="Z687" s="61"/>
    </row>
    <row r="688" spans="1:26" ht="15.75" customHeight="1">
      <c r="A688" s="61"/>
      <c r="B688" s="61"/>
      <c r="C688" s="61"/>
      <c r="D688" s="61"/>
      <c r="E688" s="61"/>
      <c r="F688" s="61"/>
      <c r="G688" s="61"/>
      <c r="H688" s="61"/>
      <c r="I688" s="61"/>
      <c r="J688" s="63"/>
      <c r="K688" s="63"/>
      <c r="L688" s="61"/>
      <c r="M688" s="61"/>
      <c r="N688" s="61"/>
      <c r="O688" s="61"/>
      <c r="P688" s="61"/>
      <c r="Q688" s="61"/>
      <c r="R688" s="61"/>
      <c r="S688" s="61"/>
      <c r="T688" s="61"/>
      <c r="U688" s="61"/>
      <c r="V688" s="61"/>
      <c r="W688" s="61"/>
      <c r="X688" s="61"/>
      <c r="Y688" s="61"/>
      <c r="Z688" s="61"/>
    </row>
    <row r="689" spans="1:26" ht="15.75" customHeight="1">
      <c r="A689" s="61"/>
      <c r="B689" s="61"/>
      <c r="C689" s="61"/>
      <c r="D689" s="61"/>
      <c r="E689" s="61"/>
      <c r="F689" s="61"/>
      <c r="G689" s="61"/>
      <c r="H689" s="61"/>
      <c r="I689" s="61"/>
      <c r="J689" s="63"/>
      <c r="K689" s="63"/>
      <c r="L689" s="61"/>
      <c r="M689" s="61"/>
      <c r="N689" s="61"/>
      <c r="O689" s="61"/>
      <c r="P689" s="61"/>
      <c r="Q689" s="61"/>
      <c r="R689" s="61"/>
      <c r="S689" s="61"/>
      <c r="T689" s="61"/>
      <c r="U689" s="61"/>
      <c r="V689" s="61"/>
      <c r="W689" s="61"/>
      <c r="X689" s="61"/>
      <c r="Y689" s="61"/>
      <c r="Z689" s="61"/>
    </row>
    <row r="690" spans="1:26" ht="15.75" customHeight="1">
      <c r="A690" s="61"/>
      <c r="B690" s="61"/>
      <c r="C690" s="61"/>
      <c r="D690" s="61"/>
      <c r="E690" s="61"/>
      <c r="F690" s="61"/>
      <c r="G690" s="61"/>
      <c r="H690" s="61"/>
      <c r="I690" s="61"/>
      <c r="J690" s="63"/>
      <c r="K690" s="63"/>
      <c r="L690" s="61"/>
      <c r="M690" s="61"/>
      <c r="N690" s="61"/>
      <c r="O690" s="61"/>
      <c r="P690" s="61"/>
      <c r="Q690" s="61"/>
      <c r="R690" s="61"/>
      <c r="S690" s="61"/>
      <c r="T690" s="61"/>
      <c r="U690" s="61"/>
      <c r="V690" s="61"/>
      <c r="W690" s="61"/>
      <c r="X690" s="61"/>
      <c r="Y690" s="61"/>
      <c r="Z690" s="61"/>
    </row>
    <row r="691" spans="1:26" ht="15.75" customHeight="1">
      <c r="A691" s="61"/>
      <c r="B691" s="61"/>
      <c r="C691" s="61"/>
      <c r="D691" s="61"/>
      <c r="E691" s="61"/>
      <c r="F691" s="61"/>
      <c r="G691" s="61"/>
      <c r="H691" s="61"/>
      <c r="I691" s="61"/>
      <c r="J691" s="63"/>
      <c r="K691" s="63"/>
      <c r="L691" s="61"/>
      <c r="M691" s="61"/>
      <c r="N691" s="61"/>
      <c r="O691" s="61"/>
      <c r="P691" s="61"/>
      <c r="Q691" s="61"/>
      <c r="R691" s="61"/>
      <c r="S691" s="61"/>
      <c r="T691" s="61"/>
      <c r="U691" s="61"/>
      <c r="V691" s="61"/>
      <c r="W691" s="61"/>
      <c r="X691" s="61"/>
      <c r="Y691" s="61"/>
      <c r="Z691" s="61"/>
    </row>
    <row r="692" spans="1:26" ht="15.75" customHeight="1">
      <c r="A692" s="61"/>
      <c r="B692" s="61"/>
      <c r="C692" s="61"/>
      <c r="D692" s="61"/>
      <c r="E692" s="61"/>
      <c r="F692" s="61"/>
      <c r="G692" s="61"/>
      <c r="H692" s="61"/>
      <c r="I692" s="61"/>
      <c r="J692" s="63"/>
      <c r="K692" s="63"/>
      <c r="L692" s="61"/>
      <c r="M692" s="61"/>
      <c r="N692" s="61"/>
      <c r="O692" s="61"/>
      <c r="P692" s="61"/>
      <c r="Q692" s="61"/>
      <c r="R692" s="61"/>
      <c r="S692" s="61"/>
      <c r="T692" s="61"/>
      <c r="U692" s="61"/>
      <c r="V692" s="61"/>
      <c r="W692" s="61"/>
      <c r="X692" s="61"/>
      <c r="Y692" s="61"/>
      <c r="Z692" s="61"/>
    </row>
    <row r="693" spans="1:26" ht="15.75" customHeight="1">
      <c r="A693" s="61"/>
      <c r="B693" s="61"/>
      <c r="C693" s="61"/>
      <c r="D693" s="61"/>
      <c r="E693" s="61"/>
      <c r="F693" s="61"/>
      <c r="G693" s="61"/>
      <c r="H693" s="61"/>
      <c r="I693" s="61"/>
      <c r="J693" s="63"/>
      <c r="K693" s="63"/>
      <c r="L693" s="61"/>
      <c r="M693" s="61"/>
      <c r="N693" s="61"/>
      <c r="O693" s="61"/>
      <c r="P693" s="61"/>
      <c r="Q693" s="61"/>
      <c r="R693" s="61"/>
      <c r="S693" s="61"/>
      <c r="T693" s="61"/>
      <c r="U693" s="61"/>
      <c r="V693" s="61"/>
      <c r="W693" s="61"/>
      <c r="X693" s="61"/>
      <c r="Y693" s="61"/>
      <c r="Z693" s="61"/>
    </row>
    <row r="694" spans="1:26" ht="15.75" customHeight="1">
      <c r="A694" s="61"/>
      <c r="B694" s="61"/>
      <c r="C694" s="61"/>
      <c r="D694" s="61"/>
      <c r="E694" s="61"/>
      <c r="F694" s="61"/>
      <c r="G694" s="61"/>
      <c r="H694" s="61"/>
      <c r="I694" s="61"/>
      <c r="J694" s="63"/>
      <c r="K694" s="63"/>
      <c r="L694" s="61"/>
      <c r="M694" s="61"/>
      <c r="N694" s="61"/>
      <c r="O694" s="61"/>
      <c r="P694" s="61"/>
      <c r="Q694" s="61"/>
      <c r="R694" s="61"/>
      <c r="S694" s="61"/>
      <c r="T694" s="61"/>
      <c r="U694" s="61"/>
      <c r="V694" s="61"/>
      <c r="W694" s="61"/>
      <c r="X694" s="61"/>
      <c r="Y694" s="61"/>
      <c r="Z694" s="61"/>
    </row>
    <row r="695" spans="1:26" ht="15.75" customHeight="1">
      <c r="A695" s="61"/>
      <c r="B695" s="61"/>
      <c r="C695" s="61"/>
      <c r="D695" s="61"/>
      <c r="E695" s="61"/>
      <c r="F695" s="61"/>
      <c r="G695" s="61"/>
      <c r="H695" s="61"/>
      <c r="I695" s="61"/>
      <c r="J695" s="63"/>
      <c r="K695" s="63"/>
      <c r="L695" s="61"/>
      <c r="M695" s="61"/>
      <c r="N695" s="61"/>
      <c r="O695" s="61"/>
      <c r="P695" s="61"/>
      <c r="Q695" s="61"/>
      <c r="R695" s="61"/>
      <c r="S695" s="61"/>
      <c r="T695" s="61"/>
      <c r="U695" s="61"/>
      <c r="V695" s="61"/>
      <c r="W695" s="61"/>
      <c r="X695" s="61"/>
      <c r="Y695" s="61"/>
      <c r="Z695" s="61"/>
    </row>
    <row r="696" spans="1:26" ht="15.75" customHeight="1">
      <c r="A696" s="61"/>
      <c r="B696" s="61"/>
      <c r="C696" s="61"/>
      <c r="D696" s="61"/>
      <c r="E696" s="61"/>
      <c r="F696" s="61"/>
      <c r="G696" s="61"/>
      <c r="H696" s="61"/>
      <c r="I696" s="61"/>
      <c r="J696" s="63"/>
      <c r="K696" s="63"/>
      <c r="L696" s="61"/>
      <c r="M696" s="61"/>
      <c r="N696" s="61"/>
      <c r="O696" s="61"/>
      <c r="P696" s="61"/>
      <c r="Q696" s="61"/>
      <c r="R696" s="61"/>
      <c r="S696" s="61"/>
      <c r="T696" s="61"/>
      <c r="U696" s="61"/>
      <c r="V696" s="61"/>
      <c r="W696" s="61"/>
      <c r="X696" s="61"/>
      <c r="Y696" s="61"/>
      <c r="Z696" s="61"/>
    </row>
    <row r="697" spans="1:26" ht="15.75" customHeight="1">
      <c r="A697" s="61"/>
      <c r="B697" s="61"/>
      <c r="C697" s="61"/>
      <c r="D697" s="61"/>
      <c r="E697" s="61"/>
      <c r="F697" s="61"/>
      <c r="G697" s="61"/>
      <c r="H697" s="61"/>
      <c r="I697" s="61"/>
      <c r="J697" s="63"/>
      <c r="K697" s="63"/>
      <c r="L697" s="61"/>
      <c r="M697" s="61"/>
      <c r="N697" s="61"/>
      <c r="O697" s="61"/>
      <c r="P697" s="61"/>
      <c r="Q697" s="61"/>
      <c r="R697" s="61"/>
      <c r="S697" s="61"/>
      <c r="T697" s="61"/>
      <c r="U697" s="61"/>
      <c r="V697" s="61"/>
      <c r="W697" s="61"/>
      <c r="X697" s="61"/>
      <c r="Y697" s="61"/>
      <c r="Z697" s="61"/>
    </row>
    <row r="698" spans="1:26" ht="15.75" customHeight="1">
      <c r="A698" s="61"/>
      <c r="B698" s="61"/>
      <c r="C698" s="61"/>
      <c r="D698" s="61"/>
      <c r="E698" s="61"/>
      <c r="F698" s="61"/>
      <c r="G698" s="61"/>
      <c r="H698" s="61"/>
      <c r="I698" s="61"/>
      <c r="J698" s="63"/>
      <c r="K698" s="63"/>
      <c r="L698" s="61"/>
      <c r="M698" s="61"/>
      <c r="N698" s="61"/>
      <c r="O698" s="61"/>
      <c r="P698" s="61"/>
      <c r="Q698" s="61"/>
      <c r="R698" s="61"/>
      <c r="S698" s="61"/>
      <c r="T698" s="61"/>
      <c r="U698" s="61"/>
      <c r="V698" s="61"/>
      <c r="W698" s="61"/>
      <c r="X698" s="61"/>
      <c r="Y698" s="61"/>
      <c r="Z698" s="61"/>
    </row>
    <row r="699" spans="1:26" ht="15.75" customHeight="1">
      <c r="A699" s="61"/>
      <c r="B699" s="61"/>
      <c r="C699" s="61"/>
      <c r="D699" s="61"/>
      <c r="E699" s="61"/>
      <c r="F699" s="61"/>
      <c r="G699" s="61"/>
      <c r="H699" s="61"/>
      <c r="I699" s="61"/>
      <c r="J699" s="63"/>
      <c r="K699" s="63"/>
      <c r="L699" s="61"/>
      <c r="M699" s="61"/>
      <c r="N699" s="61"/>
      <c r="O699" s="61"/>
      <c r="P699" s="61"/>
      <c r="Q699" s="61"/>
      <c r="R699" s="61"/>
      <c r="S699" s="61"/>
      <c r="T699" s="61"/>
      <c r="U699" s="61"/>
      <c r="V699" s="61"/>
      <c r="W699" s="61"/>
      <c r="X699" s="61"/>
      <c r="Y699" s="61"/>
      <c r="Z699" s="61"/>
    </row>
    <row r="700" spans="1:26" ht="15.75" customHeight="1">
      <c r="A700" s="61"/>
      <c r="B700" s="61"/>
      <c r="C700" s="61"/>
      <c r="D700" s="61"/>
      <c r="E700" s="61"/>
      <c r="F700" s="61"/>
      <c r="G700" s="61"/>
      <c r="H700" s="61"/>
      <c r="I700" s="61"/>
      <c r="J700" s="63"/>
      <c r="K700" s="63"/>
      <c r="L700" s="61"/>
      <c r="M700" s="61"/>
      <c r="N700" s="61"/>
      <c r="O700" s="61"/>
      <c r="P700" s="61"/>
      <c r="Q700" s="61"/>
      <c r="R700" s="61"/>
      <c r="S700" s="61"/>
      <c r="T700" s="61"/>
      <c r="U700" s="61"/>
      <c r="V700" s="61"/>
      <c r="W700" s="61"/>
      <c r="X700" s="61"/>
      <c r="Y700" s="61"/>
      <c r="Z700" s="61"/>
    </row>
    <row r="701" spans="1:26" ht="15.75" customHeight="1">
      <c r="A701" s="61"/>
      <c r="B701" s="61"/>
      <c r="C701" s="61"/>
      <c r="D701" s="61"/>
      <c r="E701" s="61"/>
      <c r="F701" s="61"/>
      <c r="G701" s="61"/>
      <c r="H701" s="61"/>
      <c r="I701" s="61"/>
      <c r="J701" s="63"/>
      <c r="K701" s="63"/>
      <c r="L701" s="61"/>
      <c r="M701" s="61"/>
      <c r="N701" s="61"/>
      <c r="O701" s="61"/>
      <c r="P701" s="61"/>
      <c r="Q701" s="61"/>
      <c r="R701" s="61"/>
      <c r="S701" s="61"/>
      <c r="T701" s="61"/>
      <c r="U701" s="61"/>
      <c r="V701" s="61"/>
      <c r="W701" s="61"/>
      <c r="X701" s="61"/>
      <c r="Y701" s="61"/>
      <c r="Z701" s="61"/>
    </row>
    <row r="702" spans="1:26" ht="15.75" customHeight="1">
      <c r="A702" s="61"/>
      <c r="B702" s="61"/>
      <c r="C702" s="61"/>
      <c r="D702" s="61"/>
      <c r="E702" s="61"/>
      <c r="F702" s="61"/>
      <c r="G702" s="61"/>
      <c r="H702" s="61"/>
      <c r="I702" s="61"/>
      <c r="J702" s="63"/>
      <c r="K702" s="63"/>
      <c r="L702" s="61"/>
      <c r="M702" s="61"/>
      <c r="N702" s="61"/>
      <c r="O702" s="61"/>
      <c r="P702" s="61"/>
      <c r="Q702" s="61"/>
      <c r="R702" s="61"/>
      <c r="S702" s="61"/>
      <c r="T702" s="61"/>
      <c r="U702" s="61"/>
      <c r="V702" s="61"/>
      <c r="W702" s="61"/>
      <c r="X702" s="61"/>
      <c r="Y702" s="61"/>
      <c r="Z702" s="61"/>
    </row>
    <row r="703" spans="1:26" ht="15.75" customHeight="1">
      <c r="A703" s="61"/>
      <c r="B703" s="61"/>
      <c r="C703" s="61"/>
      <c r="D703" s="61"/>
      <c r="E703" s="61"/>
      <c r="F703" s="61"/>
      <c r="G703" s="61"/>
      <c r="H703" s="61"/>
      <c r="I703" s="61"/>
      <c r="J703" s="63"/>
      <c r="K703" s="63"/>
      <c r="L703" s="61"/>
      <c r="M703" s="61"/>
      <c r="N703" s="61"/>
      <c r="O703" s="61"/>
      <c r="P703" s="61"/>
      <c r="Q703" s="61"/>
      <c r="R703" s="61"/>
      <c r="S703" s="61"/>
      <c r="T703" s="61"/>
      <c r="U703" s="61"/>
      <c r="V703" s="61"/>
      <c r="W703" s="61"/>
      <c r="X703" s="61"/>
      <c r="Y703" s="61"/>
      <c r="Z703" s="61"/>
    </row>
    <row r="704" spans="1:26" ht="15.75" customHeight="1">
      <c r="A704" s="61"/>
      <c r="B704" s="61"/>
      <c r="C704" s="61"/>
      <c r="D704" s="61"/>
      <c r="E704" s="61"/>
      <c r="F704" s="61"/>
      <c r="G704" s="61"/>
      <c r="H704" s="61"/>
      <c r="I704" s="61"/>
      <c r="J704" s="63"/>
      <c r="K704" s="63"/>
      <c r="L704" s="61"/>
      <c r="M704" s="61"/>
      <c r="N704" s="61"/>
      <c r="O704" s="61"/>
      <c r="P704" s="61"/>
      <c r="Q704" s="61"/>
      <c r="R704" s="61"/>
      <c r="S704" s="61"/>
      <c r="T704" s="61"/>
      <c r="U704" s="61"/>
      <c r="V704" s="61"/>
      <c r="W704" s="61"/>
      <c r="X704" s="61"/>
      <c r="Y704" s="61"/>
      <c r="Z704" s="61"/>
    </row>
    <row r="705" spans="1:26" ht="15.75" customHeight="1">
      <c r="A705" s="61"/>
      <c r="B705" s="61"/>
      <c r="C705" s="61"/>
      <c r="D705" s="61"/>
      <c r="E705" s="61"/>
      <c r="F705" s="61"/>
      <c r="G705" s="61"/>
      <c r="H705" s="61"/>
      <c r="I705" s="61"/>
      <c r="J705" s="63"/>
      <c r="K705" s="63"/>
      <c r="L705" s="61"/>
      <c r="M705" s="61"/>
      <c r="N705" s="61"/>
      <c r="O705" s="61"/>
      <c r="P705" s="61"/>
      <c r="Q705" s="61"/>
      <c r="R705" s="61"/>
      <c r="S705" s="61"/>
      <c r="T705" s="61"/>
      <c r="U705" s="61"/>
      <c r="V705" s="61"/>
      <c r="W705" s="61"/>
      <c r="X705" s="61"/>
      <c r="Y705" s="61"/>
      <c r="Z705" s="61"/>
    </row>
    <row r="706" spans="1:26" ht="15.75" customHeight="1">
      <c r="A706" s="61"/>
      <c r="B706" s="61"/>
      <c r="C706" s="61"/>
      <c r="D706" s="61"/>
      <c r="E706" s="61"/>
      <c r="F706" s="61"/>
      <c r="G706" s="61"/>
      <c r="H706" s="61"/>
      <c r="I706" s="61"/>
      <c r="J706" s="63"/>
      <c r="K706" s="63"/>
      <c r="L706" s="61"/>
      <c r="M706" s="61"/>
      <c r="N706" s="61"/>
      <c r="O706" s="61"/>
      <c r="P706" s="61"/>
      <c r="Q706" s="61"/>
      <c r="R706" s="61"/>
      <c r="S706" s="61"/>
      <c r="T706" s="61"/>
      <c r="U706" s="61"/>
      <c r="V706" s="61"/>
      <c r="W706" s="61"/>
      <c r="X706" s="61"/>
      <c r="Y706" s="61"/>
      <c r="Z706" s="61"/>
    </row>
    <row r="707" spans="1:26" ht="15.75" customHeight="1">
      <c r="A707" s="61"/>
      <c r="B707" s="61"/>
      <c r="C707" s="61"/>
      <c r="D707" s="61"/>
      <c r="E707" s="61"/>
      <c r="F707" s="61"/>
      <c r="G707" s="61"/>
      <c r="H707" s="61"/>
      <c r="I707" s="61"/>
      <c r="J707" s="63"/>
      <c r="K707" s="63"/>
      <c r="L707" s="61"/>
      <c r="M707" s="61"/>
      <c r="N707" s="61"/>
      <c r="O707" s="61"/>
      <c r="P707" s="61"/>
      <c r="Q707" s="61"/>
      <c r="R707" s="61"/>
      <c r="S707" s="61"/>
      <c r="T707" s="61"/>
      <c r="U707" s="61"/>
      <c r="V707" s="61"/>
      <c r="W707" s="61"/>
      <c r="X707" s="61"/>
      <c r="Y707" s="61"/>
      <c r="Z707" s="61"/>
    </row>
    <row r="708" spans="1:26" ht="15.75" customHeight="1">
      <c r="A708" s="61"/>
      <c r="B708" s="61"/>
      <c r="C708" s="61"/>
      <c r="D708" s="61"/>
      <c r="E708" s="61"/>
      <c r="F708" s="61"/>
      <c r="G708" s="61"/>
      <c r="H708" s="61"/>
      <c r="I708" s="61"/>
      <c r="J708" s="63"/>
      <c r="K708" s="63"/>
      <c r="L708" s="61"/>
      <c r="M708" s="61"/>
      <c r="N708" s="61"/>
      <c r="O708" s="61"/>
      <c r="P708" s="61"/>
      <c r="Q708" s="61"/>
      <c r="R708" s="61"/>
      <c r="S708" s="61"/>
      <c r="T708" s="61"/>
      <c r="U708" s="61"/>
      <c r="V708" s="61"/>
      <c r="W708" s="61"/>
      <c r="X708" s="61"/>
      <c r="Y708" s="61"/>
      <c r="Z708" s="61"/>
    </row>
    <row r="709" spans="1:26" ht="15.75" customHeight="1">
      <c r="A709" s="61"/>
      <c r="B709" s="61"/>
      <c r="C709" s="61"/>
      <c r="D709" s="61"/>
      <c r="E709" s="61"/>
      <c r="F709" s="61"/>
      <c r="G709" s="61"/>
      <c r="H709" s="61"/>
      <c r="I709" s="61"/>
      <c r="J709" s="63"/>
      <c r="K709" s="63"/>
      <c r="L709" s="61"/>
      <c r="M709" s="61"/>
      <c r="N709" s="61"/>
      <c r="O709" s="61"/>
      <c r="P709" s="61"/>
      <c r="Q709" s="61"/>
      <c r="R709" s="61"/>
      <c r="S709" s="61"/>
      <c r="T709" s="61"/>
      <c r="U709" s="61"/>
      <c r="V709" s="61"/>
      <c r="W709" s="61"/>
      <c r="X709" s="61"/>
      <c r="Y709" s="61"/>
      <c r="Z709" s="61"/>
    </row>
    <row r="710" spans="1:26" ht="15.75" customHeight="1">
      <c r="A710" s="61"/>
      <c r="B710" s="61"/>
      <c r="C710" s="61"/>
      <c r="D710" s="61"/>
      <c r="E710" s="61"/>
      <c r="F710" s="61"/>
      <c r="G710" s="61"/>
      <c r="H710" s="61"/>
      <c r="I710" s="61"/>
      <c r="J710" s="63"/>
      <c r="K710" s="63"/>
      <c r="L710" s="61"/>
      <c r="M710" s="61"/>
      <c r="N710" s="61"/>
      <c r="O710" s="61"/>
      <c r="P710" s="61"/>
      <c r="Q710" s="61"/>
      <c r="R710" s="61"/>
      <c r="S710" s="61"/>
      <c r="T710" s="61"/>
      <c r="U710" s="61"/>
      <c r="V710" s="61"/>
      <c r="W710" s="61"/>
      <c r="X710" s="61"/>
      <c r="Y710" s="61"/>
      <c r="Z710" s="61"/>
    </row>
    <row r="711" spans="1:26" ht="15.75" customHeight="1">
      <c r="A711" s="61"/>
      <c r="B711" s="61"/>
      <c r="C711" s="61"/>
      <c r="D711" s="61"/>
      <c r="E711" s="61"/>
      <c r="F711" s="61"/>
      <c r="G711" s="61"/>
      <c r="H711" s="61"/>
      <c r="I711" s="61"/>
      <c r="J711" s="63"/>
      <c r="K711" s="63"/>
      <c r="L711" s="61"/>
      <c r="M711" s="61"/>
      <c r="N711" s="61"/>
      <c r="O711" s="61"/>
      <c r="P711" s="61"/>
      <c r="Q711" s="61"/>
      <c r="R711" s="61"/>
      <c r="S711" s="61"/>
      <c r="T711" s="61"/>
      <c r="U711" s="61"/>
      <c r="V711" s="61"/>
      <c r="W711" s="61"/>
      <c r="X711" s="61"/>
      <c r="Y711" s="61"/>
      <c r="Z711" s="61"/>
    </row>
    <row r="712" spans="1:26" ht="15.75" customHeight="1">
      <c r="A712" s="61"/>
      <c r="B712" s="61"/>
      <c r="C712" s="61"/>
      <c r="D712" s="61"/>
      <c r="E712" s="61"/>
      <c r="F712" s="61"/>
      <c r="G712" s="61"/>
      <c r="H712" s="61"/>
      <c r="I712" s="61"/>
      <c r="J712" s="63"/>
      <c r="K712" s="63"/>
      <c r="L712" s="61"/>
      <c r="M712" s="61"/>
      <c r="N712" s="61"/>
      <c r="O712" s="61"/>
      <c r="P712" s="61"/>
      <c r="Q712" s="61"/>
      <c r="R712" s="61"/>
      <c r="S712" s="61"/>
      <c r="T712" s="61"/>
      <c r="U712" s="61"/>
      <c r="V712" s="61"/>
      <c r="W712" s="61"/>
      <c r="X712" s="61"/>
      <c r="Y712" s="61"/>
      <c r="Z712" s="61"/>
    </row>
    <row r="713" spans="1:26" ht="15.75" customHeight="1">
      <c r="A713" s="61"/>
      <c r="B713" s="61"/>
      <c r="C713" s="61"/>
      <c r="D713" s="61"/>
      <c r="E713" s="61"/>
      <c r="F713" s="61"/>
      <c r="G713" s="61"/>
      <c r="H713" s="61"/>
      <c r="I713" s="61"/>
      <c r="J713" s="63"/>
      <c r="K713" s="63"/>
      <c r="L713" s="61"/>
      <c r="M713" s="61"/>
      <c r="N713" s="61"/>
      <c r="O713" s="61"/>
      <c r="P713" s="61"/>
      <c r="Q713" s="61"/>
      <c r="R713" s="61"/>
      <c r="S713" s="61"/>
      <c r="T713" s="61"/>
      <c r="U713" s="61"/>
      <c r="V713" s="61"/>
      <c r="W713" s="61"/>
      <c r="X713" s="61"/>
      <c r="Y713" s="61"/>
      <c r="Z713" s="61"/>
    </row>
    <row r="714" spans="1:26" ht="15.75" customHeight="1">
      <c r="A714" s="61"/>
      <c r="B714" s="61"/>
      <c r="C714" s="61"/>
      <c r="D714" s="61"/>
      <c r="E714" s="61"/>
      <c r="F714" s="61"/>
      <c r="G714" s="61"/>
      <c r="H714" s="61"/>
      <c r="I714" s="61"/>
      <c r="J714" s="63"/>
      <c r="K714" s="63"/>
      <c r="L714" s="61"/>
      <c r="M714" s="61"/>
      <c r="N714" s="61"/>
      <c r="O714" s="61"/>
      <c r="P714" s="61"/>
      <c r="Q714" s="61"/>
      <c r="R714" s="61"/>
      <c r="S714" s="61"/>
      <c r="T714" s="61"/>
      <c r="U714" s="61"/>
      <c r="V714" s="61"/>
      <c r="W714" s="61"/>
      <c r="X714" s="61"/>
      <c r="Y714" s="61"/>
      <c r="Z714" s="61"/>
    </row>
    <row r="715" spans="1:26" ht="15.75" customHeight="1">
      <c r="A715" s="61"/>
      <c r="B715" s="61"/>
      <c r="C715" s="61"/>
      <c r="D715" s="61"/>
      <c r="E715" s="61"/>
      <c r="F715" s="61"/>
      <c r="G715" s="61"/>
      <c r="H715" s="61"/>
      <c r="I715" s="61"/>
      <c r="J715" s="63"/>
      <c r="K715" s="63"/>
      <c r="L715" s="61"/>
      <c r="M715" s="61"/>
      <c r="N715" s="61"/>
      <c r="O715" s="61"/>
      <c r="P715" s="61"/>
      <c r="Q715" s="61"/>
      <c r="R715" s="61"/>
      <c r="S715" s="61"/>
      <c r="T715" s="61"/>
      <c r="U715" s="61"/>
      <c r="V715" s="61"/>
      <c r="W715" s="61"/>
      <c r="X715" s="61"/>
      <c r="Y715" s="61"/>
      <c r="Z715" s="61"/>
    </row>
    <row r="716" spans="1:26" ht="15.75" customHeight="1">
      <c r="A716" s="61"/>
      <c r="B716" s="61"/>
      <c r="C716" s="61"/>
      <c r="D716" s="61"/>
      <c r="E716" s="61"/>
      <c r="F716" s="61"/>
      <c r="G716" s="61"/>
      <c r="H716" s="61"/>
      <c r="I716" s="61"/>
      <c r="J716" s="63"/>
      <c r="K716" s="63"/>
      <c r="L716" s="61"/>
      <c r="M716" s="61"/>
      <c r="N716" s="61"/>
      <c r="O716" s="61"/>
      <c r="P716" s="61"/>
      <c r="Q716" s="61"/>
      <c r="R716" s="61"/>
      <c r="S716" s="61"/>
      <c r="T716" s="61"/>
      <c r="U716" s="61"/>
      <c r="V716" s="61"/>
      <c r="W716" s="61"/>
      <c r="X716" s="61"/>
      <c r="Y716" s="61"/>
      <c r="Z716" s="61"/>
    </row>
    <row r="717" spans="1:26" ht="15.75" customHeight="1">
      <c r="A717" s="61"/>
      <c r="B717" s="61"/>
      <c r="C717" s="61"/>
      <c r="D717" s="61"/>
      <c r="E717" s="61"/>
      <c r="F717" s="61"/>
      <c r="G717" s="61"/>
      <c r="H717" s="61"/>
      <c r="I717" s="61"/>
      <c r="J717" s="63"/>
      <c r="K717" s="63"/>
      <c r="L717" s="61"/>
      <c r="M717" s="61"/>
      <c r="N717" s="61"/>
      <c r="O717" s="61"/>
      <c r="P717" s="61"/>
      <c r="Q717" s="61"/>
      <c r="R717" s="61"/>
      <c r="S717" s="61"/>
      <c r="T717" s="61"/>
      <c r="U717" s="61"/>
      <c r="V717" s="61"/>
      <c r="W717" s="61"/>
      <c r="X717" s="61"/>
      <c r="Y717" s="61"/>
      <c r="Z717" s="61"/>
    </row>
    <row r="718" spans="1:26" ht="15.75" customHeight="1">
      <c r="A718" s="61"/>
      <c r="B718" s="61"/>
      <c r="C718" s="61"/>
      <c r="D718" s="61"/>
      <c r="E718" s="61"/>
      <c r="F718" s="61"/>
      <c r="G718" s="61"/>
      <c r="H718" s="61"/>
      <c r="I718" s="61"/>
      <c r="J718" s="63"/>
      <c r="K718" s="63"/>
      <c r="L718" s="61"/>
      <c r="M718" s="61"/>
      <c r="N718" s="61"/>
      <c r="O718" s="61"/>
      <c r="P718" s="61"/>
      <c r="Q718" s="61"/>
      <c r="R718" s="61"/>
      <c r="S718" s="61"/>
      <c r="T718" s="61"/>
      <c r="U718" s="61"/>
      <c r="V718" s="61"/>
      <c r="W718" s="61"/>
      <c r="X718" s="61"/>
      <c r="Y718" s="61"/>
      <c r="Z718" s="61"/>
    </row>
    <row r="719" spans="1:26" ht="15.75" customHeight="1">
      <c r="A719" s="61"/>
      <c r="B719" s="61"/>
      <c r="C719" s="61"/>
      <c r="D719" s="61"/>
      <c r="E719" s="61"/>
      <c r="F719" s="61"/>
      <c r="G719" s="61"/>
      <c r="H719" s="61"/>
      <c r="I719" s="61"/>
      <c r="J719" s="63"/>
      <c r="K719" s="63"/>
      <c r="L719" s="61"/>
      <c r="M719" s="61"/>
      <c r="N719" s="61"/>
      <c r="O719" s="61"/>
      <c r="P719" s="61"/>
      <c r="Q719" s="61"/>
      <c r="R719" s="61"/>
      <c r="S719" s="61"/>
      <c r="T719" s="61"/>
      <c r="U719" s="61"/>
      <c r="V719" s="61"/>
      <c r="W719" s="61"/>
      <c r="X719" s="61"/>
      <c r="Y719" s="61"/>
      <c r="Z719" s="61"/>
    </row>
    <row r="720" spans="1:26" ht="15.75" customHeight="1">
      <c r="A720" s="61"/>
      <c r="B720" s="61"/>
      <c r="C720" s="61"/>
      <c r="D720" s="61"/>
      <c r="E720" s="61"/>
      <c r="F720" s="61"/>
      <c r="G720" s="61"/>
      <c r="H720" s="61"/>
      <c r="I720" s="61"/>
      <c r="J720" s="63"/>
      <c r="K720" s="63"/>
      <c r="L720" s="61"/>
      <c r="M720" s="61"/>
      <c r="N720" s="61"/>
      <c r="O720" s="61"/>
      <c r="P720" s="61"/>
      <c r="Q720" s="61"/>
      <c r="R720" s="61"/>
      <c r="S720" s="61"/>
      <c r="T720" s="61"/>
      <c r="U720" s="61"/>
      <c r="V720" s="61"/>
      <c r="W720" s="61"/>
      <c r="X720" s="61"/>
      <c r="Y720" s="61"/>
      <c r="Z720" s="61"/>
    </row>
    <row r="721" spans="1:26" ht="15.75" customHeight="1">
      <c r="A721" s="61"/>
      <c r="B721" s="61"/>
      <c r="C721" s="61"/>
      <c r="D721" s="61"/>
      <c r="E721" s="61"/>
      <c r="F721" s="61"/>
      <c r="G721" s="61"/>
      <c r="H721" s="61"/>
      <c r="I721" s="61"/>
      <c r="J721" s="63"/>
      <c r="K721" s="63"/>
      <c r="L721" s="61"/>
      <c r="M721" s="61"/>
      <c r="N721" s="61"/>
      <c r="O721" s="61"/>
      <c r="P721" s="61"/>
      <c r="Q721" s="61"/>
      <c r="R721" s="61"/>
      <c r="S721" s="61"/>
      <c r="T721" s="61"/>
      <c r="U721" s="61"/>
      <c r="V721" s="61"/>
      <c r="W721" s="61"/>
      <c r="X721" s="61"/>
      <c r="Y721" s="61"/>
      <c r="Z721" s="61"/>
    </row>
    <row r="722" spans="1:26" ht="15.75" customHeight="1">
      <c r="A722" s="61"/>
      <c r="B722" s="61"/>
      <c r="C722" s="61"/>
      <c r="D722" s="61"/>
      <c r="E722" s="61"/>
      <c r="F722" s="61"/>
      <c r="G722" s="61"/>
      <c r="H722" s="61"/>
      <c r="I722" s="61"/>
      <c r="J722" s="63"/>
      <c r="K722" s="63"/>
      <c r="L722" s="61"/>
      <c r="M722" s="61"/>
      <c r="N722" s="61"/>
      <c r="O722" s="61"/>
      <c r="P722" s="61"/>
      <c r="Q722" s="61"/>
      <c r="R722" s="61"/>
      <c r="S722" s="61"/>
      <c r="T722" s="61"/>
      <c r="U722" s="61"/>
      <c r="V722" s="61"/>
      <c r="W722" s="61"/>
      <c r="X722" s="61"/>
      <c r="Y722" s="61"/>
      <c r="Z722" s="61"/>
    </row>
    <row r="723" spans="1:26" ht="15.75" customHeight="1">
      <c r="A723" s="61"/>
      <c r="B723" s="61"/>
      <c r="C723" s="61"/>
      <c r="D723" s="61"/>
      <c r="E723" s="61"/>
      <c r="F723" s="61"/>
      <c r="G723" s="61"/>
      <c r="H723" s="61"/>
      <c r="I723" s="61"/>
      <c r="J723" s="63"/>
      <c r="K723" s="63"/>
      <c r="L723" s="61"/>
      <c r="M723" s="61"/>
      <c r="N723" s="61"/>
      <c r="O723" s="61"/>
      <c r="P723" s="61"/>
      <c r="Q723" s="61"/>
      <c r="R723" s="61"/>
      <c r="S723" s="61"/>
      <c r="T723" s="61"/>
      <c r="U723" s="61"/>
      <c r="V723" s="61"/>
      <c r="W723" s="61"/>
      <c r="X723" s="61"/>
      <c r="Y723" s="61"/>
      <c r="Z723" s="61"/>
    </row>
    <row r="724" spans="1:26" ht="15.75" customHeight="1">
      <c r="A724" s="61"/>
      <c r="B724" s="61"/>
      <c r="C724" s="61"/>
      <c r="D724" s="61"/>
      <c r="E724" s="61"/>
      <c r="F724" s="61"/>
      <c r="G724" s="61"/>
      <c r="H724" s="61"/>
      <c r="I724" s="61"/>
      <c r="J724" s="63"/>
      <c r="K724" s="63"/>
      <c r="L724" s="61"/>
      <c r="M724" s="61"/>
      <c r="N724" s="61"/>
      <c r="O724" s="61"/>
      <c r="P724" s="61"/>
      <c r="Q724" s="61"/>
      <c r="R724" s="61"/>
      <c r="S724" s="61"/>
      <c r="T724" s="61"/>
      <c r="U724" s="61"/>
      <c r="V724" s="61"/>
      <c r="W724" s="61"/>
      <c r="X724" s="61"/>
      <c r="Y724" s="61"/>
      <c r="Z724" s="61"/>
    </row>
    <row r="725" spans="1:26" ht="15.75" customHeight="1">
      <c r="A725" s="61"/>
      <c r="B725" s="61"/>
      <c r="C725" s="61"/>
      <c r="D725" s="61"/>
      <c r="E725" s="61"/>
      <c r="F725" s="61"/>
      <c r="G725" s="61"/>
      <c r="H725" s="61"/>
      <c r="I725" s="61"/>
      <c r="J725" s="63"/>
      <c r="K725" s="63"/>
      <c r="L725" s="61"/>
      <c r="M725" s="61"/>
      <c r="N725" s="61"/>
      <c r="O725" s="61"/>
      <c r="P725" s="61"/>
      <c r="Q725" s="61"/>
      <c r="R725" s="61"/>
      <c r="S725" s="61"/>
      <c r="T725" s="61"/>
      <c r="U725" s="61"/>
      <c r="V725" s="61"/>
      <c r="W725" s="61"/>
      <c r="X725" s="61"/>
      <c r="Y725" s="61"/>
      <c r="Z725" s="61"/>
    </row>
    <row r="726" spans="1:26" ht="15.75" customHeight="1">
      <c r="A726" s="61"/>
      <c r="B726" s="61"/>
      <c r="C726" s="61"/>
      <c r="D726" s="61"/>
      <c r="E726" s="61"/>
      <c r="F726" s="61"/>
      <c r="G726" s="61"/>
      <c r="H726" s="61"/>
      <c r="I726" s="61"/>
      <c r="J726" s="63"/>
      <c r="K726" s="63"/>
      <c r="L726" s="61"/>
      <c r="M726" s="61"/>
      <c r="N726" s="61"/>
      <c r="O726" s="61"/>
      <c r="P726" s="61"/>
      <c r="Q726" s="61"/>
      <c r="R726" s="61"/>
      <c r="S726" s="61"/>
      <c r="T726" s="61"/>
      <c r="U726" s="61"/>
      <c r="V726" s="61"/>
      <c r="W726" s="61"/>
      <c r="X726" s="61"/>
      <c r="Y726" s="61"/>
      <c r="Z726" s="61"/>
    </row>
    <row r="727" spans="1:26" ht="15.75" customHeight="1">
      <c r="A727" s="61"/>
      <c r="B727" s="61"/>
      <c r="C727" s="61"/>
      <c r="D727" s="61"/>
      <c r="E727" s="61"/>
      <c r="F727" s="61"/>
      <c r="G727" s="61"/>
      <c r="H727" s="61"/>
      <c r="I727" s="61"/>
      <c r="J727" s="63"/>
      <c r="K727" s="63"/>
      <c r="L727" s="61"/>
      <c r="M727" s="61"/>
      <c r="N727" s="61"/>
      <c r="O727" s="61"/>
      <c r="P727" s="61"/>
      <c r="Q727" s="61"/>
      <c r="R727" s="61"/>
      <c r="S727" s="61"/>
      <c r="T727" s="61"/>
      <c r="U727" s="61"/>
      <c r="V727" s="61"/>
      <c r="W727" s="61"/>
      <c r="X727" s="61"/>
      <c r="Y727" s="61"/>
      <c r="Z727" s="61"/>
    </row>
    <row r="728" spans="1:26" ht="15.75" customHeight="1">
      <c r="A728" s="61"/>
      <c r="B728" s="61"/>
      <c r="C728" s="61"/>
      <c r="D728" s="61"/>
      <c r="E728" s="61"/>
      <c r="F728" s="61"/>
      <c r="G728" s="61"/>
      <c r="H728" s="61"/>
      <c r="I728" s="61"/>
      <c r="J728" s="63"/>
      <c r="K728" s="63"/>
      <c r="L728" s="61"/>
      <c r="M728" s="61"/>
      <c r="N728" s="61"/>
      <c r="O728" s="61"/>
      <c r="P728" s="61"/>
      <c r="Q728" s="61"/>
      <c r="R728" s="61"/>
      <c r="S728" s="61"/>
      <c r="T728" s="61"/>
      <c r="U728" s="61"/>
      <c r="V728" s="61"/>
      <c r="W728" s="61"/>
      <c r="X728" s="61"/>
      <c r="Y728" s="61"/>
      <c r="Z728" s="61"/>
    </row>
    <row r="729" spans="1:26" ht="15.75" customHeight="1">
      <c r="A729" s="61"/>
      <c r="B729" s="61"/>
      <c r="C729" s="61"/>
      <c r="D729" s="61"/>
      <c r="E729" s="61"/>
      <c r="F729" s="61"/>
      <c r="G729" s="61"/>
      <c r="H729" s="61"/>
      <c r="I729" s="61"/>
      <c r="J729" s="63"/>
      <c r="K729" s="63"/>
      <c r="L729" s="61"/>
      <c r="M729" s="61"/>
      <c r="N729" s="61"/>
      <c r="O729" s="61"/>
      <c r="P729" s="61"/>
      <c r="Q729" s="61"/>
      <c r="R729" s="61"/>
      <c r="S729" s="61"/>
      <c r="T729" s="61"/>
      <c r="U729" s="61"/>
      <c r="V729" s="61"/>
      <c r="W729" s="61"/>
      <c r="X729" s="61"/>
      <c r="Y729" s="61"/>
      <c r="Z729" s="61"/>
    </row>
    <row r="730" spans="1:26" ht="15.75" customHeight="1">
      <c r="A730" s="61"/>
      <c r="B730" s="61"/>
      <c r="C730" s="61"/>
      <c r="D730" s="61"/>
      <c r="E730" s="61"/>
      <c r="F730" s="61"/>
      <c r="G730" s="61"/>
      <c r="H730" s="61"/>
      <c r="I730" s="61"/>
      <c r="J730" s="63"/>
      <c r="K730" s="63"/>
      <c r="L730" s="61"/>
      <c r="M730" s="61"/>
      <c r="N730" s="61"/>
      <c r="O730" s="61"/>
      <c r="P730" s="61"/>
      <c r="Q730" s="61"/>
      <c r="R730" s="61"/>
      <c r="S730" s="61"/>
      <c r="T730" s="61"/>
      <c r="U730" s="61"/>
      <c r="V730" s="61"/>
      <c r="W730" s="61"/>
      <c r="X730" s="61"/>
      <c r="Y730" s="61"/>
      <c r="Z730" s="61"/>
    </row>
    <row r="731" spans="1:26" ht="15.75" customHeight="1">
      <c r="A731" s="61"/>
      <c r="B731" s="61"/>
      <c r="C731" s="61"/>
      <c r="D731" s="61"/>
      <c r="E731" s="61"/>
      <c r="F731" s="61"/>
      <c r="G731" s="61"/>
      <c r="H731" s="61"/>
      <c r="I731" s="61"/>
      <c r="J731" s="63"/>
      <c r="K731" s="63"/>
      <c r="L731" s="61"/>
      <c r="M731" s="61"/>
      <c r="N731" s="61"/>
      <c r="O731" s="61"/>
      <c r="P731" s="61"/>
      <c r="Q731" s="61"/>
      <c r="R731" s="61"/>
      <c r="S731" s="61"/>
      <c r="T731" s="61"/>
      <c r="U731" s="61"/>
      <c r="V731" s="61"/>
      <c r="W731" s="61"/>
      <c r="X731" s="61"/>
      <c r="Y731" s="61"/>
      <c r="Z731" s="61"/>
    </row>
    <row r="732" spans="1:26" ht="15.75" customHeight="1">
      <c r="A732" s="61"/>
      <c r="B732" s="61"/>
      <c r="C732" s="61"/>
      <c r="D732" s="61"/>
      <c r="E732" s="61"/>
      <c r="F732" s="61"/>
      <c r="G732" s="61"/>
      <c r="H732" s="61"/>
      <c r="I732" s="61"/>
      <c r="J732" s="63"/>
      <c r="K732" s="63"/>
      <c r="L732" s="61"/>
      <c r="M732" s="61"/>
      <c r="N732" s="61"/>
      <c r="O732" s="61"/>
      <c r="P732" s="61"/>
      <c r="Q732" s="61"/>
      <c r="R732" s="61"/>
      <c r="S732" s="61"/>
      <c r="T732" s="61"/>
      <c r="U732" s="61"/>
      <c r="V732" s="61"/>
      <c r="W732" s="61"/>
      <c r="X732" s="61"/>
      <c r="Y732" s="61"/>
      <c r="Z732" s="61"/>
    </row>
    <row r="733" spans="1:26" ht="15.75" customHeight="1">
      <c r="A733" s="61"/>
      <c r="B733" s="61"/>
      <c r="C733" s="61"/>
      <c r="D733" s="61"/>
      <c r="E733" s="61"/>
      <c r="F733" s="61"/>
      <c r="G733" s="61"/>
      <c r="H733" s="61"/>
      <c r="I733" s="61"/>
      <c r="J733" s="63"/>
      <c r="K733" s="63"/>
      <c r="L733" s="61"/>
      <c r="M733" s="61"/>
      <c r="N733" s="61"/>
      <c r="O733" s="61"/>
      <c r="P733" s="61"/>
      <c r="Q733" s="61"/>
      <c r="R733" s="61"/>
      <c r="S733" s="61"/>
      <c r="T733" s="61"/>
      <c r="U733" s="61"/>
      <c r="V733" s="61"/>
      <c r="W733" s="61"/>
      <c r="X733" s="61"/>
      <c r="Y733" s="61"/>
      <c r="Z733" s="61"/>
    </row>
    <row r="734" spans="1:26" ht="15.75" customHeight="1">
      <c r="A734" s="61"/>
      <c r="B734" s="61"/>
      <c r="C734" s="61"/>
      <c r="D734" s="61"/>
      <c r="E734" s="61"/>
      <c r="F734" s="61"/>
      <c r="G734" s="61"/>
      <c r="H734" s="61"/>
      <c r="I734" s="61"/>
      <c r="J734" s="63"/>
      <c r="K734" s="63"/>
      <c r="L734" s="61"/>
      <c r="M734" s="61"/>
      <c r="N734" s="61"/>
      <c r="O734" s="61"/>
      <c r="P734" s="61"/>
      <c r="Q734" s="61"/>
      <c r="R734" s="61"/>
      <c r="S734" s="61"/>
      <c r="T734" s="61"/>
      <c r="U734" s="61"/>
      <c r="V734" s="61"/>
      <c r="W734" s="61"/>
      <c r="X734" s="61"/>
      <c r="Y734" s="61"/>
      <c r="Z734" s="61"/>
    </row>
    <row r="735" spans="1:26" ht="15.75" customHeight="1">
      <c r="A735" s="61"/>
      <c r="B735" s="61"/>
      <c r="C735" s="61"/>
      <c r="D735" s="61"/>
      <c r="E735" s="61"/>
      <c r="F735" s="61"/>
      <c r="G735" s="61"/>
      <c r="H735" s="61"/>
      <c r="I735" s="61"/>
      <c r="J735" s="63"/>
      <c r="K735" s="63"/>
      <c r="L735" s="61"/>
      <c r="M735" s="61"/>
      <c r="N735" s="61"/>
      <c r="O735" s="61"/>
      <c r="P735" s="61"/>
      <c r="Q735" s="61"/>
      <c r="R735" s="61"/>
      <c r="S735" s="61"/>
      <c r="T735" s="61"/>
      <c r="U735" s="61"/>
      <c r="V735" s="61"/>
      <c r="W735" s="61"/>
      <c r="X735" s="61"/>
      <c r="Y735" s="61"/>
      <c r="Z735" s="61"/>
    </row>
    <row r="736" spans="1:26" ht="15.75" customHeight="1">
      <c r="A736" s="61"/>
      <c r="B736" s="61"/>
      <c r="C736" s="61"/>
      <c r="D736" s="61"/>
      <c r="E736" s="61"/>
      <c r="F736" s="61"/>
      <c r="G736" s="61"/>
      <c r="H736" s="61"/>
      <c r="I736" s="61"/>
      <c r="J736" s="63"/>
      <c r="K736" s="63"/>
      <c r="L736" s="61"/>
      <c r="M736" s="61"/>
      <c r="N736" s="61"/>
      <c r="O736" s="61"/>
      <c r="P736" s="61"/>
      <c r="Q736" s="61"/>
      <c r="R736" s="61"/>
      <c r="S736" s="61"/>
      <c r="T736" s="61"/>
      <c r="U736" s="61"/>
      <c r="V736" s="61"/>
      <c r="W736" s="61"/>
      <c r="X736" s="61"/>
      <c r="Y736" s="61"/>
      <c r="Z736" s="61"/>
    </row>
    <row r="737" spans="1:26" ht="15.75" customHeight="1">
      <c r="A737" s="61"/>
      <c r="B737" s="61"/>
      <c r="C737" s="61"/>
      <c r="D737" s="61"/>
      <c r="E737" s="61"/>
      <c r="F737" s="61"/>
      <c r="G737" s="61"/>
      <c r="H737" s="61"/>
      <c r="I737" s="61"/>
      <c r="J737" s="63"/>
      <c r="K737" s="63"/>
      <c r="L737" s="61"/>
      <c r="M737" s="61"/>
      <c r="N737" s="61"/>
      <c r="O737" s="61"/>
      <c r="P737" s="61"/>
      <c r="Q737" s="61"/>
      <c r="R737" s="61"/>
      <c r="S737" s="61"/>
      <c r="T737" s="61"/>
      <c r="U737" s="61"/>
      <c r="V737" s="61"/>
      <c r="W737" s="61"/>
      <c r="X737" s="61"/>
      <c r="Y737" s="61"/>
      <c r="Z737" s="61"/>
    </row>
    <row r="738" spans="1:26" ht="15.75" customHeight="1">
      <c r="A738" s="61"/>
      <c r="B738" s="61"/>
      <c r="C738" s="61"/>
      <c r="D738" s="61"/>
      <c r="E738" s="61"/>
      <c r="F738" s="61"/>
      <c r="G738" s="61"/>
      <c r="H738" s="61"/>
      <c r="I738" s="61"/>
      <c r="J738" s="63"/>
      <c r="K738" s="63"/>
      <c r="L738" s="61"/>
      <c r="M738" s="61"/>
      <c r="N738" s="61"/>
      <c r="O738" s="61"/>
      <c r="P738" s="61"/>
      <c r="Q738" s="61"/>
      <c r="R738" s="61"/>
      <c r="S738" s="61"/>
      <c r="T738" s="61"/>
      <c r="U738" s="61"/>
      <c r="V738" s="61"/>
      <c r="W738" s="61"/>
      <c r="X738" s="61"/>
      <c r="Y738" s="61"/>
      <c r="Z738" s="61"/>
    </row>
    <row r="739" spans="1:26" ht="15.75" customHeight="1">
      <c r="A739" s="61"/>
      <c r="B739" s="61"/>
      <c r="C739" s="61"/>
      <c r="D739" s="61"/>
      <c r="E739" s="61"/>
      <c r="F739" s="61"/>
      <c r="G739" s="61"/>
      <c r="H739" s="61"/>
      <c r="I739" s="61"/>
      <c r="J739" s="63"/>
      <c r="K739" s="63"/>
      <c r="L739" s="61"/>
      <c r="M739" s="61"/>
      <c r="N739" s="61"/>
      <c r="O739" s="61"/>
      <c r="P739" s="61"/>
      <c r="Q739" s="61"/>
      <c r="R739" s="61"/>
      <c r="S739" s="61"/>
      <c r="T739" s="61"/>
      <c r="U739" s="61"/>
      <c r="V739" s="61"/>
      <c r="W739" s="61"/>
      <c r="X739" s="61"/>
      <c r="Y739" s="61"/>
      <c r="Z739" s="61"/>
    </row>
    <row r="740" spans="1:26" ht="15.75" customHeight="1">
      <c r="A740" s="61"/>
      <c r="B740" s="61"/>
      <c r="C740" s="61"/>
      <c r="D740" s="61"/>
      <c r="E740" s="61"/>
      <c r="F740" s="61"/>
      <c r="G740" s="61"/>
      <c r="H740" s="61"/>
      <c r="I740" s="61"/>
      <c r="J740" s="63"/>
      <c r="K740" s="63"/>
      <c r="L740" s="61"/>
      <c r="M740" s="61"/>
      <c r="N740" s="61"/>
      <c r="O740" s="61"/>
      <c r="P740" s="61"/>
      <c r="Q740" s="61"/>
      <c r="R740" s="61"/>
      <c r="S740" s="61"/>
      <c r="T740" s="61"/>
      <c r="U740" s="61"/>
      <c r="V740" s="61"/>
      <c r="W740" s="61"/>
      <c r="X740" s="61"/>
      <c r="Y740" s="61"/>
      <c r="Z740" s="61"/>
    </row>
    <row r="741" spans="1:26" ht="15.75" customHeight="1">
      <c r="A741" s="61"/>
      <c r="B741" s="61"/>
      <c r="C741" s="61"/>
      <c r="D741" s="61"/>
      <c r="E741" s="61"/>
      <c r="F741" s="61"/>
      <c r="G741" s="61"/>
      <c r="H741" s="61"/>
      <c r="I741" s="61"/>
      <c r="J741" s="63"/>
      <c r="K741" s="63"/>
      <c r="L741" s="61"/>
      <c r="M741" s="61"/>
      <c r="N741" s="61"/>
      <c r="O741" s="61"/>
      <c r="P741" s="61"/>
      <c r="Q741" s="61"/>
      <c r="R741" s="61"/>
      <c r="S741" s="61"/>
      <c r="T741" s="61"/>
      <c r="U741" s="61"/>
      <c r="V741" s="61"/>
      <c r="W741" s="61"/>
      <c r="X741" s="61"/>
      <c r="Y741" s="61"/>
      <c r="Z741" s="61"/>
    </row>
    <row r="742" spans="1:26" ht="15.75" customHeight="1">
      <c r="A742" s="61"/>
      <c r="B742" s="61"/>
      <c r="C742" s="61"/>
      <c r="D742" s="61"/>
      <c r="E742" s="61"/>
      <c r="F742" s="61"/>
      <c r="G742" s="61"/>
      <c r="H742" s="61"/>
      <c r="I742" s="61"/>
      <c r="J742" s="63"/>
      <c r="K742" s="63"/>
      <c r="L742" s="61"/>
      <c r="M742" s="61"/>
      <c r="N742" s="61"/>
      <c r="O742" s="61"/>
      <c r="P742" s="61"/>
      <c r="Q742" s="61"/>
      <c r="R742" s="61"/>
      <c r="S742" s="61"/>
      <c r="T742" s="61"/>
      <c r="U742" s="61"/>
      <c r="V742" s="61"/>
      <c r="W742" s="61"/>
      <c r="X742" s="61"/>
      <c r="Y742" s="61"/>
      <c r="Z742" s="61"/>
    </row>
    <row r="743" spans="1:26" ht="15.75" customHeight="1">
      <c r="A743" s="61"/>
      <c r="B743" s="61"/>
      <c r="C743" s="61"/>
      <c r="D743" s="61"/>
      <c r="E743" s="61"/>
      <c r="F743" s="61"/>
      <c r="G743" s="61"/>
      <c r="H743" s="61"/>
      <c r="I743" s="61"/>
      <c r="J743" s="63"/>
      <c r="K743" s="63"/>
      <c r="L743" s="61"/>
      <c r="M743" s="61"/>
      <c r="N743" s="61"/>
      <c r="O743" s="61"/>
      <c r="P743" s="61"/>
      <c r="Q743" s="61"/>
      <c r="R743" s="61"/>
      <c r="S743" s="61"/>
      <c r="T743" s="61"/>
      <c r="U743" s="61"/>
      <c r="V743" s="61"/>
      <c r="W743" s="61"/>
      <c r="X743" s="61"/>
      <c r="Y743" s="61"/>
      <c r="Z743" s="61"/>
    </row>
    <row r="744" spans="1:26" ht="15.75" customHeight="1">
      <c r="A744" s="61"/>
      <c r="B744" s="61"/>
      <c r="C744" s="61"/>
      <c r="D744" s="61"/>
      <c r="E744" s="61"/>
      <c r="F744" s="61"/>
      <c r="G744" s="61"/>
      <c r="H744" s="61"/>
      <c r="I744" s="61"/>
      <c r="J744" s="63"/>
      <c r="K744" s="63"/>
      <c r="L744" s="61"/>
      <c r="M744" s="61"/>
      <c r="N744" s="61"/>
      <c r="O744" s="61"/>
      <c r="P744" s="61"/>
      <c r="Q744" s="61"/>
      <c r="R744" s="61"/>
      <c r="S744" s="61"/>
      <c r="T744" s="61"/>
      <c r="U744" s="61"/>
      <c r="V744" s="61"/>
      <c r="W744" s="61"/>
      <c r="X744" s="61"/>
      <c r="Y744" s="61"/>
      <c r="Z744" s="61"/>
    </row>
    <row r="745" spans="1:26" ht="15.75" customHeight="1">
      <c r="A745" s="61"/>
      <c r="B745" s="61"/>
      <c r="C745" s="61"/>
      <c r="D745" s="61"/>
      <c r="E745" s="61"/>
      <c r="F745" s="61"/>
      <c r="G745" s="61"/>
      <c r="H745" s="61"/>
      <c r="I745" s="61"/>
      <c r="J745" s="63"/>
      <c r="K745" s="63"/>
      <c r="L745" s="61"/>
      <c r="M745" s="61"/>
      <c r="N745" s="61"/>
      <c r="O745" s="61"/>
      <c r="P745" s="61"/>
      <c r="Q745" s="61"/>
      <c r="R745" s="61"/>
      <c r="S745" s="61"/>
      <c r="T745" s="61"/>
      <c r="U745" s="61"/>
      <c r="V745" s="61"/>
      <c r="W745" s="61"/>
      <c r="X745" s="61"/>
      <c r="Y745" s="61"/>
      <c r="Z745" s="61"/>
    </row>
    <row r="746" spans="1:26" ht="15.75" customHeight="1">
      <c r="A746" s="61"/>
      <c r="B746" s="61"/>
      <c r="C746" s="61"/>
      <c r="D746" s="61"/>
      <c r="E746" s="61"/>
      <c r="F746" s="61"/>
      <c r="G746" s="61"/>
      <c r="H746" s="61"/>
      <c r="I746" s="61"/>
      <c r="J746" s="63"/>
      <c r="K746" s="63"/>
      <c r="L746" s="61"/>
      <c r="M746" s="61"/>
      <c r="N746" s="61"/>
      <c r="O746" s="61"/>
      <c r="P746" s="61"/>
      <c r="Q746" s="61"/>
      <c r="R746" s="61"/>
      <c r="S746" s="61"/>
      <c r="T746" s="61"/>
      <c r="U746" s="61"/>
      <c r="V746" s="61"/>
      <c r="W746" s="61"/>
      <c r="X746" s="61"/>
      <c r="Y746" s="61"/>
      <c r="Z746" s="61"/>
    </row>
    <row r="747" spans="1:26" ht="15.75" customHeight="1">
      <c r="A747" s="61"/>
      <c r="B747" s="61"/>
      <c r="C747" s="61"/>
      <c r="D747" s="61"/>
      <c r="E747" s="61"/>
      <c r="F747" s="61"/>
      <c r="G747" s="61"/>
      <c r="H747" s="61"/>
      <c r="I747" s="61"/>
      <c r="J747" s="63"/>
      <c r="K747" s="63"/>
      <c r="L747" s="61"/>
      <c r="M747" s="61"/>
      <c r="N747" s="61"/>
      <c r="O747" s="61"/>
      <c r="P747" s="61"/>
      <c r="Q747" s="61"/>
      <c r="R747" s="61"/>
      <c r="S747" s="61"/>
      <c r="T747" s="61"/>
      <c r="U747" s="61"/>
      <c r="V747" s="61"/>
      <c r="W747" s="61"/>
      <c r="X747" s="61"/>
      <c r="Y747" s="61"/>
      <c r="Z747" s="61"/>
    </row>
    <row r="748" spans="1:26" ht="15.75" customHeight="1">
      <c r="A748" s="61"/>
      <c r="B748" s="61"/>
      <c r="C748" s="61"/>
      <c r="D748" s="61"/>
      <c r="E748" s="61"/>
      <c r="F748" s="61"/>
      <c r="G748" s="61"/>
      <c r="H748" s="61"/>
      <c r="I748" s="61"/>
      <c r="J748" s="63"/>
      <c r="K748" s="63"/>
      <c r="L748" s="61"/>
      <c r="M748" s="61"/>
      <c r="N748" s="61"/>
      <c r="O748" s="61"/>
      <c r="P748" s="61"/>
      <c r="Q748" s="61"/>
      <c r="R748" s="61"/>
      <c r="S748" s="61"/>
      <c r="T748" s="61"/>
      <c r="U748" s="61"/>
      <c r="V748" s="61"/>
      <c r="W748" s="61"/>
      <c r="X748" s="61"/>
      <c r="Y748" s="61"/>
      <c r="Z748" s="61"/>
    </row>
    <row r="749" spans="1:26" ht="15.75" customHeight="1">
      <c r="A749" s="61"/>
      <c r="B749" s="61"/>
      <c r="C749" s="61"/>
      <c r="D749" s="61"/>
      <c r="E749" s="61"/>
      <c r="F749" s="61"/>
      <c r="G749" s="61"/>
      <c r="H749" s="61"/>
      <c r="I749" s="61"/>
      <c r="J749" s="63"/>
      <c r="K749" s="63"/>
      <c r="L749" s="61"/>
      <c r="M749" s="61"/>
      <c r="N749" s="61"/>
      <c r="O749" s="61"/>
      <c r="P749" s="61"/>
      <c r="Q749" s="61"/>
      <c r="R749" s="61"/>
      <c r="S749" s="61"/>
      <c r="T749" s="61"/>
      <c r="U749" s="61"/>
      <c r="V749" s="61"/>
      <c r="W749" s="61"/>
      <c r="X749" s="61"/>
      <c r="Y749" s="61"/>
      <c r="Z749" s="61"/>
    </row>
    <row r="750" spans="1:26" ht="15.75" customHeight="1">
      <c r="A750" s="61"/>
      <c r="B750" s="61"/>
      <c r="C750" s="61"/>
      <c r="D750" s="61"/>
      <c r="E750" s="61"/>
      <c r="F750" s="61"/>
      <c r="G750" s="61"/>
      <c r="H750" s="61"/>
      <c r="I750" s="61"/>
      <c r="J750" s="63"/>
      <c r="K750" s="63"/>
      <c r="L750" s="61"/>
      <c r="M750" s="61"/>
      <c r="N750" s="61"/>
      <c r="O750" s="61"/>
      <c r="P750" s="61"/>
      <c r="Q750" s="61"/>
      <c r="R750" s="61"/>
      <c r="S750" s="61"/>
      <c r="T750" s="61"/>
      <c r="U750" s="61"/>
      <c r="V750" s="61"/>
      <c r="W750" s="61"/>
      <c r="X750" s="61"/>
      <c r="Y750" s="61"/>
      <c r="Z750" s="61"/>
    </row>
    <row r="751" spans="1:26" ht="15.75" customHeight="1">
      <c r="A751" s="61"/>
      <c r="B751" s="61"/>
      <c r="C751" s="61"/>
      <c r="D751" s="61"/>
      <c r="E751" s="61"/>
      <c r="F751" s="61"/>
      <c r="G751" s="61"/>
      <c r="H751" s="61"/>
      <c r="I751" s="61"/>
      <c r="J751" s="63"/>
      <c r="K751" s="63"/>
      <c r="L751" s="61"/>
      <c r="M751" s="61"/>
      <c r="N751" s="61"/>
      <c r="O751" s="61"/>
      <c r="P751" s="61"/>
      <c r="Q751" s="61"/>
      <c r="R751" s="61"/>
      <c r="S751" s="61"/>
      <c r="T751" s="61"/>
      <c r="U751" s="61"/>
      <c r="V751" s="61"/>
      <c r="W751" s="61"/>
      <c r="X751" s="61"/>
      <c r="Y751" s="61"/>
      <c r="Z751" s="61"/>
    </row>
    <row r="752" spans="1:26" ht="15.75" customHeight="1">
      <c r="A752" s="61"/>
      <c r="B752" s="61"/>
      <c r="C752" s="61"/>
      <c r="D752" s="61"/>
      <c r="E752" s="61"/>
      <c r="F752" s="61"/>
      <c r="G752" s="61"/>
      <c r="H752" s="61"/>
      <c r="I752" s="61"/>
      <c r="J752" s="63"/>
      <c r="K752" s="63"/>
      <c r="L752" s="61"/>
      <c r="M752" s="61"/>
      <c r="N752" s="61"/>
      <c r="O752" s="61"/>
      <c r="P752" s="61"/>
      <c r="Q752" s="61"/>
      <c r="R752" s="61"/>
      <c r="S752" s="61"/>
      <c r="T752" s="61"/>
      <c r="U752" s="61"/>
      <c r="V752" s="61"/>
      <c r="W752" s="61"/>
      <c r="X752" s="61"/>
      <c r="Y752" s="61"/>
      <c r="Z752" s="61"/>
    </row>
    <row r="753" spans="1:26" ht="15.75" customHeight="1">
      <c r="A753" s="61"/>
      <c r="B753" s="61"/>
      <c r="C753" s="61"/>
      <c r="D753" s="61"/>
      <c r="E753" s="61"/>
      <c r="F753" s="61"/>
      <c r="G753" s="61"/>
      <c r="H753" s="61"/>
      <c r="I753" s="61"/>
      <c r="J753" s="63"/>
      <c r="K753" s="63"/>
      <c r="L753" s="61"/>
      <c r="M753" s="61"/>
      <c r="N753" s="61"/>
      <c r="O753" s="61"/>
      <c r="P753" s="61"/>
      <c r="Q753" s="61"/>
      <c r="R753" s="61"/>
      <c r="S753" s="61"/>
      <c r="T753" s="61"/>
      <c r="U753" s="61"/>
      <c r="V753" s="61"/>
      <c r="W753" s="61"/>
      <c r="X753" s="61"/>
      <c r="Y753" s="61"/>
      <c r="Z753" s="61"/>
    </row>
    <row r="754" spans="1:26" ht="15.75" customHeight="1">
      <c r="A754" s="61"/>
      <c r="B754" s="61"/>
      <c r="C754" s="61"/>
      <c r="D754" s="61"/>
      <c r="E754" s="61"/>
      <c r="F754" s="61"/>
      <c r="G754" s="61"/>
      <c r="H754" s="61"/>
      <c r="I754" s="61"/>
      <c r="J754" s="63"/>
      <c r="K754" s="63"/>
      <c r="L754" s="61"/>
      <c r="M754" s="61"/>
      <c r="N754" s="61"/>
      <c r="O754" s="61"/>
      <c r="P754" s="61"/>
      <c r="Q754" s="61"/>
      <c r="R754" s="61"/>
      <c r="S754" s="61"/>
      <c r="T754" s="61"/>
      <c r="U754" s="61"/>
      <c r="V754" s="61"/>
      <c r="W754" s="61"/>
      <c r="X754" s="61"/>
      <c r="Y754" s="61"/>
      <c r="Z754" s="61"/>
    </row>
    <row r="755" spans="1:26" ht="15.75" customHeight="1">
      <c r="A755" s="61"/>
      <c r="B755" s="61"/>
      <c r="C755" s="61"/>
      <c r="D755" s="61"/>
      <c r="E755" s="61"/>
      <c r="F755" s="61"/>
      <c r="G755" s="61"/>
      <c r="H755" s="61"/>
      <c r="I755" s="61"/>
      <c r="J755" s="63"/>
      <c r="K755" s="63"/>
      <c r="L755" s="61"/>
      <c r="M755" s="61"/>
      <c r="N755" s="61"/>
      <c r="O755" s="61"/>
      <c r="P755" s="61"/>
      <c r="Q755" s="61"/>
      <c r="R755" s="61"/>
      <c r="S755" s="61"/>
      <c r="T755" s="61"/>
      <c r="U755" s="61"/>
      <c r="V755" s="61"/>
      <c r="W755" s="61"/>
      <c r="X755" s="61"/>
      <c r="Y755" s="61"/>
      <c r="Z755" s="61"/>
    </row>
    <row r="756" spans="1:26" ht="15.75" customHeight="1">
      <c r="A756" s="61"/>
      <c r="B756" s="61"/>
      <c r="C756" s="61"/>
      <c r="D756" s="61"/>
      <c r="E756" s="61"/>
      <c r="F756" s="61"/>
      <c r="G756" s="61"/>
      <c r="H756" s="61"/>
      <c r="I756" s="61"/>
      <c r="J756" s="63"/>
      <c r="K756" s="63"/>
      <c r="L756" s="61"/>
      <c r="M756" s="61"/>
      <c r="N756" s="61"/>
      <c r="O756" s="61"/>
      <c r="P756" s="61"/>
      <c r="Q756" s="61"/>
      <c r="R756" s="61"/>
      <c r="S756" s="61"/>
      <c r="T756" s="61"/>
      <c r="U756" s="61"/>
      <c r="V756" s="61"/>
      <c r="W756" s="61"/>
      <c r="X756" s="61"/>
      <c r="Y756" s="61"/>
      <c r="Z756" s="61"/>
    </row>
    <row r="757" spans="1:26" ht="15.75" customHeight="1">
      <c r="A757" s="61"/>
      <c r="B757" s="61"/>
      <c r="C757" s="61"/>
      <c r="D757" s="61"/>
      <c r="E757" s="61"/>
      <c r="F757" s="61"/>
      <c r="G757" s="61"/>
      <c r="H757" s="61"/>
      <c r="I757" s="61"/>
      <c r="J757" s="63"/>
      <c r="K757" s="63"/>
      <c r="L757" s="61"/>
      <c r="M757" s="61"/>
      <c r="N757" s="61"/>
      <c r="O757" s="61"/>
      <c r="P757" s="61"/>
      <c r="Q757" s="61"/>
      <c r="R757" s="61"/>
      <c r="S757" s="61"/>
      <c r="T757" s="61"/>
      <c r="U757" s="61"/>
      <c r="V757" s="61"/>
      <c r="W757" s="61"/>
      <c r="X757" s="61"/>
      <c r="Y757" s="61"/>
      <c r="Z757" s="61"/>
    </row>
    <row r="758" spans="1:26" ht="15.75" customHeight="1">
      <c r="A758" s="61"/>
      <c r="B758" s="61"/>
      <c r="C758" s="61"/>
      <c r="D758" s="61"/>
      <c r="E758" s="61"/>
      <c r="F758" s="61"/>
      <c r="G758" s="61"/>
      <c r="H758" s="61"/>
      <c r="I758" s="61"/>
      <c r="J758" s="63"/>
      <c r="K758" s="63"/>
      <c r="L758" s="61"/>
      <c r="M758" s="61"/>
      <c r="N758" s="61"/>
      <c r="O758" s="61"/>
      <c r="P758" s="61"/>
      <c r="Q758" s="61"/>
      <c r="R758" s="61"/>
      <c r="S758" s="61"/>
      <c r="T758" s="61"/>
      <c r="U758" s="61"/>
      <c r="V758" s="61"/>
      <c r="W758" s="61"/>
      <c r="X758" s="61"/>
      <c r="Y758" s="61"/>
      <c r="Z758" s="61"/>
    </row>
    <row r="759" spans="1:26" ht="15.75" customHeight="1">
      <c r="A759" s="61"/>
      <c r="B759" s="61"/>
      <c r="C759" s="61"/>
      <c r="D759" s="61"/>
      <c r="E759" s="61"/>
      <c r="F759" s="61"/>
      <c r="G759" s="61"/>
      <c r="H759" s="61"/>
      <c r="I759" s="61"/>
      <c r="J759" s="63"/>
      <c r="K759" s="63"/>
      <c r="L759" s="61"/>
      <c r="M759" s="61"/>
      <c r="N759" s="61"/>
      <c r="O759" s="61"/>
      <c r="P759" s="61"/>
      <c r="Q759" s="61"/>
      <c r="R759" s="61"/>
      <c r="S759" s="61"/>
      <c r="T759" s="61"/>
      <c r="U759" s="61"/>
      <c r="V759" s="61"/>
      <c r="W759" s="61"/>
      <c r="X759" s="61"/>
      <c r="Y759" s="61"/>
      <c r="Z759" s="61"/>
    </row>
    <row r="760" spans="1:26" ht="15.75" customHeight="1">
      <c r="A760" s="61"/>
      <c r="B760" s="61"/>
      <c r="C760" s="61"/>
      <c r="D760" s="61"/>
      <c r="E760" s="61"/>
      <c r="F760" s="61"/>
      <c r="G760" s="61"/>
      <c r="H760" s="61"/>
      <c r="I760" s="61"/>
      <c r="J760" s="63"/>
      <c r="K760" s="63"/>
      <c r="L760" s="61"/>
      <c r="M760" s="61"/>
      <c r="N760" s="61"/>
      <c r="O760" s="61"/>
      <c r="P760" s="61"/>
      <c r="Q760" s="61"/>
      <c r="R760" s="61"/>
      <c r="S760" s="61"/>
      <c r="T760" s="61"/>
      <c r="U760" s="61"/>
      <c r="V760" s="61"/>
      <c r="W760" s="61"/>
      <c r="X760" s="61"/>
      <c r="Y760" s="61"/>
      <c r="Z760" s="61"/>
    </row>
    <row r="761" spans="1:26" ht="15.75" customHeight="1">
      <c r="A761" s="61"/>
      <c r="B761" s="61"/>
      <c r="C761" s="61"/>
      <c r="D761" s="61"/>
      <c r="E761" s="61"/>
      <c r="F761" s="61"/>
      <c r="G761" s="61"/>
      <c r="H761" s="61"/>
      <c r="I761" s="61"/>
      <c r="J761" s="63"/>
      <c r="K761" s="63"/>
      <c r="L761" s="61"/>
      <c r="M761" s="61"/>
      <c r="N761" s="61"/>
      <c r="O761" s="61"/>
      <c r="P761" s="61"/>
      <c r="Q761" s="61"/>
      <c r="R761" s="61"/>
      <c r="S761" s="61"/>
      <c r="T761" s="61"/>
      <c r="U761" s="61"/>
      <c r="V761" s="61"/>
      <c r="W761" s="61"/>
      <c r="X761" s="61"/>
      <c r="Y761" s="61"/>
      <c r="Z761" s="61"/>
    </row>
    <row r="762" spans="1:26" ht="15.75" customHeight="1">
      <c r="A762" s="61"/>
      <c r="B762" s="61"/>
      <c r="C762" s="61"/>
      <c r="D762" s="61"/>
      <c r="E762" s="61"/>
      <c r="F762" s="61"/>
      <c r="G762" s="61"/>
      <c r="H762" s="61"/>
      <c r="I762" s="61"/>
      <c r="J762" s="63"/>
      <c r="K762" s="63"/>
      <c r="L762" s="61"/>
      <c r="M762" s="61"/>
      <c r="N762" s="61"/>
      <c r="O762" s="61"/>
      <c r="P762" s="61"/>
      <c r="Q762" s="61"/>
      <c r="R762" s="61"/>
      <c r="S762" s="61"/>
      <c r="T762" s="61"/>
      <c r="U762" s="61"/>
      <c r="V762" s="61"/>
      <c r="W762" s="61"/>
      <c r="X762" s="61"/>
      <c r="Y762" s="61"/>
      <c r="Z762" s="61"/>
    </row>
    <row r="763" spans="1:26" ht="15.75" customHeight="1">
      <c r="A763" s="61"/>
      <c r="B763" s="61"/>
      <c r="C763" s="61"/>
      <c r="D763" s="61"/>
      <c r="E763" s="61"/>
      <c r="F763" s="61"/>
      <c r="G763" s="61"/>
      <c r="H763" s="61"/>
      <c r="I763" s="61"/>
      <c r="J763" s="63"/>
      <c r="K763" s="63"/>
      <c r="L763" s="61"/>
      <c r="M763" s="61"/>
      <c r="N763" s="61"/>
      <c r="O763" s="61"/>
      <c r="P763" s="61"/>
      <c r="Q763" s="61"/>
      <c r="R763" s="61"/>
      <c r="S763" s="61"/>
      <c r="T763" s="61"/>
      <c r="U763" s="61"/>
      <c r="V763" s="61"/>
      <c r="W763" s="61"/>
      <c r="X763" s="61"/>
      <c r="Y763" s="61"/>
      <c r="Z763" s="61"/>
    </row>
    <row r="764" spans="1:26" ht="15.75" customHeight="1">
      <c r="A764" s="61"/>
      <c r="B764" s="61"/>
      <c r="C764" s="61"/>
      <c r="D764" s="61"/>
      <c r="E764" s="61"/>
      <c r="F764" s="61"/>
      <c r="G764" s="61"/>
      <c r="H764" s="61"/>
      <c r="I764" s="61"/>
      <c r="J764" s="63"/>
      <c r="K764" s="63"/>
      <c r="L764" s="61"/>
      <c r="M764" s="61"/>
      <c r="N764" s="61"/>
      <c r="O764" s="61"/>
      <c r="P764" s="61"/>
      <c r="Q764" s="61"/>
      <c r="R764" s="61"/>
      <c r="S764" s="61"/>
      <c r="T764" s="61"/>
      <c r="U764" s="61"/>
      <c r="V764" s="61"/>
      <c r="W764" s="61"/>
      <c r="X764" s="61"/>
      <c r="Y764" s="61"/>
      <c r="Z764" s="61"/>
    </row>
    <row r="765" spans="1:26" ht="15.75" customHeight="1">
      <c r="A765" s="61"/>
      <c r="B765" s="61"/>
      <c r="C765" s="61"/>
      <c r="D765" s="61"/>
      <c r="E765" s="61"/>
      <c r="F765" s="61"/>
      <c r="G765" s="61"/>
      <c r="H765" s="61"/>
      <c r="I765" s="61"/>
      <c r="J765" s="63"/>
      <c r="K765" s="63"/>
      <c r="L765" s="61"/>
      <c r="M765" s="61"/>
      <c r="N765" s="61"/>
      <c r="O765" s="61"/>
      <c r="P765" s="61"/>
      <c r="Q765" s="61"/>
      <c r="R765" s="61"/>
      <c r="S765" s="61"/>
      <c r="T765" s="61"/>
      <c r="U765" s="61"/>
      <c r="V765" s="61"/>
      <c r="W765" s="61"/>
      <c r="X765" s="61"/>
      <c r="Y765" s="61"/>
      <c r="Z765" s="61"/>
    </row>
    <row r="766" spans="1:26" ht="15.75" customHeight="1">
      <c r="A766" s="61"/>
      <c r="B766" s="61"/>
      <c r="C766" s="61"/>
      <c r="D766" s="61"/>
      <c r="E766" s="61"/>
      <c r="F766" s="61"/>
      <c r="G766" s="61"/>
      <c r="H766" s="61"/>
      <c r="I766" s="61"/>
      <c r="J766" s="63"/>
      <c r="K766" s="63"/>
      <c r="L766" s="61"/>
      <c r="M766" s="61"/>
      <c r="N766" s="61"/>
      <c r="O766" s="61"/>
      <c r="P766" s="61"/>
      <c r="Q766" s="61"/>
      <c r="R766" s="61"/>
      <c r="S766" s="61"/>
      <c r="T766" s="61"/>
      <c r="U766" s="61"/>
      <c r="V766" s="61"/>
      <c r="W766" s="61"/>
      <c r="X766" s="61"/>
      <c r="Y766" s="61"/>
      <c r="Z766" s="61"/>
    </row>
    <row r="767" spans="1:26" ht="15.75" customHeight="1">
      <c r="A767" s="61"/>
      <c r="B767" s="61"/>
      <c r="C767" s="61"/>
      <c r="D767" s="61"/>
      <c r="E767" s="61"/>
      <c r="F767" s="61"/>
      <c r="G767" s="61"/>
      <c r="H767" s="61"/>
      <c r="I767" s="61"/>
      <c r="J767" s="63"/>
      <c r="K767" s="63"/>
      <c r="L767" s="61"/>
      <c r="M767" s="61"/>
      <c r="N767" s="61"/>
      <c r="O767" s="61"/>
      <c r="P767" s="61"/>
      <c r="Q767" s="61"/>
      <c r="R767" s="61"/>
      <c r="S767" s="61"/>
      <c r="T767" s="61"/>
      <c r="U767" s="61"/>
      <c r="V767" s="61"/>
      <c r="W767" s="61"/>
      <c r="X767" s="61"/>
      <c r="Y767" s="61"/>
      <c r="Z767" s="61"/>
    </row>
    <row r="768" spans="1:26" ht="15.75" customHeight="1">
      <c r="A768" s="61"/>
      <c r="B768" s="61"/>
      <c r="C768" s="61"/>
      <c r="D768" s="61"/>
      <c r="E768" s="61"/>
      <c r="F768" s="61"/>
      <c r="G768" s="61"/>
      <c r="H768" s="61"/>
      <c r="I768" s="61"/>
      <c r="J768" s="63"/>
      <c r="K768" s="63"/>
      <c r="L768" s="61"/>
      <c r="M768" s="61"/>
      <c r="N768" s="61"/>
      <c r="O768" s="61"/>
      <c r="P768" s="61"/>
      <c r="Q768" s="61"/>
      <c r="R768" s="61"/>
      <c r="S768" s="61"/>
      <c r="T768" s="61"/>
      <c r="U768" s="61"/>
      <c r="V768" s="61"/>
      <c r="W768" s="61"/>
      <c r="X768" s="61"/>
      <c r="Y768" s="61"/>
      <c r="Z768" s="61"/>
    </row>
    <row r="769" spans="1:26" ht="15.75" customHeight="1">
      <c r="A769" s="61"/>
      <c r="B769" s="61"/>
      <c r="C769" s="61"/>
      <c r="D769" s="61"/>
      <c r="E769" s="61"/>
      <c r="F769" s="61"/>
      <c r="G769" s="61"/>
      <c r="H769" s="61"/>
      <c r="I769" s="61"/>
      <c r="J769" s="63"/>
      <c r="K769" s="63"/>
      <c r="L769" s="61"/>
      <c r="M769" s="61"/>
      <c r="N769" s="61"/>
      <c r="O769" s="61"/>
      <c r="P769" s="61"/>
      <c r="Q769" s="61"/>
      <c r="R769" s="61"/>
      <c r="S769" s="61"/>
      <c r="T769" s="61"/>
      <c r="U769" s="61"/>
      <c r="V769" s="61"/>
      <c r="W769" s="61"/>
      <c r="X769" s="61"/>
      <c r="Y769" s="61"/>
      <c r="Z769" s="61"/>
    </row>
    <row r="770" spans="1:26" ht="15.75" customHeight="1">
      <c r="A770" s="61"/>
      <c r="B770" s="61"/>
      <c r="C770" s="61"/>
      <c r="D770" s="61"/>
      <c r="E770" s="61"/>
      <c r="F770" s="61"/>
      <c r="G770" s="61"/>
      <c r="H770" s="61"/>
      <c r="I770" s="61"/>
      <c r="J770" s="63"/>
      <c r="K770" s="63"/>
      <c r="L770" s="61"/>
      <c r="M770" s="61"/>
      <c r="N770" s="61"/>
      <c r="O770" s="61"/>
      <c r="P770" s="61"/>
      <c r="Q770" s="61"/>
      <c r="R770" s="61"/>
      <c r="S770" s="61"/>
      <c r="T770" s="61"/>
      <c r="U770" s="61"/>
      <c r="V770" s="61"/>
      <c r="W770" s="61"/>
      <c r="X770" s="61"/>
      <c r="Y770" s="61"/>
      <c r="Z770" s="61"/>
    </row>
    <row r="771" spans="1:26" ht="15.75" customHeight="1">
      <c r="A771" s="61"/>
      <c r="B771" s="61"/>
      <c r="C771" s="61"/>
      <c r="D771" s="61"/>
      <c r="E771" s="61"/>
      <c r="F771" s="61"/>
      <c r="G771" s="61"/>
      <c r="H771" s="61"/>
      <c r="I771" s="61"/>
      <c r="J771" s="63"/>
      <c r="K771" s="63"/>
      <c r="L771" s="61"/>
      <c r="M771" s="61"/>
      <c r="N771" s="61"/>
      <c r="O771" s="61"/>
      <c r="P771" s="61"/>
      <c r="Q771" s="61"/>
      <c r="R771" s="61"/>
      <c r="S771" s="61"/>
      <c r="T771" s="61"/>
      <c r="U771" s="61"/>
      <c r="V771" s="61"/>
      <c r="W771" s="61"/>
      <c r="X771" s="61"/>
      <c r="Y771" s="61"/>
      <c r="Z771" s="61"/>
    </row>
    <row r="772" spans="1:26" ht="15.75" customHeight="1">
      <c r="A772" s="61"/>
      <c r="B772" s="61"/>
      <c r="C772" s="61"/>
      <c r="D772" s="61"/>
      <c r="E772" s="61"/>
      <c r="F772" s="61"/>
      <c r="G772" s="61"/>
      <c r="H772" s="61"/>
      <c r="I772" s="61"/>
      <c r="J772" s="63"/>
      <c r="K772" s="63"/>
      <c r="L772" s="61"/>
      <c r="M772" s="61"/>
      <c r="N772" s="61"/>
      <c r="O772" s="61"/>
      <c r="P772" s="61"/>
      <c r="Q772" s="61"/>
      <c r="R772" s="61"/>
      <c r="S772" s="61"/>
      <c r="T772" s="61"/>
      <c r="U772" s="61"/>
      <c r="V772" s="61"/>
      <c r="W772" s="61"/>
      <c r="X772" s="61"/>
      <c r="Y772" s="61"/>
      <c r="Z772" s="61"/>
    </row>
    <row r="773" spans="1:26" ht="15.75" customHeight="1">
      <c r="A773" s="61"/>
      <c r="B773" s="61"/>
      <c r="C773" s="61"/>
      <c r="D773" s="61"/>
      <c r="E773" s="61"/>
      <c r="F773" s="61"/>
      <c r="G773" s="61"/>
      <c r="H773" s="61"/>
      <c r="I773" s="61"/>
      <c r="J773" s="63"/>
      <c r="K773" s="63"/>
      <c r="L773" s="61"/>
      <c r="M773" s="61"/>
      <c r="N773" s="61"/>
      <c r="O773" s="61"/>
      <c r="P773" s="61"/>
      <c r="Q773" s="61"/>
      <c r="R773" s="61"/>
      <c r="S773" s="61"/>
      <c r="T773" s="61"/>
      <c r="U773" s="61"/>
      <c r="V773" s="61"/>
      <c r="W773" s="61"/>
      <c r="X773" s="61"/>
      <c r="Y773" s="61"/>
      <c r="Z773" s="61"/>
    </row>
    <row r="774" spans="1:26" ht="15.75" customHeight="1">
      <c r="A774" s="61"/>
      <c r="B774" s="61"/>
      <c r="C774" s="61"/>
      <c r="D774" s="61"/>
      <c r="E774" s="61"/>
      <c r="F774" s="61"/>
      <c r="G774" s="61"/>
      <c r="H774" s="61"/>
      <c r="I774" s="61"/>
      <c r="J774" s="63"/>
      <c r="K774" s="63"/>
      <c r="L774" s="61"/>
      <c r="M774" s="61"/>
      <c r="N774" s="61"/>
      <c r="O774" s="61"/>
      <c r="P774" s="61"/>
      <c r="Q774" s="61"/>
      <c r="R774" s="61"/>
      <c r="S774" s="61"/>
      <c r="T774" s="61"/>
      <c r="U774" s="61"/>
      <c r="V774" s="61"/>
      <c r="W774" s="61"/>
      <c r="X774" s="61"/>
      <c r="Y774" s="61"/>
      <c r="Z774" s="61"/>
    </row>
    <row r="775" spans="1:26" ht="15.75" customHeight="1">
      <c r="A775" s="61"/>
      <c r="B775" s="61"/>
      <c r="C775" s="61"/>
      <c r="D775" s="61"/>
      <c r="E775" s="61"/>
      <c r="F775" s="61"/>
      <c r="G775" s="61"/>
      <c r="H775" s="61"/>
      <c r="I775" s="61"/>
      <c r="J775" s="63"/>
      <c r="K775" s="63"/>
      <c r="L775" s="61"/>
      <c r="M775" s="61"/>
      <c r="N775" s="61"/>
      <c r="O775" s="61"/>
      <c r="P775" s="61"/>
      <c r="Q775" s="61"/>
      <c r="R775" s="61"/>
      <c r="S775" s="61"/>
      <c r="T775" s="61"/>
      <c r="U775" s="61"/>
      <c r="V775" s="61"/>
      <c r="W775" s="61"/>
      <c r="X775" s="61"/>
      <c r="Y775" s="61"/>
      <c r="Z775" s="61"/>
    </row>
    <row r="776" spans="1:26" ht="15.75" customHeight="1">
      <c r="A776" s="61"/>
      <c r="B776" s="61"/>
      <c r="C776" s="61"/>
      <c r="D776" s="61"/>
      <c r="E776" s="61"/>
      <c r="F776" s="61"/>
      <c r="G776" s="61"/>
      <c r="H776" s="61"/>
      <c r="I776" s="61"/>
      <c r="J776" s="63"/>
      <c r="K776" s="63"/>
      <c r="L776" s="61"/>
      <c r="M776" s="61"/>
      <c r="N776" s="61"/>
      <c r="O776" s="61"/>
      <c r="P776" s="61"/>
      <c r="Q776" s="61"/>
      <c r="R776" s="61"/>
      <c r="S776" s="61"/>
      <c r="T776" s="61"/>
      <c r="U776" s="61"/>
      <c r="V776" s="61"/>
      <c r="W776" s="61"/>
      <c r="X776" s="61"/>
      <c r="Y776" s="61"/>
      <c r="Z776" s="61"/>
    </row>
    <row r="777" spans="1:26" ht="15.75" customHeight="1">
      <c r="A777" s="61"/>
      <c r="B777" s="61"/>
      <c r="C777" s="61"/>
      <c r="D777" s="61"/>
      <c r="E777" s="61"/>
      <c r="F777" s="61"/>
      <c r="G777" s="61"/>
      <c r="H777" s="61"/>
      <c r="I777" s="61"/>
      <c r="J777" s="63"/>
      <c r="K777" s="63"/>
      <c r="L777" s="61"/>
      <c r="M777" s="61"/>
      <c r="N777" s="61"/>
      <c r="O777" s="61"/>
      <c r="P777" s="61"/>
      <c r="Q777" s="61"/>
      <c r="R777" s="61"/>
      <c r="S777" s="61"/>
      <c r="T777" s="61"/>
      <c r="U777" s="61"/>
      <c r="V777" s="61"/>
      <c r="W777" s="61"/>
      <c r="X777" s="61"/>
      <c r="Y777" s="61"/>
      <c r="Z777" s="61"/>
    </row>
    <row r="778" spans="1:26" ht="15.75" customHeight="1">
      <c r="A778" s="61"/>
      <c r="B778" s="61"/>
      <c r="C778" s="61"/>
      <c r="D778" s="61"/>
      <c r="E778" s="61"/>
      <c r="F778" s="61"/>
      <c r="G778" s="61"/>
      <c r="H778" s="61"/>
      <c r="I778" s="61"/>
      <c r="J778" s="63"/>
      <c r="K778" s="63"/>
      <c r="L778" s="61"/>
      <c r="M778" s="61"/>
      <c r="N778" s="61"/>
      <c r="O778" s="61"/>
      <c r="P778" s="61"/>
      <c r="Q778" s="61"/>
      <c r="R778" s="61"/>
      <c r="S778" s="61"/>
      <c r="T778" s="61"/>
      <c r="U778" s="61"/>
      <c r="V778" s="61"/>
      <c r="W778" s="61"/>
      <c r="X778" s="61"/>
      <c r="Y778" s="61"/>
      <c r="Z778" s="61"/>
    </row>
    <row r="779" spans="1:26" ht="15.75" customHeight="1">
      <c r="A779" s="61"/>
      <c r="B779" s="61"/>
      <c r="C779" s="61"/>
      <c r="D779" s="61"/>
      <c r="E779" s="61"/>
      <c r="F779" s="61"/>
      <c r="G779" s="61"/>
      <c r="H779" s="61"/>
      <c r="I779" s="61"/>
      <c r="J779" s="63"/>
      <c r="K779" s="63"/>
      <c r="L779" s="61"/>
      <c r="M779" s="61"/>
      <c r="N779" s="61"/>
      <c r="O779" s="61"/>
      <c r="P779" s="61"/>
      <c r="Q779" s="61"/>
      <c r="R779" s="61"/>
      <c r="S779" s="61"/>
      <c r="T779" s="61"/>
      <c r="U779" s="61"/>
      <c r="V779" s="61"/>
      <c r="W779" s="61"/>
      <c r="X779" s="61"/>
      <c r="Y779" s="61"/>
      <c r="Z779" s="61"/>
    </row>
    <row r="780" spans="1:26" ht="15.75" customHeight="1">
      <c r="A780" s="61"/>
      <c r="B780" s="61"/>
      <c r="C780" s="61"/>
      <c r="D780" s="61"/>
      <c r="E780" s="61"/>
      <c r="F780" s="61"/>
      <c r="G780" s="61"/>
      <c r="H780" s="61"/>
      <c r="I780" s="61"/>
      <c r="J780" s="63"/>
      <c r="K780" s="63"/>
      <c r="L780" s="61"/>
      <c r="M780" s="61"/>
      <c r="N780" s="61"/>
      <c r="O780" s="61"/>
      <c r="P780" s="61"/>
      <c r="Q780" s="61"/>
      <c r="R780" s="61"/>
      <c r="S780" s="61"/>
      <c r="T780" s="61"/>
      <c r="U780" s="61"/>
      <c r="V780" s="61"/>
      <c r="W780" s="61"/>
      <c r="X780" s="61"/>
      <c r="Y780" s="61"/>
      <c r="Z780" s="61"/>
    </row>
    <row r="781" spans="1:26" ht="15.75" customHeight="1">
      <c r="A781" s="61"/>
      <c r="B781" s="61"/>
      <c r="C781" s="61"/>
      <c r="D781" s="61"/>
      <c r="E781" s="61"/>
      <c r="F781" s="61"/>
      <c r="G781" s="61"/>
      <c r="H781" s="61"/>
      <c r="I781" s="61"/>
      <c r="J781" s="63"/>
      <c r="K781" s="63"/>
      <c r="L781" s="61"/>
      <c r="M781" s="61"/>
      <c r="N781" s="61"/>
      <c r="O781" s="61"/>
      <c r="P781" s="61"/>
      <c r="Q781" s="61"/>
      <c r="R781" s="61"/>
      <c r="S781" s="61"/>
      <c r="T781" s="61"/>
      <c r="U781" s="61"/>
      <c r="V781" s="61"/>
      <c r="W781" s="61"/>
      <c r="X781" s="61"/>
      <c r="Y781" s="61"/>
      <c r="Z781" s="61"/>
    </row>
    <row r="782" spans="1:26" ht="15.75" customHeight="1">
      <c r="A782" s="61"/>
      <c r="B782" s="61"/>
      <c r="C782" s="61"/>
      <c r="D782" s="61"/>
      <c r="E782" s="61"/>
      <c r="F782" s="61"/>
      <c r="G782" s="61"/>
      <c r="H782" s="61"/>
      <c r="I782" s="61"/>
      <c r="J782" s="63"/>
      <c r="K782" s="63"/>
      <c r="L782" s="61"/>
      <c r="M782" s="61"/>
      <c r="N782" s="61"/>
      <c r="O782" s="61"/>
      <c r="P782" s="61"/>
      <c r="Q782" s="61"/>
      <c r="R782" s="61"/>
      <c r="S782" s="61"/>
      <c r="T782" s="61"/>
      <c r="U782" s="61"/>
      <c r="V782" s="61"/>
      <c r="W782" s="61"/>
      <c r="X782" s="61"/>
      <c r="Y782" s="61"/>
      <c r="Z782" s="61"/>
    </row>
    <row r="783" spans="1:26" ht="15.75" customHeight="1">
      <c r="A783" s="61"/>
      <c r="B783" s="61"/>
      <c r="C783" s="61"/>
      <c r="D783" s="61"/>
      <c r="E783" s="61"/>
      <c r="F783" s="61"/>
      <c r="G783" s="61"/>
      <c r="H783" s="61"/>
      <c r="I783" s="61"/>
      <c r="J783" s="63"/>
      <c r="K783" s="63"/>
      <c r="L783" s="61"/>
      <c r="M783" s="61"/>
      <c r="N783" s="61"/>
      <c r="O783" s="61"/>
      <c r="P783" s="61"/>
      <c r="Q783" s="61"/>
      <c r="R783" s="61"/>
      <c r="S783" s="61"/>
      <c r="T783" s="61"/>
      <c r="U783" s="61"/>
      <c r="V783" s="61"/>
      <c r="W783" s="61"/>
      <c r="X783" s="61"/>
      <c r="Y783" s="61"/>
      <c r="Z783" s="61"/>
    </row>
    <row r="784" spans="1:26" ht="15.75" customHeight="1">
      <c r="A784" s="61"/>
      <c r="B784" s="61"/>
      <c r="C784" s="61"/>
      <c r="D784" s="61"/>
      <c r="E784" s="61"/>
      <c r="F784" s="61"/>
      <c r="G784" s="61"/>
      <c r="H784" s="61"/>
      <c r="I784" s="61"/>
      <c r="J784" s="63"/>
      <c r="K784" s="63"/>
      <c r="L784" s="61"/>
      <c r="M784" s="61"/>
      <c r="N784" s="61"/>
      <c r="O784" s="61"/>
      <c r="P784" s="61"/>
      <c r="Q784" s="61"/>
      <c r="R784" s="61"/>
      <c r="S784" s="61"/>
      <c r="T784" s="61"/>
      <c r="U784" s="61"/>
      <c r="V784" s="61"/>
      <c r="W784" s="61"/>
      <c r="X784" s="61"/>
      <c r="Y784" s="61"/>
      <c r="Z784" s="61"/>
    </row>
    <row r="785" spans="1:26" ht="15.75" customHeight="1">
      <c r="A785" s="61"/>
      <c r="B785" s="61"/>
      <c r="C785" s="61"/>
      <c r="D785" s="61"/>
      <c r="E785" s="61"/>
      <c r="F785" s="61"/>
      <c r="G785" s="61"/>
      <c r="H785" s="61"/>
      <c r="I785" s="61"/>
      <c r="J785" s="63"/>
      <c r="K785" s="63"/>
      <c r="L785" s="61"/>
      <c r="M785" s="61"/>
      <c r="N785" s="61"/>
      <c r="O785" s="61"/>
      <c r="P785" s="61"/>
      <c r="Q785" s="61"/>
      <c r="R785" s="61"/>
      <c r="S785" s="61"/>
      <c r="T785" s="61"/>
      <c r="U785" s="61"/>
      <c r="V785" s="61"/>
      <c r="W785" s="61"/>
      <c r="X785" s="61"/>
      <c r="Y785" s="61"/>
      <c r="Z785" s="61"/>
    </row>
    <row r="786" spans="1:26" ht="15.75" customHeight="1">
      <c r="A786" s="61"/>
      <c r="B786" s="61"/>
      <c r="C786" s="61"/>
      <c r="D786" s="61"/>
      <c r="E786" s="61"/>
      <c r="F786" s="61"/>
      <c r="G786" s="61"/>
      <c r="H786" s="61"/>
      <c r="I786" s="61"/>
      <c r="J786" s="63"/>
      <c r="K786" s="63"/>
      <c r="L786" s="61"/>
      <c r="M786" s="61"/>
      <c r="N786" s="61"/>
      <c r="O786" s="61"/>
      <c r="P786" s="61"/>
      <c r="Q786" s="61"/>
      <c r="R786" s="61"/>
      <c r="S786" s="61"/>
      <c r="T786" s="61"/>
      <c r="U786" s="61"/>
      <c r="V786" s="61"/>
      <c r="W786" s="61"/>
      <c r="X786" s="61"/>
      <c r="Y786" s="61"/>
      <c r="Z786" s="61"/>
    </row>
    <row r="787" spans="1:26" ht="15.75" customHeight="1">
      <c r="A787" s="61"/>
      <c r="B787" s="61"/>
      <c r="C787" s="61"/>
      <c r="D787" s="61"/>
      <c r="E787" s="61"/>
      <c r="F787" s="61"/>
      <c r="G787" s="61"/>
      <c r="H787" s="61"/>
      <c r="I787" s="61"/>
      <c r="J787" s="63"/>
      <c r="K787" s="63"/>
      <c r="L787" s="61"/>
      <c r="M787" s="61"/>
      <c r="N787" s="61"/>
      <c r="O787" s="61"/>
      <c r="P787" s="61"/>
      <c r="Q787" s="61"/>
      <c r="R787" s="61"/>
      <c r="S787" s="61"/>
      <c r="T787" s="61"/>
      <c r="U787" s="61"/>
      <c r="V787" s="61"/>
      <c r="W787" s="61"/>
      <c r="X787" s="61"/>
      <c r="Y787" s="61"/>
      <c r="Z787" s="61"/>
    </row>
    <row r="788" spans="1:26" ht="15.75" customHeight="1">
      <c r="A788" s="61"/>
      <c r="B788" s="61"/>
      <c r="C788" s="61"/>
      <c r="D788" s="61"/>
      <c r="E788" s="61"/>
      <c r="F788" s="61"/>
      <c r="G788" s="61"/>
      <c r="H788" s="61"/>
      <c r="I788" s="61"/>
      <c r="J788" s="63"/>
      <c r="K788" s="63"/>
      <c r="L788" s="61"/>
      <c r="M788" s="61"/>
      <c r="N788" s="61"/>
      <c r="O788" s="61"/>
      <c r="P788" s="61"/>
      <c r="Q788" s="61"/>
      <c r="R788" s="61"/>
      <c r="S788" s="61"/>
      <c r="T788" s="61"/>
      <c r="U788" s="61"/>
      <c r="V788" s="61"/>
      <c r="W788" s="61"/>
      <c r="X788" s="61"/>
      <c r="Y788" s="61"/>
      <c r="Z788" s="61"/>
    </row>
    <row r="789" spans="1:26" ht="15.75" customHeight="1">
      <c r="A789" s="61"/>
      <c r="B789" s="61"/>
      <c r="C789" s="61"/>
      <c r="D789" s="61"/>
      <c r="E789" s="61"/>
      <c r="F789" s="61"/>
      <c r="G789" s="61"/>
      <c r="H789" s="61"/>
      <c r="I789" s="61"/>
      <c r="J789" s="63"/>
      <c r="K789" s="63"/>
      <c r="L789" s="61"/>
      <c r="M789" s="61"/>
      <c r="N789" s="61"/>
      <c r="O789" s="61"/>
      <c r="P789" s="61"/>
      <c r="Q789" s="61"/>
      <c r="R789" s="61"/>
      <c r="S789" s="61"/>
      <c r="T789" s="61"/>
      <c r="U789" s="61"/>
      <c r="V789" s="61"/>
      <c r="W789" s="61"/>
      <c r="X789" s="61"/>
      <c r="Y789" s="61"/>
      <c r="Z789" s="61"/>
    </row>
    <row r="790" spans="1:26" ht="15.75" customHeight="1">
      <c r="A790" s="61"/>
      <c r="B790" s="61"/>
      <c r="C790" s="61"/>
      <c r="D790" s="61"/>
      <c r="E790" s="61"/>
      <c r="F790" s="61"/>
      <c r="G790" s="61"/>
      <c r="H790" s="61"/>
      <c r="I790" s="61"/>
      <c r="J790" s="63"/>
      <c r="K790" s="63"/>
      <c r="L790" s="61"/>
      <c r="M790" s="61"/>
      <c r="N790" s="61"/>
      <c r="O790" s="61"/>
      <c r="P790" s="61"/>
      <c r="Q790" s="61"/>
      <c r="R790" s="61"/>
      <c r="S790" s="61"/>
      <c r="T790" s="61"/>
      <c r="U790" s="61"/>
      <c r="V790" s="61"/>
      <c r="W790" s="61"/>
      <c r="X790" s="61"/>
      <c r="Y790" s="61"/>
      <c r="Z790" s="61"/>
    </row>
    <row r="791" spans="1:26" ht="15.75" customHeight="1">
      <c r="A791" s="61"/>
      <c r="B791" s="61"/>
      <c r="C791" s="61"/>
      <c r="D791" s="61"/>
      <c r="E791" s="61"/>
      <c r="F791" s="61"/>
      <c r="G791" s="61"/>
      <c r="H791" s="61"/>
      <c r="I791" s="61"/>
      <c r="J791" s="63"/>
      <c r="K791" s="63"/>
      <c r="L791" s="61"/>
      <c r="M791" s="61"/>
      <c r="N791" s="61"/>
      <c r="O791" s="61"/>
      <c r="P791" s="61"/>
      <c r="Q791" s="61"/>
      <c r="R791" s="61"/>
      <c r="S791" s="61"/>
      <c r="T791" s="61"/>
      <c r="U791" s="61"/>
      <c r="V791" s="61"/>
      <c r="W791" s="61"/>
      <c r="X791" s="61"/>
      <c r="Y791" s="61"/>
      <c r="Z791" s="61"/>
    </row>
    <row r="792" spans="1:26" ht="15.75" customHeight="1">
      <c r="A792" s="61"/>
      <c r="B792" s="61"/>
      <c r="C792" s="61"/>
      <c r="D792" s="61"/>
      <c r="E792" s="61"/>
      <c r="F792" s="61"/>
      <c r="G792" s="61"/>
      <c r="H792" s="61"/>
      <c r="I792" s="61"/>
      <c r="J792" s="63"/>
      <c r="K792" s="63"/>
      <c r="L792" s="61"/>
      <c r="M792" s="61"/>
      <c r="N792" s="61"/>
      <c r="O792" s="61"/>
      <c r="P792" s="61"/>
      <c r="Q792" s="61"/>
      <c r="R792" s="61"/>
      <c r="S792" s="61"/>
      <c r="T792" s="61"/>
      <c r="U792" s="61"/>
      <c r="V792" s="61"/>
      <c r="W792" s="61"/>
      <c r="X792" s="61"/>
      <c r="Y792" s="61"/>
      <c r="Z792" s="61"/>
    </row>
    <row r="793" spans="1:26" ht="15.75" customHeight="1">
      <c r="A793" s="61"/>
      <c r="B793" s="61"/>
      <c r="C793" s="61"/>
      <c r="D793" s="61"/>
      <c r="E793" s="61"/>
      <c r="F793" s="61"/>
      <c r="G793" s="61"/>
      <c r="H793" s="61"/>
      <c r="I793" s="61"/>
      <c r="J793" s="63"/>
      <c r="K793" s="63"/>
      <c r="L793" s="61"/>
      <c r="M793" s="61"/>
      <c r="N793" s="61"/>
      <c r="O793" s="61"/>
      <c r="P793" s="61"/>
      <c r="Q793" s="61"/>
      <c r="R793" s="61"/>
      <c r="S793" s="61"/>
      <c r="T793" s="61"/>
      <c r="U793" s="61"/>
      <c r="V793" s="61"/>
      <c r="W793" s="61"/>
      <c r="X793" s="61"/>
      <c r="Y793" s="61"/>
      <c r="Z793" s="61"/>
    </row>
    <row r="794" spans="1:26" ht="15.75" customHeight="1">
      <c r="A794" s="61"/>
      <c r="B794" s="61"/>
      <c r="C794" s="61"/>
      <c r="D794" s="61"/>
      <c r="E794" s="61"/>
      <c r="F794" s="61"/>
      <c r="G794" s="61"/>
      <c r="H794" s="61"/>
      <c r="I794" s="61"/>
      <c r="J794" s="63"/>
      <c r="K794" s="63"/>
      <c r="L794" s="61"/>
      <c r="M794" s="61"/>
      <c r="N794" s="61"/>
      <c r="O794" s="61"/>
      <c r="P794" s="61"/>
      <c r="Q794" s="61"/>
      <c r="R794" s="61"/>
      <c r="S794" s="61"/>
      <c r="T794" s="61"/>
      <c r="U794" s="61"/>
      <c r="V794" s="61"/>
      <c r="W794" s="61"/>
      <c r="X794" s="61"/>
      <c r="Y794" s="61"/>
      <c r="Z794" s="61"/>
    </row>
    <row r="795" spans="1:26" ht="15.75" customHeight="1">
      <c r="A795" s="61"/>
      <c r="B795" s="61"/>
      <c r="C795" s="61"/>
      <c r="D795" s="61"/>
      <c r="E795" s="61"/>
      <c r="F795" s="61"/>
      <c r="G795" s="61"/>
      <c r="H795" s="61"/>
      <c r="I795" s="61"/>
      <c r="J795" s="63"/>
      <c r="K795" s="63"/>
      <c r="L795" s="61"/>
      <c r="M795" s="61"/>
      <c r="N795" s="61"/>
      <c r="O795" s="61"/>
      <c r="P795" s="61"/>
      <c r="Q795" s="61"/>
      <c r="R795" s="61"/>
      <c r="S795" s="61"/>
      <c r="T795" s="61"/>
      <c r="U795" s="61"/>
      <c r="V795" s="61"/>
      <c r="W795" s="61"/>
      <c r="X795" s="61"/>
      <c r="Y795" s="61"/>
      <c r="Z795" s="61"/>
    </row>
    <row r="796" spans="1:26" ht="15.75" customHeight="1">
      <c r="A796" s="61"/>
      <c r="B796" s="61"/>
      <c r="C796" s="61"/>
      <c r="D796" s="61"/>
      <c r="E796" s="61"/>
      <c r="F796" s="61"/>
      <c r="G796" s="61"/>
      <c r="H796" s="61"/>
      <c r="I796" s="61"/>
      <c r="J796" s="63"/>
      <c r="K796" s="63"/>
      <c r="L796" s="61"/>
      <c r="M796" s="61"/>
      <c r="N796" s="61"/>
      <c r="O796" s="61"/>
      <c r="P796" s="61"/>
      <c r="Q796" s="61"/>
      <c r="R796" s="61"/>
      <c r="S796" s="61"/>
      <c r="T796" s="61"/>
      <c r="U796" s="61"/>
      <c r="V796" s="61"/>
      <c r="W796" s="61"/>
      <c r="X796" s="61"/>
      <c r="Y796" s="61"/>
      <c r="Z796" s="61"/>
    </row>
    <row r="797" spans="1:26" ht="15.75" customHeight="1">
      <c r="A797" s="61"/>
      <c r="B797" s="61"/>
      <c r="C797" s="61"/>
      <c r="D797" s="61"/>
      <c r="E797" s="61"/>
      <c r="F797" s="61"/>
      <c r="G797" s="61"/>
      <c r="H797" s="61"/>
      <c r="I797" s="61"/>
      <c r="J797" s="63"/>
      <c r="K797" s="63"/>
      <c r="L797" s="61"/>
      <c r="M797" s="61"/>
      <c r="N797" s="61"/>
      <c r="O797" s="61"/>
      <c r="P797" s="61"/>
      <c r="Q797" s="61"/>
      <c r="R797" s="61"/>
      <c r="S797" s="61"/>
      <c r="T797" s="61"/>
      <c r="U797" s="61"/>
      <c r="V797" s="61"/>
      <c r="W797" s="61"/>
      <c r="X797" s="61"/>
      <c r="Y797" s="61"/>
      <c r="Z797" s="61"/>
    </row>
    <row r="798" spans="1:26" ht="15.75" customHeight="1">
      <c r="A798" s="61"/>
      <c r="B798" s="61"/>
      <c r="C798" s="61"/>
      <c r="D798" s="61"/>
      <c r="E798" s="61"/>
      <c r="F798" s="61"/>
      <c r="G798" s="61"/>
      <c r="H798" s="61"/>
      <c r="I798" s="61"/>
      <c r="J798" s="63"/>
      <c r="K798" s="63"/>
      <c r="L798" s="61"/>
      <c r="M798" s="61"/>
      <c r="N798" s="61"/>
      <c r="O798" s="61"/>
      <c r="P798" s="61"/>
      <c r="Q798" s="61"/>
      <c r="R798" s="61"/>
      <c r="S798" s="61"/>
      <c r="T798" s="61"/>
      <c r="U798" s="61"/>
      <c r="V798" s="61"/>
      <c r="W798" s="61"/>
      <c r="X798" s="61"/>
      <c r="Y798" s="61"/>
      <c r="Z798" s="61"/>
    </row>
    <row r="799" spans="1:26" ht="15.75" customHeight="1">
      <c r="A799" s="61"/>
      <c r="B799" s="61"/>
      <c r="C799" s="61"/>
      <c r="D799" s="61"/>
      <c r="E799" s="61"/>
      <c r="F799" s="61"/>
      <c r="G799" s="61"/>
      <c r="H799" s="61"/>
      <c r="I799" s="61"/>
      <c r="J799" s="63"/>
      <c r="K799" s="63"/>
      <c r="L799" s="61"/>
      <c r="M799" s="61"/>
      <c r="N799" s="61"/>
      <c r="O799" s="61"/>
      <c r="P799" s="61"/>
      <c r="Q799" s="61"/>
      <c r="R799" s="61"/>
      <c r="S799" s="61"/>
      <c r="T799" s="61"/>
      <c r="U799" s="61"/>
      <c r="V799" s="61"/>
      <c r="W799" s="61"/>
      <c r="X799" s="61"/>
      <c r="Y799" s="61"/>
      <c r="Z799" s="61"/>
    </row>
    <row r="800" spans="1:26" ht="15.75" customHeight="1">
      <c r="A800" s="61"/>
      <c r="B800" s="61"/>
      <c r="C800" s="61"/>
      <c r="D800" s="61"/>
      <c r="E800" s="61"/>
      <c r="F800" s="61"/>
      <c r="G800" s="61"/>
      <c r="H800" s="61"/>
      <c r="I800" s="61"/>
      <c r="J800" s="63"/>
      <c r="K800" s="63"/>
      <c r="L800" s="61"/>
      <c r="M800" s="61"/>
      <c r="N800" s="61"/>
      <c r="O800" s="61"/>
      <c r="P800" s="61"/>
      <c r="Q800" s="61"/>
      <c r="R800" s="61"/>
      <c r="S800" s="61"/>
      <c r="T800" s="61"/>
      <c r="U800" s="61"/>
      <c r="V800" s="61"/>
      <c r="W800" s="61"/>
      <c r="X800" s="61"/>
      <c r="Y800" s="61"/>
      <c r="Z800" s="61"/>
    </row>
    <row r="801" spans="1:26" ht="15.75" customHeight="1">
      <c r="A801" s="61"/>
      <c r="B801" s="61"/>
      <c r="C801" s="61"/>
      <c r="D801" s="61"/>
      <c r="E801" s="61"/>
      <c r="F801" s="61"/>
      <c r="G801" s="61"/>
      <c r="H801" s="61"/>
      <c r="I801" s="61"/>
      <c r="J801" s="63"/>
      <c r="K801" s="63"/>
      <c r="L801" s="61"/>
      <c r="M801" s="61"/>
      <c r="N801" s="61"/>
      <c r="O801" s="61"/>
      <c r="P801" s="61"/>
      <c r="Q801" s="61"/>
      <c r="R801" s="61"/>
      <c r="S801" s="61"/>
      <c r="T801" s="61"/>
      <c r="U801" s="61"/>
      <c r="V801" s="61"/>
      <c r="W801" s="61"/>
      <c r="X801" s="61"/>
      <c r="Y801" s="61"/>
      <c r="Z801" s="61"/>
    </row>
    <row r="802" spans="1:26" ht="15.75" customHeight="1">
      <c r="A802" s="61"/>
      <c r="B802" s="61"/>
      <c r="C802" s="61"/>
      <c r="D802" s="61"/>
      <c r="E802" s="61"/>
      <c r="F802" s="61"/>
      <c r="G802" s="61"/>
      <c r="H802" s="61"/>
      <c r="I802" s="61"/>
      <c r="J802" s="63"/>
      <c r="K802" s="63"/>
      <c r="L802" s="61"/>
      <c r="M802" s="61"/>
      <c r="N802" s="61"/>
      <c r="O802" s="61"/>
      <c r="P802" s="61"/>
      <c r="Q802" s="61"/>
      <c r="R802" s="61"/>
      <c r="S802" s="61"/>
      <c r="T802" s="61"/>
      <c r="U802" s="61"/>
      <c r="V802" s="61"/>
      <c r="W802" s="61"/>
      <c r="X802" s="61"/>
      <c r="Y802" s="61"/>
      <c r="Z802" s="61"/>
    </row>
    <row r="803" spans="1:26" ht="15.75" customHeight="1">
      <c r="A803" s="61"/>
      <c r="B803" s="61"/>
      <c r="C803" s="61"/>
      <c r="D803" s="61"/>
      <c r="E803" s="61"/>
      <c r="F803" s="61"/>
      <c r="G803" s="61"/>
      <c r="H803" s="61"/>
      <c r="I803" s="61"/>
      <c r="J803" s="63"/>
      <c r="K803" s="63"/>
      <c r="L803" s="61"/>
      <c r="M803" s="61"/>
      <c r="N803" s="61"/>
      <c r="O803" s="61"/>
      <c r="P803" s="61"/>
      <c r="Q803" s="61"/>
      <c r="R803" s="61"/>
      <c r="S803" s="61"/>
      <c r="T803" s="61"/>
      <c r="U803" s="61"/>
      <c r="V803" s="61"/>
      <c r="W803" s="61"/>
      <c r="X803" s="61"/>
      <c r="Y803" s="61"/>
      <c r="Z803" s="61"/>
    </row>
    <row r="804" spans="1:26" ht="15.75" customHeight="1">
      <c r="A804" s="61"/>
      <c r="B804" s="61"/>
      <c r="C804" s="61"/>
      <c r="D804" s="61"/>
      <c r="E804" s="61"/>
      <c r="F804" s="61"/>
      <c r="G804" s="61"/>
      <c r="H804" s="61"/>
      <c r="I804" s="61"/>
      <c r="J804" s="63"/>
      <c r="K804" s="63"/>
      <c r="L804" s="61"/>
      <c r="M804" s="61"/>
      <c r="N804" s="61"/>
      <c r="O804" s="61"/>
      <c r="P804" s="61"/>
      <c r="Q804" s="61"/>
      <c r="R804" s="61"/>
      <c r="S804" s="61"/>
      <c r="T804" s="61"/>
      <c r="U804" s="61"/>
      <c r="V804" s="61"/>
      <c r="W804" s="61"/>
      <c r="X804" s="61"/>
      <c r="Y804" s="61"/>
      <c r="Z804" s="61"/>
    </row>
    <row r="805" spans="1:26" ht="15.75" customHeight="1">
      <c r="A805" s="61"/>
      <c r="B805" s="61"/>
      <c r="C805" s="61"/>
      <c r="D805" s="61"/>
      <c r="E805" s="61"/>
      <c r="F805" s="61"/>
      <c r="G805" s="61"/>
      <c r="H805" s="61"/>
      <c r="I805" s="61"/>
      <c r="J805" s="63"/>
      <c r="K805" s="63"/>
      <c r="L805" s="61"/>
      <c r="M805" s="61"/>
      <c r="N805" s="61"/>
      <c r="O805" s="61"/>
      <c r="P805" s="61"/>
      <c r="Q805" s="61"/>
      <c r="R805" s="61"/>
      <c r="S805" s="61"/>
      <c r="T805" s="61"/>
      <c r="U805" s="61"/>
      <c r="V805" s="61"/>
      <c r="W805" s="61"/>
      <c r="X805" s="61"/>
      <c r="Y805" s="61"/>
      <c r="Z805" s="61"/>
    </row>
    <row r="806" spans="1:26" ht="15.75" customHeight="1">
      <c r="A806" s="61"/>
      <c r="B806" s="61"/>
      <c r="C806" s="61"/>
      <c r="D806" s="61"/>
      <c r="E806" s="61"/>
      <c r="F806" s="61"/>
      <c r="G806" s="61"/>
      <c r="H806" s="61"/>
      <c r="I806" s="61"/>
      <c r="J806" s="63"/>
      <c r="K806" s="63"/>
      <c r="L806" s="61"/>
      <c r="M806" s="61"/>
      <c r="N806" s="61"/>
      <c r="O806" s="61"/>
      <c r="P806" s="61"/>
      <c r="Q806" s="61"/>
      <c r="R806" s="61"/>
      <c r="S806" s="61"/>
      <c r="T806" s="61"/>
      <c r="U806" s="61"/>
      <c r="V806" s="61"/>
      <c r="W806" s="61"/>
      <c r="X806" s="61"/>
      <c r="Y806" s="61"/>
      <c r="Z806" s="61"/>
    </row>
    <row r="807" spans="1:26" ht="15.75" customHeight="1">
      <c r="A807" s="61"/>
      <c r="B807" s="61"/>
      <c r="C807" s="61"/>
      <c r="D807" s="61"/>
      <c r="E807" s="61"/>
      <c r="F807" s="61"/>
      <c r="G807" s="61"/>
      <c r="H807" s="61"/>
      <c r="I807" s="61"/>
      <c r="J807" s="63"/>
      <c r="K807" s="63"/>
      <c r="L807" s="61"/>
      <c r="M807" s="61"/>
      <c r="N807" s="61"/>
      <c r="O807" s="61"/>
      <c r="P807" s="61"/>
      <c r="Q807" s="61"/>
      <c r="R807" s="61"/>
      <c r="S807" s="61"/>
      <c r="T807" s="61"/>
      <c r="U807" s="61"/>
      <c r="V807" s="61"/>
      <c r="W807" s="61"/>
      <c r="X807" s="61"/>
      <c r="Y807" s="61"/>
      <c r="Z807" s="61"/>
    </row>
    <row r="808" spans="1:26" ht="15.75" customHeight="1">
      <c r="A808" s="61"/>
      <c r="B808" s="61"/>
      <c r="C808" s="61"/>
      <c r="D808" s="61"/>
      <c r="E808" s="61"/>
      <c r="F808" s="61"/>
      <c r="G808" s="61"/>
      <c r="H808" s="61"/>
      <c r="I808" s="61"/>
      <c r="J808" s="63"/>
      <c r="K808" s="63"/>
      <c r="L808" s="61"/>
      <c r="M808" s="61"/>
      <c r="N808" s="61"/>
      <c r="O808" s="61"/>
      <c r="P808" s="61"/>
      <c r="Q808" s="61"/>
      <c r="R808" s="61"/>
      <c r="S808" s="61"/>
      <c r="T808" s="61"/>
      <c r="U808" s="61"/>
      <c r="V808" s="61"/>
      <c r="W808" s="61"/>
      <c r="X808" s="61"/>
      <c r="Y808" s="61"/>
      <c r="Z808" s="61"/>
    </row>
    <row r="809" spans="1:26" ht="15.75" customHeight="1">
      <c r="A809" s="61"/>
      <c r="B809" s="61"/>
      <c r="C809" s="61"/>
      <c r="D809" s="61"/>
      <c r="E809" s="61"/>
      <c r="F809" s="61"/>
      <c r="G809" s="61"/>
      <c r="H809" s="61"/>
      <c r="I809" s="61"/>
      <c r="J809" s="63"/>
      <c r="K809" s="63"/>
      <c r="L809" s="61"/>
      <c r="M809" s="61"/>
      <c r="N809" s="61"/>
      <c r="O809" s="61"/>
      <c r="P809" s="61"/>
      <c r="Q809" s="61"/>
      <c r="R809" s="61"/>
      <c r="S809" s="61"/>
      <c r="T809" s="61"/>
      <c r="U809" s="61"/>
      <c r="V809" s="61"/>
      <c r="W809" s="61"/>
      <c r="X809" s="61"/>
      <c r="Y809" s="61"/>
      <c r="Z809" s="61"/>
    </row>
    <row r="810" spans="1:26" ht="15.75" customHeight="1">
      <c r="A810" s="61"/>
      <c r="B810" s="61"/>
      <c r="C810" s="61"/>
      <c r="D810" s="61"/>
      <c r="E810" s="61"/>
      <c r="F810" s="61"/>
      <c r="G810" s="61"/>
      <c r="H810" s="61"/>
      <c r="I810" s="61"/>
      <c r="J810" s="63"/>
      <c r="K810" s="63"/>
      <c r="L810" s="61"/>
      <c r="M810" s="61"/>
      <c r="N810" s="61"/>
      <c r="O810" s="61"/>
      <c r="P810" s="61"/>
      <c r="Q810" s="61"/>
      <c r="R810" s="61"/>
      <c r="S810" s="61"/>
      <c r="T810" s="61"/>
      <c r="U810" s="61"/>
      <c r="V810" s="61"/>
      <c r="W810" s="61"/>
      <c r="X810" s="61"/>
      <c r="Y810" s="61"/>
      <c r="Z810" s="61"/>
    </row>
    <row r="811" spans="1:26" ht="15.75" customHeight="1">
      <c r="A811" s="61"/>
      <c r="B811" s="61"/>
      <c r="C811" s="61"/>
      <c r="D811" s="61"/>
      <c r="E811" s="61"/>
      <c r="F811" s="61"/>
      <c r="G811" s="61"/>
      <c r="H811" s="61"/>
      <c r="I811" s="61"/>
      <c r="J811" s="63"/>
      <c r="K811" s="63"/>
      <c r="L811" s="61"/>
      <c r="M811" s="61"/>
      <c r="N811" s="61"/>
      <c r="O811" s="61"/>
      <c r="P811" s="61"/>
      <c r="Q811" s="61"/>
      <c r="R811" s="61"/>
      <c r="S811" s="61"/>
      <c r="T811" s="61"/>
      <c r="U811" s="61"/>
      <c r="V811" s="61"/>
      <c r="W811" s="61"/>
      <c r="X811" s="61"/>
      <c r="Y811" s="61"/>
      <c r="Z811" s="61"/>
    </row>
    <row r="812" spans="1:26" ht="15.75" customHeight="1">
      <c r="A812" s="61"/>
      <c r="B812" s="61"/>
      <c r="C812" s="61"/>
      <c r="D812" s="61"/>
      <c r="E812" s="61"/>
      <c r="F812" s="61"/>
      <c r="G812" s="61"/>
      <c r="H812" s="61"/>
      <c r="I812" s="61"/>
      <c r="J812" s="63"/>
      <c r="K812" s="63"/>
      <c r="L812" s="61"/>
      <c r="M812" s="61"/>
      <c r="N812" s="61"/>
      <c r="O812" s="61"/>
      <c r="P812" s="61"/>
      <c r="Q812" s="61"/>
      <c r="R812" s="61"/>
      <c r="S812" s="61"/>
      <c r="T812" s="61"/>
      <c r="U812" s="61"/>
      <c r="V812" s="61"/>
      <c r="W812" s="61"/>
      <c r="X812" s="61"/>
      <c r="Y812" s="61"/>
      <c r="Z812" s="61"/>
    </row>
    <row r="813" spans="1:26" ht="15.75" customHeight="1">
      <c r="A813" s="61"/>
      <c r="B813" s="61"/>
      <c r="C813" s="61"/>
      <c r="D813" s="61"/>
      <c r="E813" s="61"/>
      <c r="F813" s="61"/>
      <c r="G813" s="61"/>
      <c r="H813" s="61"/>
      <c r="I813" s="61"/>
      <c r="J813" s="63"/>
      <c r="K813" s="63"/>
      <c r="L813" s="61"/>
      <c r="M813" s="61"/>
      <c r="N813" s="61"/>
      <c r="O813" s="61"/>
      <c r="P813" s="61"/>
      <c r="Q813" s="61"/>
      <c r="R813" s="61"/>
      <c r="S813" s="61"/>
      <c r="T813" s="61"/>
      <c r="U813" s="61"/>
      <c r="V813" s="61"/>
      <c r="W813" s="61"/>
      <c r="X813" s="61"/>
      <c r="Y813" s="61"/>
      <c r="Z813" s="61"/>
    </row>
    <row r="814" spans="1:26" ht="15.75" customHeight="1">
      <c r="A814" s="61"/>
      <c r="B814" s="61"/>
      <c r="C814" s="61"/>
      <c r="D814" s="61"/>
      <c r="E814" s="61"/>
      <c r="F814" s="61"/>
      <c r="G814" s="61"/>
      <c r="H814" s="61"/>
      <c r="I814" s="61"/>
      <c r="J814" s="63"/>
      <c r="K814" s="63"/>
      <c r="L814" s="61"/>
      <c r="M814" s="61"/>
      <c r="N814" s="61"/>
      <c r="O814" s="61"/>
      <c r="P814" s="61"/>
      <c r="Q814" s="61"/>
      <c r="R814" s="61"/>
      <c r="S814" s="61"/>
      <c r="T814" s="61"/>
      <c r="U814" s="61"/>
      <c r="V814" s="61"/>
      <c r="W814" s="61"/>
      <c r="X814" s="61"/>
      <c r="Y814" s="61"/>
      <c r="Z814" s="61"/>
    </row>
    <row r="815" spans="1:26" ht="15.75" customHeight="1">
      <c r="A815" s="61"/>
      <c r="B815" s="61"/>
      <c r="C815" s="61"/>
      <c r="D815" s="61"/>
      <c r="E815" s="61"/>
      <c r="F815" s="61"/>
      <c r="G815" s="61"/>
      <c r="H815" s="61"/>
      <c r="I815" s="61"/>
      <c r="J815" s="63"/>
      <c r="K815" s="63"/>
      <c r="L815" s="61"/>
      <c r="M815" s="61"/>
      <c r="N815" s="61"/>
      <c r="O815" s="61"/>
      <c r="P815" s="61"/>
      <c r="Q815" s="61"/>
      <c r="R815" s="61"/>
      <c r="S815" s="61"/>
      <c r="T815" s="61"/>
      <c r="U815" s="61"/>
      <c r="V815" s="61"/>
      <c r="W815" s="61"/>
      <c r="X815" s="61"/>
      <c r="Y815" s="61"/>
      <c r="Z815" s="61"/>
    </row>
    <row r="816" spans="1:26" ht="15.75" customHeight="1">
      <c r="A816" s="61"/>
      <c r="B816" s="61"/>
      <c r="C816" s="61"/>
      <c r="D816" s="61"/>
      <c r="E816" s="61"/>
      <c r="F816" s="61"/>
      <c r="G816" s="61"/>
      <c r="H816" s="61"/>
      <c r="I816" s="61"/>
      <c r="J816" s="63"/>
      <c r="K816" s="63"/>
      <c r="L816" s="61"/>
      <c r="M816" s="61"/>
      <c r="N816" s="61"/>
      <c r="O816" s="61"/>
      <c r="P816" s="61"/>
      <c r="Q816" s="61"/>
      <c r="R816" s="61"/>
      <c r="S816" s="61"/>
      <c r="T816" s="61"/>
      <c r="U816" s="61"/>
      <c r="V816" s="61"/>
      <c r="W816" s="61"/>
      <c r="X816" s="61"/>
      <c r="Y816" s="61"/>
      <c r="Z816" s="61"/>
    </row>
    <row r="817" spans="1:26" ht="15.75" customHeight="1">
      <c r="A817" s="61"/>
      <c r="B817" s="61"/>
      <c r="C817" s="61"/>
      <c r="D817" s="61"/>
      <c r="E817" s="61"/>
      <c r="F817" s="61"/>
      <c r="G817" s="61"/>
      <c r="H817" s="61"/>
      <c r="I817" s="61"/>
      <c r="J817" s="63"/>
      <c r="K817" s="63"/>
      <c r="L817" s="61"/>
      <c r="M817" s="61"/>
      <c r="N817" s="61"/>
      <c r="O817" s="61"/>
      <c r="P817" s="61"/>
      <c r="Q817" s="61"/>
      <c r="R817" s="61"/>
      <c r="S817" s="61"/>
      <c r="T817" s="61"/>
      <c r="U817" s="61"/>
      <c r="V817" s="61"/>
      <c r="W817" s="61"/>
      <c r="X817" s="61"/>
      <c r="Y817" s="61"/>
      <c r="Z817" s="61"/>
    </row>
    <row r="818" spans="1:26" ht="15.75" customHeight="1">
      <c r="A818" s="61"/>
      <c r="B818" s="61"/>
      <c r="C818" s="61"/>
      <c r="D818" s="61"/>
      <c r="E818" s="61"/>
      <c r="F818" s="61"/>
      <c r="G818" s="61"/>
      <c r="H818" s="61"/>
      <c r="I818" s="61"/>
      <c r="J818" s="63"/>
      <c r="K818" s="63"/>
      <c r="L818" s="61"/>
      <c r="M818" s="61"/>
      <c r="N818" s="61"/>
      <c r="O818" s="61"/>
      <c r="P818" s="61"/>
      <c r="Q818" s="61"/>
      <c r="R818" s="61"/>
      <c r="S818" s="61"/>
      <c r="T818" s="61"/>
      <c r="U818" s="61"/>
      <c r="V818" s="61"/>
      <c r="W818" s="61"/>
      <c r="X818" s="61"/>
      <c r="Y818" s="61"/>
      <c r="Z818" s="61"/>
    </row>
    <row r="819" spans="1:26" ht="15.75" customHeight="1">
      <c r="A819" s="61"/>
      <c r="B819" s="61"/>
      <c r="C819" s="61"/>
      <c r="D819" s="61"/>
      <c r="E819" s="61"/>
      <c r="F819" s="61"/>
      <c r="G819" s="61"/>
      <c r="H819" s="61"/>
      <c r="I819" s="61"/>
      <c r="J819" s="63"/>
      <c r="K819" s="63"/>
      <c r="L819" s="61"/>
      <c r="M819" s="61"/>
      <c r="N819" s="61"/>
      <c r="O819" s="61"/>
      <c r="P819" s="61"/>
      <c r="Q819" s="61"/>
      <c r="R819" s="61"/>
      <c r="S819" s="61"/>
      <c r="T819" s="61"/>
      <c r="U819" s="61"/>
      <c r="V819" s="61"/>
      <c r="W819" s="61"/>
      <c r="X819" s="61"/>
      <c r="Y819" s="61"/>
      <c r="Z819" s="61"/>
    </row>
    <row r="820" spans="1:26" ht="15.75" customHeight="1">
      <c r="A820" s="61"/>
      <c r="B820" s="61"/>
      <c r="C820" s="61"/>
      <c r="D820" s="61"/>
      <c r="E820" s="61"/>
      <c r="F820" s="61"/>
      <c r="G820" s="61"/>
      <c r="H820" s="61"/>
      <c r="I820" s="61"/>
      <c r="J820" s="63"/>
      <c r="K820" s="63"/>
      <c r="L820" s="61"/>
      <c r="M820" s="61"/>
      <c r="N820" s="61"/>
      <c r="O820" s="61"/>
      <c r="P820" s="61"/>
      <c r="Q820" s="61"/>
      <c r="R820" s="61"/>
      <c r="S820" s="61"/>
      <c r="T820" s="61"/>
      <c r="U820" s="61"/>
      <c r="V820" s="61"/>
      <c r="W820" s="61"/>
      <c r="X820" s="61"/>
      <c r="Y820" s="61"/>
      <c r="Z820" s="61"/>
    </row>
    <row r="821" spans="1:26" ht="15.75" customHeight="1">
      <c r="A821" s="61"/>
      <c r="B821" s="61"/>
      <c r="C821" s="61"/>
      <c r="D821" s="61"/>
      <c r="E821" s="61"/>
      <c r="F821" s="61"/>
      <c r="G821" s="61"/>
      <c r="H821" s="61"/>
      <c r="I821" s="61"/>
      <c r="J821" s="63"/>
      <c r="K821" s="63"/>
      <c r="L821" s="61"/>
      <c r="M821" s="61"/>
      <c r="N821" s="61"/>
      <c r="O821" s="61"/>
      <c r="P821" s="61"/>
      <c r="Q821" s="61"/>
      <c r="R821" s="61"/>
      <c r="S821" s="61"/>
      <c r="T821" s="61"/>
      <c r="U821" s="61"/>
      <c r="V821" s="61"/>
      <c r="W821" s="61"/>
      <c r="X821" s="61"/>
      <c r="Y821" s="61"/>
      <c r="Z821" s="61"/>
    </row>
    <row r="822" spans="1:26" ht="15.75" customHeight="1">
      <c r="A822" s="61"/>
      <c r="B822" s="61"/>
      <c r="C822" s="61"/>
      <c r="D822" s="61"/>
      <c r="E822" s="61"/>
      <c r="F822" s="61"/>
      <c r="G822" s="61"/>
      <c r="H822" s="61"/>
      <c r="I822" s="61"/>
      <c r="J822" s="63"/>
      <c r="K822" s="63"/>
      <c r="L822" s="61"/>
      <c r="M822" s="61"/>
      <c r="N822" s="61"/>
      <c r="O822" s="61"/>
      <c r="P822" s="61"/>
      <c r="Q822" s="61"/>
      <c r="R822" s="61"/>
      <c r="S822" s="61"/>
      <c r="T822" s="61"/>
      <c r="U822" s="61"/>
      <c r="V822" s="61"/>
      <c r="W822" s="61"/>
      <c r="X822" s="61"/>
      <c r="Y822" s="61"/>
      <c r="Z822" s="61"/>
    </row>
    <row r="823" spans="1:26" ht="15.75" customHeight="1">
      <c r="A823" s="61"/>
      <c r="B823" s="61"/>
      <c r="C823" s="61"/>
      <c r="D823" s="61"/>
      <c r="E823" s="61"/>
      <c r="F823" s="61"/>
      <c r="G823" s="61"/>
      <c r="H823" s="61"/>
      <c r="I823" s="61"/>
      <c r="J823" s="63"/>
      <c r="K823" s="63"/>
      <c r="L823" s="61"/>
      <c r="M823" s="61"/>
      <c r="N823" s="61"/>
      <c r="O823" s="61"/>
      <c r="P823" s="61"/>
      <c r="Q823" s="61"/>
      <c r="R823" s="61"/>
      <c r="S823" s="61"/>
      <c r="T823" s="61"/>
      <c r="U823" s="61"/>
      <c r="V823" s="61"/>
      <c r="W823" s="61"/>
      <c r="X823" s="61"/>
      <c r="Y823" s="61"/>
      <c r="Z823" s="61"/>
    </row>
    <row r="824" spans="1:26" ht="15.75" customHeight="1">
      <c r="A824" s="61"/>
      <c r="B824" s="61"/>
      <c r="C824" s="61"/>
      <c r="D824" s="61"/>
      <c r="E824" s="61"/>
      <c r="F824" s="61"/>
      <c r="G824" s="61"/>
      <c r="H824" s="61"/>
      <c r="I824" s="61"/>
      <c r="J824" s="63"/>
      <c r="K824" s="63"/>
      <c r="L824" s="61"/>
      <c r="M824" s="61"/>
      <c r="N824" s="61"/>
      <c r="O824" s="61"/>
      <c r="P824" s="61"/>
      <c r="Q824" s="61"/>
      <c r="R824" s="61"/>
      <c r="S824" s="61"/>
      <c r="T824" s="61"/>
      <c r="U824" s="61"/>
      <c r="V824" s="61"/>
      <c r="W824" s="61"/>
      <c r="X824" s="61"/>
      <c r="Y824" s="61"/>
      <c r="Z824" s="61"/>
    </row>
    <row r="825" spans="1:26" ht="15.75" customHeight="1">
      <c r="A825" s="61"/>
      <c r="B825" s="61"/>
      <c r="C825" s="61"/>
      <c r="D825" s="61"/>
      <c r="E825" s="61"/>
      <c r="F825" s="61"/>
      <c r="G825" s="61"/>
      <c r="H825" s="61"/>
      <c r="I825" s="61"/>
      <c r="J825" s="63"/>
      <c r="K825" s="63"/>
      <c r="L825" s="61"/>
      <c r="M825" s="61"/>
      <c r="N825" s="61"/>
      <c r="O825" s="61"/>
      <c r="P825" s="61"/>
      <c r="Q825" s="61"/>
      <c r="R825" s="61"/>
      <c r="S825" s="61"/>
      <c r="T825" s="61"/>
      <c r="U825" s="61"/>
      <c r="V825" s="61"/>
      <c r="W825" s="61"/>
      <c r="X825" s="61"/>
      <c r="Y825" s="61"/>
      <c r="Z825" s="61"/>
    </row>
    <row r="826" spans="1:26" ht="15.75" customHeight="1">
      <c r="A826" s="61"/>
      <c r="B826" s="61"/>
      <c r="C826" s="61"/>
      <c r="D826" s="61"/>
      <c r="E826" s="61"/>
      <c r="F826" s="61"/>
      <c r="G826" s="61"/>
      <c r="H826" s="61"/>
      <c r="I826" s="61"/>
      <c r="J826" s="63"/>
      <c r="K826" s="63"/>
      <c r="L826" s="61"/>
      <c r="M826" s="61"/>
      <c r="N826" s="61"/>
      <c r="O826" s="61"/>
      <c r="P826" s="61"/>
      <c r="Q826" s="61"/>
      <c r="R826" s="61"/>
      <c r="S826" s="61"/>
      <c r="T826" s="61"/>
      <c r="U826" s="61"/>
      <c r="V826" s="61"/>
      <c r="W826" s="61"/>
      <c r="X826" s="61"/>
      <c r="Y826" s="61"/>
      <c r="Z826" s="61"/>
    </row>
    <row r="827" spans="1:26" ht="15.75" customHeight="1">
      <c r="A827" s="61"/>
      <c r="B827" s="61"/>
      <c r="C827" s="61"/>
      <c r="D827" s="61"/>
      <c r="E827" s="61"/>
      <c r="F827" s="61"/>
      <c r="G827" s="61"/>
      <c r="H827" s="61"/>
      <c r="I827" s="61"/>
      <c r="J827" s="63"/>
      <c r="K827" s="63"/>
      <c r="L827" s="61"/>
      <c r="M827" s="61"/>
      <c r="N827" s="61"/>
      <c r="O827" s="61"/>
      <c r="P827" s="61"/>
      <c r="Q827" s="61"/>
      <c r="R827" s="61"/>
      <c r="S827" s="61"/>
      <c r="T827" s="61"/>
      <c r="U827" s="61"/>
      <c r="V827" s="61"/>
      <c r="W827" s="61"/>
      <c r="X827" s="61"/>
      <c r="Y827" s="61"/>
      <c r="Z827" s="61"/>
    </row>
    <row r="828" spans="1:26" ht="15.75" customHeight="1">
      <c r="A828" s="61"/>
      <c r="B828" s="61"/>
      <c r="C828" s="61"/>
      <c r="D828" s="61"/>
      <c r="E828" s="61"/>
      <c r="F828" s="61"/>
      <c r="G828" s="61"/>
      <c r="H828" s="61"/>
      <c r="I828" s="61"/>
      <c r="J828" s="63"/>
      <c r="K828" s="63"/>
      <c r="L828" s="61"/>
      <c r="M828" s="61"/>
      <c r="N828" s="61"/>
      <c r="O828" s="61"/>
      <c r="P828" s="61"/>
      <c r="Q828" s="61"/>
      <c r="R828" s="61"/>
      <c r="S828" s="61"/>
      <c r="T828" s="61"/>
      <c r="U828" s="61"/>
      <c r="V828" s="61"/>
      <c r="W828" s="61"/>
      <c r="X828" s="61"/>
      <c r="Y828" s="61"/>
      <c r="Z828" s="61"/>
    </row>
    <row r="829" spans="1:26" ht="15.75" customHeight="1">
      <c r="A829" s="61"/>
      <c r="B829" s="61"/>
      <c r="C829" s="61"/>
      <c r="D829" s="61"/>
      <c r="E829" s="61"/>
      <c r="F829" s="61"/>
      <c r="G829" s="61"/>
      <c r="H829" s="61"/>
      <c r="I829" s="61"/>
      <c r="J829" s="63"/>
      <c r="K829" s="63"/>
      <c r="L829" s="61"/>
      <c r="M829" s="61"/>
      <c r="N829" s="61"/>
      <c r="O829" s="61"/>
      <c r="P829" s="61"/>
      <c r="Q829" s="61"/>
      <c r="R829" s="61"/>
      <c r="S829" s="61"/>
      <c r="T829" s="61"/>
      <c r="U829" s="61"/>
      <c r="V829" s="61"/>
      <c r="W829" s="61"/>
      <c r="X829" s="61"/>
      <c r="Y829" s="61"/>
      <c r="Z829" s="61"/>
    </row>
    <row r="830" spans="1:26" ht="15.75" customHeight="1">
      <c r="A830" s="61"/>
      <c r="B830" s="61"/>
      <c r="C830" s="61"/>
      <c r="D830" s="61"/>
      <c r="E830" s="61"/>
      <c r="F830" s="61"/>
      <c r="G830" s="61"/>
      <c r="H830" s="61"/>
      <c r="I830" s="61"/>
      <c r="J830" s="63"/>
      <c r="K830" s="63"/>
      <c r="L830" s="61"/>
      <c r="M830" s="61"/>
      <c r="N830" s="61"/>
      <c r="O830" s="61"/>
      <c r="P830" s="61"/>
      <c r="Q830" s="61"/>
      <c r="R830" s="61"/>
      <c r="S830" s="61"/>
      <c r="T830" s="61"/>
      <c r="U830" s="61"/>
      <c r="V830" s="61"/>
      <c r="W830" s="61"/>
      <c r="X830" s="61"/>
      <c r="Y830" s="61"/>
      <c r="Z830" s="61"/>
    </row>
    <row r="831" spans="1:26" ht="15.75" customHeight="1">
      <c r="A831" s="61"/>
      <c r="B831" s="61"/>
      <c r="C831" s="61"/>
      <c r="D831" s="61"/>
      <c r="E831" s="61"/>
      <c r="F831" s="61"/>
      <c r="G831" s="61"/>
      <c r="H831" s="61"/>
      <c r="I831" s="61"/>
      <c r="J831" s="63"/>
      <c r="K831" s="63"/>
      <c r="L831" s="61"/>
      <c r="M831" s="61"/>
      <c r="N831" s="61"/>
      <c r="O831" s="61"/>
      <c r="P831" s="61"/>
      <c r="Q831" s="61"/>
      <c r="R831" s="61"/>
      <c r="S831" s="61"/>
      <c r="T831" s="61"/>
      <c r="U831" s="61"/>
      <c r="V831" s="61"/>
      <c r="W831" s="61"/>
      <c r="X831" s="61"/>
      <c r="Y831" s="61"/>
      <c r="Z831" s="61"/>
    </row>
    <row r="832" spans="1:26" ht="15.75" customHeight="1">
      <c r="A832" s="61"/>
      <c r="B832" s="61"/>
      <c r="C832" s="61"/>
      <c r="D832" s="61"/>
      <c r="E832" s="61"/>
      <c r="F832" s="61"/>
      <c r="G832" s="61"/>
      <c r="H832" s="61"/>
      <c r="I832" s="61"/>
      <c r="J832" s="63"/>
      <c r="K832" s="63"/>
      <c r="L832" s="61"/>
      <c r="M832" s="61"/>
      <c r="N832" s="61"/>
      <c r="O832" s="61"/>
      <c r="P832" s="61"/>
      <c r="Q832" s="61"/>
      <c r="R832" s="61"/>
      <c r="S832" s="61"/>
      <c r="T832" s="61"/>
      <c r="U832" s="61"/>
      <c r="V832" s="61"/>
      <c r="W832" s="61"/>
      <c r="X832" s="61"/>
      <c r="Y832" s="61"/>
      <c r="Z832" s="61"/>
    </row>
    <row r="833" spans="1:26" ht="15.75" customHeight="1">
      <c r="A833" s="61"/>
      <c r="B833" s="61"/>
      <c r="C833" s="61"/>
      <c r="D833" s="61"/>
      <c r="E833" s="61"/>
      <c r="F833" s="61"/>
      <c r="G833" s="61"/>
      <c r="H833" s="61"/>
      <c r="I833" s="61"/>
      <c r="J833" s="63"/>
      <c r="K833" s="63"/>
      <c r="L833" s="61"/>
      <c r="M833" s="61"/>
      <c r="N833" s="61"/>
      <c r="O833" s="61"/>
      <c r="P833" s="61"/>
      <c r="Q833" s="61"/>
      <c r="R833" s="61"/>
      <c r="S833" s="61"/>
      <c r="T833" s="61"/>
      <c r="U833" s="61"/>
      <c r="V833" s="61"/>
      <c r="W833" s="61"/>
      <c r="X833" s="61"/>
      <c r="Y833" s="61"/>
      <c r="Z833" s="61"/>
    </row>
    <row r="834" spans="1:26" ht="15.75" customHeight="1">
      <c r="A834" s="61"/>
      <c r="B834" s="61"/>
      <c r="C834" s="61"/>
      <c r="D834" s="61"/>
      <c r="E834" s="61"/>
      <c r="F834" s="61"/>
      <c r="G834" s="61"/>
      <c r="H834" s="61"/>
      <c r="I834" s="61"/>
      <c r="J834" s="63"/>
      <c r="K834" s="63"/>
      <c r="L834" s="61"/>
      <c r="M834" s="61"/>
      <c r="N834" s="61"/>
      <c r="O834" s="61"/>
      <c r="P834" s="61"/>
      <c r="Q834" s="61"/>
      <c r="R834" s="61"/>
      <c r="S834" s="61"/>
      <c r="T834" s="61"/>
      <c r="U834" s="61"/>
      <c r="V834" s="61"/>
      <c r="W834" s="61"/>
      <c r="X834" s="61"/>
      <c r="Y834" s="61"/>
      <c r="Z834" s="61"/>
    </row>
    <row r="835" spans="1:26" ht="15.75" customHeight="1">
      <c r="A835" s="61"/>
      <c r="B835" s="61"/>
      <c r="C835" s="61"/>
      <c r="D835" s="61"/>
      <c r="E835" s="61"/>
      <c r="F835" s="61"/>
      <c r="G835" s="61"/>
      <c r="H835" s="61"/>
      <c r="I835" s="61"/>
      <c r="J835" s="63"/>
      <c r="K835" s="63"/>
      <c r="L835" s="61"/>
      <c r="M835" s="61"/>
      <c r="N835" s="61"/>
      <c r="O835" s="61"/>
      <c r="P835" s="61"/>
      <c r="Q835" s="61"/>
      <c r="R835" s="61"/>
      <c r="S835" s="61"/>
      <c r="T835" s="61"/>
      <c r="U835" s="61"/>
      <c r="V835" s="61"/>
      <c r="W835" s="61"/>
      <c r="X835" s="61"/>
      <c r="Y835" s="61"/>
      <c r="Z835" s="61"/>
    </row>
    <row r="836" spans="1:26" ht="15.75" customHeight="1">
      <c r="A836" s="61"/>
      <c r="B836" s="61"/>
      <c r="C836" s="61"/>
      <c r="D836" s="61"/>
      <c r="E836" s="61"/>
      <c r="F836" s="61"/>
      <c r="G836" s="61"/>
      <c r="H836" s="61"/>
      <c r="I836" s="61"/>
      <c r="J836" s="63"/>
      <c r="K836" s="63"/>
      <c r="L836" s="61"/>
      <c r="M836" s="61"/>
      <c r="N836" s="61"/>
      <c r="O836" s="61"/>
      <c r="P836" s="61"/>
      <c r="Q836" s="61"/>
      <c r="R836" s="61"/>
      <c r="S836" s="61"/>
      <c r="T836" s="61"/>
      <c r="U836" s="61"/>
      <c r="V836" s="61"/>
      <c r="W836" s="61"/>
      <c r="X836" s="61"/>
      <c r="Y836" s="61"/>
      <c r="Z836" s="61"/>
    </row>
    <row r="837" spans="1:26" ht="15.75" customHeight="1">
      <c r="A837" s="61"/>
      <c r="B837" s="61"/>
      <c r="C837" s="61"/>
      <c r="D837" s="61"/>
      <c r="E837" s="61"/>
      <c r="F837" s="61"/>
      <c r="G837" s="61"/>
      <c r="H837" s="61"/>
      <c r="I837" s="61"/>
      <c r="J837" s="63"/>
      <c r="K837" s="63"/>
      <c r="L837" s="61"/>
      <c r="M837" s="61"/>
      <c r="N837" s="61"/>
      <c r="O837" s="61"/>
      <c r="P837" s="61"/>
      <c r="Q837" s="61"/>
      <c r="R837" s="61"/>
      <c r="S837" s="61"/>
      <c r="T837" s="61"/>
      <c r="U837" s="61"/>
      <c r="V837" s="61"/>
      <c r="W837" s="61"/>
      <c r="X837" s="61"/>
      <c r="Y837" s="61"/>
      <c r="Z837" s="61"/>
    </row>
    <row r="838" spans="1:26" ht="15.75" customHeight="1">
      <c r="A838" s="61"/>
      <c r="B838" s="61"/>
      <c r="C838" s="61"/>
      <c r="D838" s="61"/>
      <c r="E838" s="61"/>
      <c r="F838" s="61"/>
      <c r="G838" s="61"/>
      <c r="H838" s="61"/>
      <c r="I838" s="61"/>
      <c r="J838" s="63"/>
      <c r="K838" s="63"/>
      <c r="L838" s="61"/>
      <c r="M838" s="61"/>
      <c r="N838" s="61"/>
      <c r="O838" s="61"/>
      <c r="P838" s="61"/>
      <c r="Q838" s="61"/>
      <c r="R838" s="61"/>
      <c r="S838" s="61"/>
      <c r="T838" s="61"/>
      <c r="U838" s="61"/>
      <c r="V838" s="61"/>
      <c r="W838" s="61"/>
      <c r="X838" s="61"/>
      <c r="Y838" s="61"/>
      <c r="Z838" s="61"/>
    </row>
    <row r="839" spans="1:26" ht="15.75" customHeight="1">
      <c r="A839" s="61"/>
      <c r="B839" s="61"/>
      <c r="C839" s="61"/>
      <c r="D839" s="61"/>
      <c r="E839" s="61"/>
      <c r="F839" s="61"/>
      <c r="G839" s="61"/>
      <c r="H839" s="61"/>
      <c r="I839" s="61"/>
      <c r="J839" s="63"/>
      <c r="K839" s="63"/>
      <c r="L839" s="61"/>
      <c r="M839" s="61"/>
      <c r="N839" s="61"/>
      <c r="O839" s="61"/>
      <c r="P839" s="61"/>
      <c r="Q839" s="61"/>
      <c r="R839" s="61"/>
      <c r="S839" s="61"/>
      <c r="T839" s="61"/>
      <c r="U839" s="61"/>
      <c r="V839" s="61"/>
      <c r="W839" s="61"/>
      <c r="X839" s="61"/>
      <c r="Y839" s="61"/>
      <c r="Z839" s="61"/>
    </row>
    <row r="840" spans="1:26" ht="15.75" customHeight="1">
      <c r="A840" s="61"/>
      <c r="B840" s="61"/>
      <c r="C840" s="61"/>
      <c r="D840" s="61"/>
      <c r="E840" s="61"/>
      <c r="F840" s="61"/>
      <c r="G840" s="61"/>
      <c r="H840" s="61"/>
      <c r="I840" s="61"/>
      <c r="J840" s="63"/>
      <c r="K840" s="63"/>
      <c r="L840" s="61"/>
      <c r="M840" s="61"/>
      <c r="N840" s="61"/>
      <c r="O840" s="61"/>
      <c r="P840" s="61"/>
      <c r="Q840" s="61"/>
      <c r="R840" s="61"/>
      <c r="S840" s="61"/>
      <c r="T840" s="61"/>
      <c r="U840" s="61"/>
      <c r="V840" s="61"/>
      <c r="W840" s="61"/>
      <c r="X840" s="61"/>
      <c r="Y840" s="61"/>
      <c r="Z840" s="61"/>
    </row>
    <row r="841" spans="1:26" ht="15.75" customHeight="1">
      <c r="A841" s="61"/>
      <c r="B841" s="61"/>
      <c r="C841" s="61"/>
      <c r="D841" s="61"/>
      <c r="E841" s="61"/>
      <c r="F841" s="61"/>
      <c r="G841" s="61"/>
      <c r="H841" s="61"/>
      <c r="I841" s="61"/>
      <c r="J841" s="63"/>
      <c r="K841" s="63"/>
      <c r="L841" s="61"/>
      <c r="M841" s="61"/>
      <c r="N841" s="61"/>
      <c r="O841" s="61"/>
      <c r="P841" s="61"/>
      <c r="Q841" s="61"/>
      <c r="R841" s="61"/>
      <c r="S841" s="61"/>
      <c r="T841" s="61"/>
      <c r="U841" s="61"/>
      <c r="V841" s="61"/>
      <c r="W841" s="61"/>
      <c r="X841" s="61"/>
      <c r="Y841" s="61"/>
      <c r="Z841" s="61"/>
    </row>
    <row r="842" spans="1:26" ht="15.75" customHeight="1">
      <c r="A842" s="61"/>
      <c r="B842" s="61"/>
      <c r="C842" s="61"/>
      <c r="D842" s="61"/>
      <c r="E842" s="61"/>
      <c r="F842" s="61"/>
      <c r="G842" s="61"/>
      <c r="H842" s="61"/>
      <c r="I842" s="61"/>
      <c r="J842" s="63"/>
      <c r="K842" s="63"/>
      <c r="L842" s="61"/>
      <c r="M842" s="61"/>
      <c r="N842" s="61"/>
      <c r="O842" s="61"/>
      <c r="P842" s="61"/>
      <c r="Q842" s="61"/>
      <c r="R842" s="61"/>
      <c r="S842" s="61"/>
      <c r="T842" s="61"/>
      <c r="U842" s="61"/>
      <c r="V842" s="61"/>
      <c r="W842" s="61"/>
      <c r="X842" s="61"/>
      <c r="Y842" s="61"/>
      <c r="Z842" s="61"/>
    </row>
    <row r="843" spans="1:26" ht="15.75" customHeight="1">
      <c r="A843" s="61"/>
      <c r="B843" s="61"/>
      <c r="C843" s="61"/>
      <c r="D843" s="61"/>
      <c r="E843" s="61"/>
      <c r="F843" s="61"/>
      <c r="G843" s="61"/>
      <c r="H843" s="61"/>
      <c r="I843" s="61"/>
      <c r="J843" s="63"/>
      <c r="K843" s="63"/>
      <c r="L843" s="61"/>
      <c r="M843" s="61"/>
      <c r="N843" s="61"/>
      <c r="O843" s="61"/>
      <c r="P843" s="61"/>
      <c r="Q843" s="61"/>
      <c r="R843" s="61"/>
      <c r="S843" s="61"/>
      <c r="T843" s="61"/>
      <c r="U843" s="61"/>
      <c r="V843" s="61"/>
      <c r="W843" s="61"/>
      <c r="X843" s="61"/>
      <c r="Y843" s="61"/>
      <c r="Z843" s="61"/>
    </row>
    <row r="844" spans="1:26" ht="15.75" customHeight="1">
      <c r="A844" s="61"/>
      <c r="B844" s="61"/>
      <c r="C844" s="61"/>
      <c r="D844" s="61"/>
      <c r="E844" s="61"/>
      <c r="F844" s="61"/>
      <c r="G844" s="61"/>
      <c r="H844" s="61"/>
      <c r="I844" s="61"/>
      <c r="J844" s="63"/>
      <c r="K844" s="63"/>
      <c r="L844" s="61"/>
      <c r="M844" s="61"/>
      <c r="N844" s="61"/>
      <c r="O844" s="61"/>
      <c r="P844" s="61"/>
      <c r="Q844" s="61"/>
      <c r="R844" s="61"/>
      <c r="S844" s="61"/>
      <c r="T844" s="61"/>
      <c r="U844" s="61"/>
      <c r="V844" s="61"/>
      <c r="W844" s="61"/>
      <c r="X844" s="61"/>
      <c r="Y844" s="61"/>
      <c r="Z844" s="61"/>
    </row>
    <row r="845" spans="1:26" ht="15.75" customHeight="1">
      <c r="A845" s="61"/>
      <c r="B845" s="61"/>
      <c r="C845" s="61"/>
      <c r="D845" s="61"/>
      <c r="E845" s="61"/>
      <c r="F845" s="61"/>
      <c r="G845" s="61"/>
      <c r="H845" s="61"/>
      <c r="I845" s="61"/>
      <c r="J845" s="63"/>
      <c r="K845" s="63"/>
      <c r="L845" s="61"/>
      <c r="M845" s="61"/>
      <c r="N845" s="61"/>
      <c r="O845" s="61"/>
      <c r="P845" s="61"/>
      <c r="Q845" s="61"/>
      <c r="R845" s="61"/>
      <c r="S845" s="61"/>
      <c r="T845" s="61"/>
      <c r="U845" s="61"/>
      <c r="V845" s="61"/>
      <c r="W845" s="61"/>
      <c r="X845" s="61"/>
      <c r="Y845" s="61"/>
      <c r="Z845" s="61"/>
    </row>
    <row r="846" spans="1:26" ht="15.75" customHeight="1">
      <c r="A846" s="61"/>
      <c r="B846" s="61"/>
      <c r="C846" s="61"/>
      <c r="D846" s="61"/>
      <c r="E846" s="61"/>
      <c r="F846" s="61"/>
      <c r="G846" s="61"/>
      <c r="H846" s="61"/>
      <c r="I846" s="61"/>
      <c r="J846" s="63"/>
      <c r="K846" s="63"/>
      <c r="L846" s="61"/>
      <c r="M846" s="61"/>
      <c r="N846" s="61"/>
      <c r="O846" s="61"/>
      <c r="P846" s="61"/>
      <c r="Q846" s="61"/>
      <c r="R846" s="61"/>
      <c r="S846" s="61"/>
      <c r="T846" s="61"/>
      <c r="U846" s="61"/>
      <c r="V846" s="61"/>
      <c r="W846" s="61"/>
      <c r="X846" s="61"/>
      <c r="Y846" s="61"/>
      <c r="Z846" s="61"/>
    </row>
    <row r="847" spans="1:26" ht="15.75" customHeight="1">
      <c r="A847" s="61"/>
      <c r="B847" s="61"/>
      <c r="C847" s="61"/>
      <c r="D847" s="61"/>
      <c r="E847" s="61"/>
      <c r="F847" s="61"/>
      <c r="G847" s="61"/>
      <c r="H847" s="61"/>
      <c r="I847" s="61"/>
      <c r="J847" s="63"/>
      <c r="K847" s="63"/>
      <c r="L847" s="61"/>
      <c r="M847" s="61"/>
      <c r="N847" s="61"/>
      <c r="O847" s="61"/>
      <c r="P847" s="61"/>
      <c r="Q847" s="61"/>
      <c r="R847" s="61"/>
      <c r="S847" s="61"/>
      <c r="T847" s="61"/>
      <c r="U847" s="61"/>
      <c r="V847" s="61"/>
      <c r="W847" s="61"/>
      <c r="X847" s="61"/>
      <c r="Y847" s="61"/>
      <c r="Z847" s="61"/>
    </row>
    <row r="848" spans="1:26" ht="15.75" customHeight="1">
      <c r="A848" s="61"/>
      <c r="B848" s="61"/>
      <c r="C848" s="61"/>
      <c r="D848" s="61"/>
      <c r="E848" s="61"/>
      <c r="F848" s="61"/>
      <c r="G848" s="61"/>
      <c r="H848" s="61"/>
      <c r="I848" s="61"/>
      <c r="J848" s="63"/>
      <c r="K848" s="63"/>
      <c r="L848" s="61"/>
      <c r="M848" s="61"/>
      <c r="N848" s="61"/>
      <c r="O848" s="61"/>
      <c r="P848" s="61"/>
      <c r="Q848" s="61"/>
      <c r="R848" s="61"/>
      <c r="S848" s="61"/>
      <c r="T848" s="61"/>
      <c r="U848" s="61"/>
      <c r="V848" s="61"/>
      <c r="W848" s="61"/>
      <c r="X848" s="61"/>
      <c r="Y848" s="61"/>
      <c r="Z848" s="61"/>
    </row>
    <row r="849" spans="1:26" ht="15.75" customHeight="1">
      <c r="A849" s="61"/>
      <c r="B849" s="61"/>
      <c r="C849" s="61"/>
      <c r="D849" s="61"/>
      <c r="E849" s="61"/>
      <c r="F849" s="61"/>
      <c r="G849" s="61"/>
      <c r="H849" s="61"/>
      <c r="I849" s="61"/>
      <c r="J849" s="63"/>
      <c r="K849" s="63"/>
      <c r="L849" s="61"/>
      <c r="M849" s="61"/>
      <c r="N849" s="61"/>
      <c r="O849" s="61"/>
      <c r="P849" s="61"/>
      <c r="Q849" s="61"/>
      <c r="R849" s="61"/>
      <c r="S849" s="61"/>
      <c r="T849" s="61"/>
      <c r="U849" s="61"/>
      <c r="V849" s="61"/>
      <c r="W849" s="61"/>
      <c r="X849" s="61"/>
      <c r="Y849" s="61"/>
      <c r="Z849" s="61"/>
    </row>
    <row r="850" spans="1:26" ht="15.75" customHeight="1">
      <c r="A850" s="61"/>
      <c r="B850" s="61"/>
      <c r="C850" s="61"/>
      <c r="D850" s="61"/>
      <c r="E850" s="61"/>
      <c r="F850" s="61"/>
      <c r="G850" s="61"/>
      <c r="H850" s="61"/>
      <c r="I850" s="61"/>
      <c r="J850" s="63"/>
      <c r="K850" s="63"/>
      <c r="L850" s="61"/>
      <c r="M850" s="61"/>
      <c r="N850" s="61"/>
      <c r="O850" s="61"/>
      <c r="P850" s="61"/>
      <c r="Q850" s="61"/>
      <c r="R850" s="61"/>
      <c r="S850" s="61"/>
      <c r="T850" s="61"/>
      <c r="U850" s="61"/>
      <c r="V850" s="61"/>
      <c r="W850" s="61"/>
      <c r="X850" s="61"/>
      <c r="Y850" s="61"/>
      <c r="Z850" s="61"/>
    </row>
    <row r="851" spans="1:26" ht="15.75" customHeight="1">
      <c r="A851" s="61"/>
      <c r="B851" s="61"/>
      <c r="C851" s="61"/>
      <c r="D851" s="61"/>
      <c r="E851" s="61"/>
      <c r="F851" s="61"/>
      <c r="G851" s="61"/>
      <c r="H851" s="61"/>
      <c r="I851" s="61"/>
      <c r="J851" s="63"/>
      <c r="K851" s="63"/>
      <c r="L851" s="61"/>
      <c r="M851" s="61"/>
      <c r="N851" s="61"/>
      <c r="O851" s="61"/>
      <c r="P851" s="61"/>
      <c r="Q851" s="61"/>
      <c r="R851" s="61"/>
      <c r="S851" s="61"/>
      <c r="T851" s="61"/>
      <c r="U851" s="61"/>
      <c r="V851" s="61"/>
      <c r="W851" s="61"/>
      <c r="X851" s="61"/>
      <c r="Y851" s="61"/>
      <c r="Z851" s="61"/>
    </row>
    <row r="852" spans="1:26" ht="15.75" customHeight="1">
      <c r="A852" s="61"/>
      <c r="B852" s="61"/>
      <c r="C852" s="61"/>
      <c r="D852" s="61"/>
      <c r="E852" s="61"/>
      <c r="F852" s="61"/>
      <c r="G852" s="61"/>
      <c r="H852" s="61"/>
      <c r="I852" s="61"/>
      <c r="J852" s="63"/>
      <c r="K852" s="63"/>
      <c r="L852" s="61"/>
      <c r="M852" s="61"/>
      <c r="N852" s="61"/>
      <c r="O852" s="61"/>
      <c r="P852" s="61"/>
      <c r="Q852" s="61"/>
      <c r="R852" s="61"/>
      <c r="S852" s="61"/>
      <c r="T852" s="61"/>
      <c r="U852" s="61"/>
      <c r="V852" s="61"/>
      <c r="W852" s="61"/>
      <c r="X852" s="61"/>
      <c r="Y852" s="61"/>
      <c r="Z852" s="61"/>
    </row>
    <row r="853" spans="1:26" ht="15.75" customHeight="1">
      <c r="A853" s="61"/>
      <c r="B853" s="61"/>
      <c r="C853" s="61"/>
      <c r="D853" s="61"/>
      <c r="E853" s="61"/>
      <c r="F853" s="61"/>
      <c r="G853" s="61"/>
      <c r="H853" s="61"/>
      <c r="I853" s="61"/>
      <c r="J853" s="63"/>
      <c r="K853" s="63"/>
      <c r="L853" s="61"/>
      <c r="M853" s="61"/>
      <c r="N853" s="61"/>
      <c r="O853" s="61"/>
      <c r="P853" s="61"/>
      <c r="Q853" s="61"/>
      <c r="R853" s="61"/>
      <c r="S853" s="61"/>
      <c r="T853" s="61"/>
      <c r="U853" s="61"/>
      <c r="V853" s="61"/>
      <c r="W853" s="61"/>
      <c r="X853" s="61"/>
      <c r="Y853" s="61"/>
      <c r="Z853" s="61"/>
    </row>
    <row r="854" spans="1:26" ht="15.75" customHeight="1">
      <c r="A854" s="61"/>
      <c r="B854" s="61"/>
      <c r="C854" s="61"/>
      <c r="D854" s="61"/>
      <c r="E854" s="61"/>
      <c r="F854" s="61"/>
      <c r="G854" s="61"/>
      <c r="H854" s="61"/>
      <c r="I854" s="61"/>
      <c r="J854" s="63"/>
      <c r="K854" s="63"/>
      <c r="L854" s="61"/>
      <c r="M854" s="61"/>
      <c r="N854" s="61"/>
      <c r="O854" s="61"/>
      <c r="P854" s="61"/>
      <c r="Q854" s="61"/>
      <c r="R854" s="61"/>
      <c r="S854" s="61"/>
      <c r="T854" s="61"/>
      <c r="U854" s="61"/>
      <c r="V854" s="61"/>
      <c r="W854" s="61"/>
      <c r="X854" s="61"/>
      <c r="Y854" s="61"/>
      <c r="Z854" s="61"/>
    </row>
    <row r="855" spans="1:26" ht="15.75" customHeight="1">
      <c r="A855" s="61"/>
      <c r="B855" s="61"/>
      <c r="C855" s="61"/>
      <c r="D855" s="61"/>
      <c r="E855" s="61"/>
      <c r="F855" s="61"/>
      <c r="G855" s="61"/>
      <c r="H855" s="61"/>
      <c r="I855" s="61"/>
      <c r="J855" s="63"/>
      <c r="K855" s="63"/>
      <c r="L855" s="61"/>
      <c r="M855" s="61"/>
      <c r="N855" s="61"/>
      <c r="O855" s="61"/>
      <c r="P855" s="61"/>
      <c r="Q855" s="61"/>
      <c r="R855" s="61"/>
      <c r="S855" s="61"/>
      <c r="T855" s="61"/>
      <c r="U855" s="61"/>
      <c r="V855" s="61"/>
      <c r="W855" s="61"/>
      <c r="X855" s="61"/>
      <c r="Y855" s="61"/>
      <c r="Z855" s="61"/>
    </row>
    <row r="856" spans="1:26" ht="15.75" customHeight="1">
      <c r="A856" s="61"/>
      <c r="B856" s="61"/>
      <c r="C856" s="61"/>
      <c r="D856" s="61"/>
      <c r="E856" s="61"/>
      <c r="F856" s="61"/>
      <c r="G856" s="61"/>
      <c r="H856" s="61"/>
      <c r="I856" s="61"/>
      <c r="J856" s="63"/>
      <c r="K856" s="63"/>
      <c r="L856" s="61"/>
      <c r="M856" s="61"/>
      <c r="N856" s="61"/>
      <c r="O856" s="61"/>
      <c r="P856" s="61"/>
      <c r="Q856" s="61"/>
      <c r="R856" s="61"/>
      <c r="S856" s="61"/>
      <c r="T856" s="61"/>
      <c r="U856" s="61"/>
      <c r="V856" s="61"/>
      <c r="W856" s="61"/>
      <c r="X856" s="61"/>
      <c r="Y856" s="61"/>
      <c r="Z856" s="61"/>
    </row>
    <row r="857" spans="1:26" ht="15.75" customHeight="1">
      <c r="A857" s="61"/>
      <c r="B857" s="61"/>
      <c r="C857" s="61"/>
      <c r="D857" s="61"/>
      <c r="E857" s="61"/>
      <c r="F857" s="61"/>
      <c r="G857" s="61"/>
      <c r="H857" s="61"/>
      <c r="I857" s="61"/>
      <c r="J857" s="63"/>
      <c r="K857" s="63"/>
      <c r="L857" s="61"/>
      <c r="M857" s="61"/>
      <c r="N857" s="61"/>
      <c r="O857" s="61"/>
      <c r="P857" s="61"/>
      <c r="Q857" s="61"/>
      <c r="R857" s="61"/>
      <c r="S857" s="61"/>
      <c r="T857" s="61"/>
      <c r="U857" s="61"/>
      <c r="V857" s="61"/>
      <c r="W857" s="61"/>
      <c r="X857" s="61"/>
      <c r="Y857" s="61"/>
      <c r="Z857" s="61"/>
    </row>
    <row r="858" spans="1:26" ht="15.75" customHeight="1">
      <c r="A858" s="61"/>
      <c r="B858" s="61"/>
      <c r="C858" s="61"/>
      <c r="D858" s="61"/>
      <c r="E858" s="61"/>
      <c r="F858" s="61"/>
      <c r="G858" s="61"/>
      <c r="H858" s="61"/>
      <c r="I858" s="61"/>
      <c r="J858" s="63"/>
      <c r="K858" s="63"/>
      <c r="L858" s="61"/>
      <c r="M858" s="61"/>
      <c r="N858" s="61"/>
      <c r="O858" s="61"/>
      <c r="P858" s="61"/>
      <c r="Q858" s="61"/>
      <c r="R858" s="61"/>
      <c r="S858" s="61"/>
      <c r="T858" s="61"/>
      <c r="U858" s="61"/>
      <c r="V858" s="61"/>
      <c r="W858" s="61"/>
      <c r="X858" s="61"/>
      <c r="Y858" s="61"/>
      <c r="Z858" s="61"/>
    </row>
    <row r="859" spans="1:26" ht="15.75" customHeight="1">
      <c r="A859" s="61"/>
      <c r="B859" s="61"/>
      <c r="C859" s="61"/>
      <c r="D859" s="61"/>
      <c r="E859" s="61"/>
      <c r="F859" s="61"/>
      <c r="G859" s="61"/>
      <c r="H859" s="61"/>
      <c r="I859" s="61"/>
      <c r="J859" s="63"/>
      <c r="K859" s="63"/>
      <c r="L859" s="61"/>
      <c r="M859" s="61"/>
      <c r="N859" s="61"/>
      <c r="O859" s="61"/>
      <c r="P859" s="61"/>
      <c r="Q859" s="61"/>
      <c r="R859" s="61"/>
      <c r="S859" s="61"/>
      <c r="T859" s="61"/>
      <c r="U859" s="61"/>
      <c r="V859" s="61"/>
      <c r="W859" s="61"/>
      <c r="X859" s="61"/>
      <c r="Y859" s="61"/>
      <c r="Z859" s="61"/>
    </row>
    <row r="860" spans="1:26" ht="15.75" customHeight="1">
      <c r="A860" s="61"/>
      <c r="B860" s="61"/>
      <c r="C860" s="61"/>
      <c r="D860" s="61"/>
      <c r="E860" s="61"/>
      <c r="F860" s="61"/>
      <c r="G860" s="61"/>
      <c r="H860" s="61"/>
      <c r="I860" s="61"/>
      <c r="J860" s="63"/>
      <c r="K860" s="63"/>
      <c r="L860" s="61"/>
      <c r="M860" s="61"/>
      <c r="N860" s="61"/>
      <c r="O860" s="61"/>
      <c r="P860" s="61"/>
      <c r="Q860" s="61"/>
      <c r="R860" s="61"/>
      <c r="S860" s="61"/>
      <c r="T860" s="61"/>
      <c r="U860" s="61"/>
      <c r="V860" s="61"/>
      <c r="W860" s="61"/>
      <c r="X860" s="61"/>
      <c r="Y860" s="61"/>
      <c r="Z860" s="61"/>
    </row>
    <row r="861" spans="1:26" ht="15.75" customHeight="1">
      <c r="A861" s="61"/>
      <c r="B861" s="61"/>
      <c r="C861" s="61"/>
      <c r="D861" s="61"/>
      <c r="E861" s="61"/>
      <c r="F861" s="61"/>
      <c r="G861" s="61"/>
      <c r="H861" s="61"/>
      <c r="I861" s="61"/>
      <c r="J861" s="63"/>
      <c r="K861" s="63"/>
      <c r="L861" s="61"/>
      <c r="M861" s="61"/>
      <c r="N861" s="61"/>
      <c r="O861" s="61"/>
      <c r="P861" s="61"/>
      <c r="Q861" s="61"/>
      <c r="R861" s="61"/>
      <c r="S861" s="61"/>
      <c r="T861" s="61"/>
      <c r="U861" s="61"/>
      <c r="V861" s="61"/>
      <c r="W861" s="61"/>
      <c r="X861" s="61"/>
      <c r="Y861" s="61"/>
      <c r="Z861" s="61"/>
    </row>
    <row r="862" spans="1:26" ht="15.75" customHeight="1">
      <c r="A862" s="61"/>
      <c r="B862" s="61"/>
      <c r="C862" s="61"/>
      <c r="D862" s="61"/>
      <c r="E862" s="61"/>
      <c r="F862" s="61"/>
      <c r="G862" s="61"/>
      <c r="H862" s="61"/>
      <c r="I862" s="61"/>
      <c r="J862" s="63"/>
      <c r="K862" s="63"/>
      <c r="L862" s="61"/>
      <c r="M862" s="61"/>
      <c r="N862" s="61"/>
      <c r="O862" s="61"/>
      <c r="P862" s="61"/>
      <c r="Q862" s="61"/>
      <c r="R862" s="61"/>
      <c r="S862" s="61"/>
      <c r="T862" s="61"/>
      <c r="U862" s="61"/>
      <c r="V862" s="61"/>
      <c r="W862" s="61"/>
      <c r="X862" s="61"/>
      <c r="Y862" s="61"/>
      <c r="Z862" s="61"/>
    </row>
    <row r="863" spans="1:26" ht="15.75" customHeight="1">
      <c r="A863" s="61"/>
      <c r="B863" s="61"/>
      <c r="C863" s="61"/>
      <c r="D863" s="61"/>
      <c r="E863" s="61"/>
      <c r="F863" s="61"/>
      <c r="G863" s="61"/>
      <c r="H863" s="61"/>
      <c r="I863" s="61"/>
      <c r="J863" s="63"/>
      <c r="K863" s="63"/>
      <c r="L863" s="61"/>
      <c r="M863" s="61"/>
      <c r="N863" s="61"/>
      <c r="O863" s="61"/>
      <c r="P863" s="61"/>
      <c r="Q863" s="61"/>
      <c r="R863" s="61"/>
      <c r="S863" s="61"/>
      <c r="T863" s="61"/>
      <c r="U863" s="61"/>
      <c r="V863" s="61"/>
      <c r="W863" s="61"/>
      <c r="X863" s="61"/>
      <c r="Y863" s="61"/>
      <c r="Z863" s="61"/>
    </row>
    <row r="864" spans="1:26" ht="15.75" customHeight="1">
      <c r="A864" s="61"/>
      <c r="B864" s="61"/>
      <c r="C864" s="61"/>
      <c r="D864" s="61"/>
      <c r="E864" s="61"/>
      <c r="F864" s="61"/>
      <c r="G864" s="61"/>
      <c r="H864" s="61"/>
      <c r="I864" s="61"/>
      <c r="J864" s="63"/>
      <c r="K864" s="63"/>
      <c r="L864" s="61"/>
      <c r="M864" s="61"/>
      <c r="N864" s="61"/>
      <c r="O864" s="61"/>
      <c r="P864" s="61"/>
      <c r="Q864" s="61"/>
      <c r="R864" s="61"/>
      <c r="S864" s="61"/>
      <c r="T864" s="61"/>
      <c r="U864" s="61"/>
      <c r="V864" s="61"/>
      <c r="W864" s="61"/>
      <c r="X864" s="61"/>
      <c r="Y864" s="61"/>
      <c r="Z864" s="61"/>
    </row>
    <row r="865" spans="1:26" ht="15.75" customHeight="1">
      <c r="A865" s="61"/>
      <c r="B865" s="61"/>
      <c r="C865" s="61"/>
      <c r="D865" s="61"/>
      <c r="E865" s="61"/>
      <c r="F865" s="61"/>
      <c r="G865" s="61"/>
      <c r="H865" s="61"/>
      <c r="I865" s="61"/>
      <c r="J865" s="63"/>
      <c r="K865" s="63"/>
      <c r="L865" s="61"/>
      <c r="M865" s="61"/>
      <c r="N865" s="61"/>
      <c r="O865" s="61"/>
      <c r="P865" s="61"/>
      <c r="Q865" s="61"/>
      <c r="R865" s="61"/>
      <c r="S865" s="61"/>
      <c r="T865" s="61"/>
      <c r="U865" s="61"/>
      <c r="V865" s="61"/>
      <c r="W865" s="61"/>
      <c r="X865" s="61"/>
      <c r="Y865" s="61"/>
      <c r="Z865" s="61"/>
    </row>
    <row r="866" spans="1:26" ht="15.75" customHeight="1">
      <c r="A866" s="61"/>
      <c r="B866" s="61"/>
      <c r="C866" s="61"/>
      <c r="D866" s="61"/>
      <c r="E866" s="61"/>
      <c r="F866" s="61"/>
      <c r="G866" s="61"/>
      <c r="H866" s="61"/>
      <c r="I866" s="61"/>
      <c r="J866" s="63"/>
      <c r="K866" s="63"/>
      <c r="L866" s="61"/>
      <c r="M866" s="61"/>
      <c r="N866" s="61"/>
      <c r="O866" s="61"/>
      <c r="P866" s="61"/>
      <c r="Q866" s="61"/>
      <c r="R866" s="61"/>
      <c r="S866" s="61"/>
      <c r="T866" s="61"/>
      <c r="U866" s="61"/>
      <c r="V866" s="61"/>
      <c r="W866" s="61"/>
      <c r="X866" s="61"/>
      <c r="Y866" s="61"/>
      <c r="Z866" s="61"/>
    </row>
    <row r="867" spans="1:26" ht="15.75" customHeight="1">
      <c r="A867" s="61"/>
      <c r="B867" s="61"/>
      <c r="C867" s="61"/>
      <c r="D867" s="61"/>
      <c r="E867" s="61"/>
      <c r="F867" s="61"/>
      <c r="G867" s="61"/>
      <c r="H867" s="61"/>
      <c r="I867" s="61"/>
      <c r="J867" s="63"/>
      <c r="K867" s="63"/>
      <c r="L867" s="61"/>
      <c r="M867" s="61"/>
      <c r="N867" s="61"/>
      <c r="O867" s="61"/>
      <c r="P867" s="61"/>
      <c r="Q867" s="61"/>
      <c r="R867" s="61"/>
      <c r="S867" s="61"/>
      <c r="T867" s="61"/>
      <c r="U867" s="61"/>
      <c r="V867" s="61"/>
      <c r="W867" s="61"/>
      <c r="X867" s="61"/>
      <c r="Y867" s="61"/>
      <c r="Z867" s="61"/>
    </row>
    <row r="868" spans="1:26" ht="15.75" customHeight="1">
      <c r="A868" s="61"/>
      <c r="B868" s="61"/>
      <c r="C868" s="61"/>
      <c r="D868" s="61"/>
      <c r="E868" s="61"/>
      <c r="F868" s="61"/>
      <c r="G868" s="61"/>
      <c r="H868" s="61"/>
      <c r="I868" s="61"/>
      <c r="J868" s="63"/>
      <c r="K868" s="63"/>
      <c r="L868" s="61"/>
      <c r="M868" s="61"/>
      <c r="N868" s="61"/>
      <c r="O868" s="61"/>
      <c r="P868" s="61"/>
      <c r="Q868" s="61"/>
      <c r="R868" s="61"/>
      <c r="S868" s="61"/>
      <c r="T868" s="61"/>
      <c r="U868" s="61"/>
      <c r="V868" s="61"/>
      <c r="W868" s="61"/>
      <c r="X868" s="61"/>
      <c r="Y868" s="61"/>
      <c r="Z868" s="61"/>
    </row>
    <row r="869" spans="1:26" ht="15.75" customHeight="1">
      <c r="A869" s="61"/>
      <c r="B869" s="61"/>
      <c r="C869" s="61"/>
      <c r="D869" s="61"/>
      <c r="E869" s="61"/>
      <c r="F869" s="61"/>
      <c r="G869" s="61"/>
      <c r="H869" s="61"/>
      <c r="I869" s="61"/>
      <c r="J869" s="63"/>
      <c r="K869" s="63"/>
      <c r="L869" s="61"/>
      <c r="M869" s="61"/>
      <c r="N869" s="61"/>
      <c r="O869" s="61"/>
      <c r="P869" s="61"/>
      <c r="Q869" s="61"/>
      <c r="R869" s="61"/>
      <c r="S869" s="61"/>
      <c r="T869" s="61"/>
      <c r="U869" s="61"/>
      <c r="V869" s="61"/>
      <c r="W869" s="61"/>
      <c r="X869" s="61"/>
      <c r="Y869" s="61"/>
      <c r="Z869" s="61"/>
    </row>
    <row r="870" spans="1:26" ht="15.75" customHeight="1">
      <c r="A870" s="61"/>
      <c r="B870" s="61"/>
      <c r="C870" s="61"/>
      <c r="D870" s="61"/>
      <c r="E870" s="61"/>
      <c r="F870" s="61"/>
      <c r="G870" s="61"/>
      <c r="H870" s="61"/>
      <c r="I870" s="61"/>
      <c r="J870" s="63"/>
      <c r="K870" s="63"/>
      <c r="L870" s="61"/>
      <c r="M870" s="61"/>
      <c r="N870" s="61"/>
      <c r="O870" s="61"/>
      <c r="P870" s="61"/>
      <c r="Q870" s="61"/>
      <c r="R870" s="61"/>
      <c r="S870" s="61"/>
      <c r="T870" s="61"/>
      <c r="U870" s="61"/>
      <c r="V870" s="61"/>
      <c r="W870" s="61"/>
      <c r="X870" s="61"/>
      <c r="Y870" s="61"/>
      <c r="Z870" s="61"/>
    </row>
    <row r="871" spans="1:26" ht="15.75" customHeight="1">
      <c r="A871" s="61"/>
      <c r="B871" s="61"/>
      <c r="C871" s="61"/>
      <c r="D871" s="61"/>
      <c r="E871" s="61"/>
      <c r="F871" s="61"/>
      <c r="G871" s="61"/>
      <c r="H871" s="61"/>
      <c r="I871" s="61"/>
      <c r="J871" s="63"/>
      <c r="K871" s="63"/>
      <c r="L871" s="61"/>
      <c r="M871" s="61"/>
      <c r="N871" s="61"/>
      <c r="O871" s="61"/>
      <c r="P871" s="61"/>
      <c r="Q871" s="61"/>
      <c r="R871" s="61"/>
      <c r="S871" s="61"/>
      <c r="T871" s="61"/>
      <c r="U871" s="61"/>
      <c r="V871" s="61"/>
      <c r="W871" s="61"/>
      <c r="X871" s="61"/>
      <c r="Y871" s="61"/>
      <c r="Z871" s="61"/>
    </row>
    <row r="872" spans="1:26" ht="15.75" customHeight="1">
      <c r="A872" s="61"/>
      <c r="B872" s="61"/>
      <c r="C872" s="61"/>
      <c r="D872" s="61"/>
      <c r="E872" s="61"/>
      <c r="F872" s="61"/>
      <c r="G872" s="61"/>
      <c r="H872" s="61"/>
      <c r="I872" s="61"/>
      <c r="J872" s="63"/>
      <c r="K872" s="63"/>
      <c r="L872" s="61"/>
      <c r="M872" s="61"/>
      <c r="N872" s="61"/>
      <c r="O872" s="61"/>
      <c r="P872" s="61"/>
      <c r="Q872" s="61"/>
      <c r="R872" s="61"/>
      <c r="S872" s="61"/>
      <c r="T872" s="61"/>
      <c r="U872" s="61"/>
      <c r="V872" s="61"/>
      <c r="W872" s="61"/>
      <c r="X872" s="61"/>
      <c r="Y872" s="61"/>
      <c r="Z872" s="61"/>
    </row>
    <row r="873" spans="1:26" ht="15.75" customHeight="1">
      <c r="A873" s="61"/>
      <c r="B873" s="61"/>
      <c r="C873" s="61"/>
      <c r="D873" s="61"/>
      <c r="E873" s="61"/>
      <c r="F873" s="61"/>
      <c r="G873" s="61"/>
      <c r="H873" s="61"/>
      <c r="I873" s="61"/>
      <c r="J873" s="63"/>
      <c r="K873" s="63"/>
      <c r="L873" s="61"/>
      <c r="M873" s="61"/>
      <c r="N873" s="61"/>
      <c r="O873" s="61"/>
      <c r="P873" s="61"/>
      <c r="Q873" s="61"/>
      <c r="R873" s="61"/>
      <c r="S873" s="61"/>
      <c r="T873" s="61"/>
      <c r="U873" s="61"/>
      <c r="V873" s="61"/>
      <c r="W873" s="61"/>
      <c r="X873" s="61"/>
      <c r="Y873" s="61"/>
      <c r="Z873" s="61"/>
    </row>
    <row r="874" spans="1:26" ht="15.75" customHeight="1">
      <c r="A874" s="61"/>
      <c r="B874" s="61"/>
      <c r="C874" s="61"/>
      <c r="D874" s="61"/>
      <c r="E874" s="61"/>
      <c r="F874" s="61"/>
      <c r="G874" s="61"/>
      <c r="H874" s="61"/>
      <c r="I874" s="61"/>
      <c r="J874" s="63"/>
      <c r="K874" s="63"/>
      <c r="L874" s="61"/>
      <c r="M874" s="61"/>
      <c r="N874" s="61"/>
      <c r="O874" s="61"/>
      <c r="P874" s="61"/>
      <c r="Q874" s="61"/>
      <c r="R874" s="61"/>
      <c r="S874" s="61"/>
      <c r="T874" s="61"/>
      <c r="U874" s="61"/>
      <c r="V874" s="61"/>
      <c r="W874" s="61"/>
      <c r="X874" s="61"/>
      <c r="Y874" s="61"/>
      <c r="Z874" s="61"/>
    </row>
    <row r="875" spans="1:26" ht="15.75" customHeight="1">
      <c r="A875" s="61"/>
      <c r="B875" s="61"/>
      <c r="C875" s="61"/>
      <c r="D875" s="61"/>
      <c r="E875" s="61"/>
      <c r="F875" s="61"/>
      <c r="G875" s="61"/>
      <c r="H875" s="61"/>
      <c r="I875" s="61"/>
      <c r="J875" s="63"/>
      <c r="K875" s="63"/>
      <c r="L875" s="61"/>
      <c r="M875" s="61"/>
      <c r="N875" s="61"/>
      <c r="O875" s="61"/>
      <c r="P875" s="61"/>
      <c r="Q875" s="61"/>
      <c r="R875" s="61"/>
      <c r="S875" s="61"/>
      <c r="T875" s="61"/>
      <c r="U875" s="61"/>
      <c r="V875" s="61"/>
      <c r="W875" s="61"/>
      <c r="X875" s="61"/>
      <c r="Y875" s="61"/>
      <c r="Z875" s="61"/>
    </row>
    <row r="876" spans="1:26" ht="15.75" customHeight="1">
      <c r="A876" s="61"/>
      <c r="B876" s="61"/>
      <c r="C876" s="61"/>
      <c r="D876" s="61"/>
      <c r="E876" s="61"/>
      <c r="F876" s="61"/>
      <c r="G876" s="61"/>
      <c r="H876" s="61"/>
      <c r="I876" s="61"/>
      <c r="J876" s="63"/>
      <c r="K876" s="63"/>
      <c r="L876" s="61"/>
      <c r="M876" s="61"/>
      <c r="N876" s="61"/>
      <c r="O876" s="61"/>
      <c r="P876" s="61"/>
      <c r="Q876" s="61"/>
      <c r="R876" s="61"/>
      <c r="S876" s="61"/>
      <c r="T876" s="61"/>
      <c r="U876" s="61"/>
      <c r="V876" s="61"/>
      <c r="W876" s="61"/>
      <c r="X876" s="61"/>
      <c r="Y876" s="61"/>
      <c r="Z876" s="61"/>
    </row>
    <row r="877" spans="1:26" ht="15.75" customHeight="1">
      <c r="A877" s="61"/>
      <c r="B877" s="61"/>
      <c r="C877" s="61"/>
      <c r="D877" s="61"/>
      <c r="E877" s="61"/>
      <c r="F877" s="61"/>
      <c r="G877" s="61"/>
      <c r="H877" s="61"/>
      <c r="I877" s="61"/>
      <c r="J877" s="63"/>
      <c r="K877" s="63"/>
      <c r="L877" s="61"/>
      <c r="M877" s="61"/>
      <c r="N877" s="61"/>
      <c r="O877" s="61"/>
      <c r="P877" s="61"/>
      <c r="Q877" s="61"/>
      <c r="R877" s="61"/>
      <c r="S877" s="61"/>
      <c r="T877" s="61"/>
      <c r="U877" s="61"/>
      <c r="V877" s="61"/>
      <c r="W877" s="61"/>
      <c r="X877" s="61"/>
      <c r="Y877" s="61"/>
      <c r="Z877" s="61"/>
    </row>
    <row r="878" spans="1:26" ht="15.75" customHeight="1">
      <c r="A878" s="61"/>
      <c r="B878" s="61"/>
      <c r="C878" s="61"/>
      <c r="D878" s="61"/>
      <c r="E878" s="61"/>
      <c r="F878" s="61"/>
      <c r="G878" s="61"/>
      <c r="H878" s="61"/>
      <c r="I878" s="61"/>
      <c r="J878" s="63"/>
      <c r="K878" s="63"/>
      <c r="L878" s="61"/>
      <c r="M878" s="61"/>
      <c r="N878" s="61"/>
      <c r="O878" s="61"/>
      <c r="P878" s="61"/>
      <c r="Q878" s="61"/>
      <c r="R878" s="61"/>
      <c r="S878" s="61"/>
      <c r="T878" s="61"/>
      <c r="U878" s="61"/>
      <c r="V878" s="61"/>
      <c r="W878" s="61"/>
      <c r="X878" s="61"/>
      <c r="Y878" s="61"/>
      <c r="Z878" s="61"/>
    </row>
    <row r="879" spans="1:26" ht="15.75" customHeight="1">
      <c r="A879" s="61"/>
      <c r="B879" s="61"/>
      <c r="C879" s="61"/>
      <c r="D879" s="61"/>
      <c r="E879" s="61"/>
      <c r="F879" s="61"/>
      <c r="G879" s="61"/>
      <c r="H879" s="61"/>
      <c r="I879" s="61"/>
      <c r="J879" s="63"/>
      <c r="K879" s="63"/>
      <c r="L879" s="61"/>
      <c r="M879" s="61"/>
      <c r="N879" s="61"/>
      <c r="O879" s="61"/>
      <c r="P879" s="61"/>
      <c r="Q879" s="61"/>
      <c r="R879" s="61"/>
      <c r="S879" s="61"/>
      <c r="T879" s="61"/>
      <c r="U879" s="61"/>
      <c r="V879" s="61"/>
      <c r="W879" s="61"/>
      <c r="X879" s="61"/>
      <c r="Y879" s="61"/>
      <c r="Z879" s="61"/>
    </row>
    <row r="880" spans="1:26" ht="15.75" customHeight="1">
      <c r="A880" s="61"/>
      <c r="B880" s="61"/>
      <c r="C880" s="61"/>
      <c r="D880" s="61"/>
      <c r="E880" s="61"/>
      <c r="F880" s="61"/>
      <c r="G880" s="61"/>
      <c r="H880" s="61"/>
      <c r="I880" s="61"/>
      <c r="J880" s="63"/>
      <c r="K880" s="63"/>
      <c r="L880" s="61"/>
      <c r="M880" s="61"/>
      <c r="N880" s="61"/>
      <c r="O880" s="61"/>
      <c r="P880" s="61"/>
      <c r="Q880" s="61"/>
      <c r="R880" s="61"/>
      <c r="S880" s="61"/>
      <c r="T880" s="61"/>
      <c r="U880" s="61"/>
      <c r="V880" s="61"/>
      <c r="W880" s="61"/>
      <c r="X880" s="61"/>
      <c r="Y880" s="61"/>
      <c r="Z880" s="61"/>
    </row>
    <row r="881" spans="1:26" ht="15.75" customHeight="1">
      <c r="A881" s="61"/>
      <c r="B881" s="61"/>
      <c r="C881" s="61"/>
      <c r="D881" s="61"/>
      <c r="E881" s="61"/>
      <c r="F881" s="61"/>
      <c r="G881" s="61"/>
      <c r="H881" s="61"/>
      <c r="I881" s="61"/>
      <c r="J881" s="63"/>
      <c r="K881" s="63"/>
      <c r="L881" s="61"/>
      <c r="M881" s="61"/>
      <c r="N881" s="61"/>
      <c r="O881" s="61"/>
      <c r="P881" s="61"/>
      <c r="Q881" s="61"/>
      <c r="R881" s="61"/>
      <c r="S881" s="61"/>
      <c r="T881" s="61"/>
      <c r="U881" s="61"/>
      <c r="V881" s="61"/>
      <c r="W881" s="61"/>
      <c r="X881" s="61"/>
      <c r="Y881" s="61"/>
      <c r="Z881" s="61"/>
    </row>
    <row r="882" spans="1:26" ht="15.75" customHeight="1">
      <c r="A882" s="61"/>
      <c r="B882" s="61"/>
      <c r="C882" s="61"/>
      <c r="D882" s="61"/>
      <c r="E882" s="61"/>
      <c r="F882" s="61"/>
      <c r="G882" s="61"/>
      <c r="H882" s="61"/>
      <c r="I882" s="61"/>
      <c r="J882" s="63"/>
      <c r="K882" s="63"/>
      <c r="L882" s="61"/>
      <c r="M882" s="61"/>
      <c r="N882" s="61"/>
      <c r="O882" s="61"/>
      <c r="P882" s="61"/>
      <c r="Q882" s="61"/>
      <c r="R882" s="61"/>
      <c r="S882" s="61"/>
      <c r="T882" s="61"/>
      <c r="U882" s="61"/>
      <c r="V882" s="61"/>
      <c r="W882" s="61"/>
      <c r="X882" s="61"/>
      <c r="Y882" s="61"/>
      <c r="Z882" s="61"/>
    </row>
    <row r="883" spans="1:26" ht="15.75" customHeight="1">
      <c r="A883" s="61"/>
      <c r="B883" s="61"/>
      <c r="C883" s="61"/>
      <c r="D883" s="61"/>
      <c r="E883" s="61"/>
      <c r="F883" s="61"/>
      <c r="G883" s="61"/>
      <c r="H883" s="61"/>
      <c r="I883" s="61"/>
      <c r="J883" s="63"/>
      <c r="K883" s="63"/>
      <c r="L883" s="61"/>
      <c r="M883" s="61"/>
      <c r="N883" s="61"/>
      <c r="O883" s="61"/>
      <c r="P883" s="61"/>
      <c r="Q883" s="61"/>
      <c r="R883" s="61"/>
      <c r="S883" s="61"/>
      <c r="T883" s="61"/>
      <c r="U883" s="61"/>
      <c r="V883" s="61"/>
      <c r="W883" s="61"/>
      <c r="X883" s="61"/>
      <c r="Y883" s="61"/>
      <c r="Z883" s="61"/>
    </row>
    <row r="884" spans="1:26" ht="15.75" customHeight="1">
      <c r="A884" s="61"/>
      <c r="B884" s="61"/>
      <c r="C884" s="61"/>
      <c r="D884" s="61"/>
      <c r="E884" s="61"/>
      <c r="F884" s="61"/>
      <c r="G884" s="61"/>
      <c r="H884" s="61"/>
      <c r="I884" s="61"/>
      <c r="J884" s="63"/>
      <c r="K884" s="63"/>
      <c r="L884" s="61"/>
      <c r="M884" s="61"/>
      <c r="N884" s="61"/>
      <c r="O884" s="61"/>
      <c r="P884" s="61"/>
      <c r="Q884" s="61"/>
      <c r="R884" s="61"/>
      <c r="S884" s="61"/>
      <c r="T884" s="61"/>
      <c r="U884" s="61"/>
      <c r="V884" s="61"/>
      <c r="W884" s="61"/>
      <c r="X884" s="61"/>
      <c r="Y884" s="61"/>
      <c r="Z884" s="61"/>
    </row>
    <row r="885" spans="1:26" ht="15.75" customHeight="1">
      <c r="A885" s="61"/>
      <c r="B885" s="61"/>
      <c r="C885" s="61"/>
      <c r="D885" s="61"/>
      <c r="E885" s="61"/>
      <c r="F885" s="61"/>
      <c r="G885" s="61"/>
      <c r="H885" s="61"/>
      <c r="I885" s="61"/>
      <c r="J885" s="63"/>
      <c r="K885" s="63"/>
      <c r="L885" s="61"/>
      <c r="M885" s="61"/>
      <c r="N885" s="61"/>
      <c r="O885" s="61"/>
      <c r="P885" s="61"/>
      <c r="Q885" s="61"/>
      <c r="R885" s="61"/>
      <c r="S885" s="61"/>
      <c r="T885" s="61"/>
      <c r="U885" s="61"/>
      <c r="V885" s="61"/>
      <c r="W885" s="61"/>
      <c r="X885" s="61"/>
      <c r="Y885" s="61"/>
      <c r="Z885" s="61"/>
    </row>
    <row r="886" spans="1:26" ht="15.75" customHeight="1">
      <c r="A886" s="61"/>
      <c r="B886" s="61"/>
      <c r="C886" s="61"/>
      <c r="D886" s="61"/>
      <c r="E886" s="61"/>
      <c r="F886" s="61"/>
      <c r="G886" s="61"/>
      <c r="H886" s="61"/>
      <c r="I886" s="61"/>
      <c r="J886" s="63"/>
      <c r="K886" s="63"/>
      <c r="L886" s="61"/>
      <c r="M886" s="61"/>
      <c r="N886" s="61"/>
      <c r="O886" s="61"/>
      <c r="P886" s="61"/>
      <c r="Q886" s="61"/>
      <c r="R886" s="61"/>
      <c r="S886" s="61"/>
      <c r="T886" s="61"/>
      <c r="U886" s="61"/>
      <c r="V886" s="61"/>
      <c r="W886" s="61"/>
      <c r="X886" s="61"/>
      <c r="Y886" s="61"/>
      <c r="Z886" s="61"/>
    </row>
    <row r="887" spans="1:26" ht="15.75" customHeight="1">
      <c r="A887" s="61"/>
      <c r="B887" s="61"/>
      <c r="C887" s="61"/>
      <c r="D887" s="61"/>
      <c r="E887" s="61"/>
      <c r="F887" s="61"/>
      <c r="G887" s="61"/>
      <c r="H887" s="61"/>
      <c r="I887" s="61"/>
      <c r="J887" s="63"/>
      <c r="K887" s="63"/>
      <c r="L887" s="61"/>
      <c r="M887" s="61"/>
      <c r="N887" s="61"/>
      <c r="O887" s="61"/>
      <c r="P887" s="61"/>
      <c r="Q887" s="61"/>
      <c r="R887" s="61"/>
      <c r="S887" s="61"/>
      <c r="T887" s="61"/>
      <c r="U887" s="61"/>
      <c r="V887" s="61"/>
      <c r="W887" s="61"/>
      <c r="X887" s="61"/>
      <c r="Y887" s="61"/>
      <c r="Z887" s="61"/>
    </row>
    <row r="888" spans="1:26" ht="15.75" customHeight="1">
      <c r="A888" s="61"/>
      <c r="B888" s="61"/>
      <c r="C888" s="61"/>
      <c r="D888" s="61"/>
      <c r="E888" s="61"/>
      <c r="F888" s="61"/>
      <c r="G888" s="61"/>
      <c r="H888" s="61"/>
      <c r="I888" s="61"/>
      <c r="J888" s="63"/>
      <c r="K888" s="63"/>
      <c r="L888" s="61"/>
      <c r="M888" s="61"/>
      <c r="N888" s="61"/>
      <c r="O888" s="61"/>
      <c r="P888" s="61"/>
      <c r="Q888" s="61"/>
      <c r="R888" s="61"/>
      <c r="S888" s="61"/>
      <c r="T888" s="61"/>
      <c r="U888" s="61"/>
      <c r="V888" s="61"/>
      <c r="W888" s="61"/>
      <c r="X888" s="61"/>
      <c r="Y888" s="61"/>
      <c r="Z888" s="61"/>
    </row>
    <row r="889" spans="1:26" ht="15.75" customHeight="1">
      <c r="A889" s="61"/>
      <c r="B889" s="61"/>
      <c r="C889" s="61"/>
      <c r="D889" s="61"/>
      <c r="E889" s="61"/>
      <c r="F889" s="61"/>
      <c r="G889" s="61"/>
      <c r="H889" s="61"/>
      <c r="I889" s="61"/>
      <c r="J889" s="63"/>
      <c r="K889" s="63"/>
      <c r="L889" s="61"/>
      <c r="M889" s="61"/>
      <c r="N889" s="61"/>
      <c r="O889" s="61"/>
      <c r="P889" s="61"/>
      <c r="Q889" s="61"/>
      <c r="R889" s="61"/>
      <c r="S889" s="61"/>
      <c r="T889" s="61"/>
      <c r="U889" s="61"/>
      <c r="V889" s="61"/>
      <c r="W889" s="61"/>
      <c r="X889" s="61"/>
      <c r="Y889" s="61"/>
      <c r="Z889" s="61"/>
    </row>
    <row r="890" spans="1:26" ht="15.75" customHeight="1">
      <c r="A890" s="61"/>
      <c r="B890" s="61"/>
      <c r="C890" s="61"/>
      <c r="D890" s="61"/>
      <c r="E890" s="61"/>
      <c r="F890" s="61"/>
      <c r="G890" s="61"/>
      <c r="H890" s="61"/>
      <c r="I890" s="61"/>
      <c r="J890" s="63"/>
      <c r="K890" s="63"/>
      <c r="L890" s="61"/>
      <c r="M890" s="61"/>
      <c r="N890" s="61"/>
      <c r="O890" s="61"/>
      <c r="P890" s="61"/>
      <c r="Q890" s="61"/>
      <c r="R890" s="61"/>
      <c r="S890" s="61"/>
      <c r="T890" s="61"/>
      <c r="U890" s="61"/>
      <c r="V890" s="61"/>
      <c r="W890" s="61"/>
      <c r="X890" s="61"/>
      <c r="Y890" s="61"/>
      <c r="Z890" s="61"/>
    </row>
    <row r="891" spans="1:26" ht="15.75" customHeight="1">
      <c r="A891" s="61"/>
      <c r="B891" s="61"/>
      <c r="C891" s="61"/>
      <c r="D891" s="61"/>
      <c r="E891" s="61"/>
      <c r="F891" s="61"/>
      <c r="G891" s="61"/>
      <c r="H891" s="61"/>
      <c r="I891" s="61"/>
      <c r="J891" s="63"/>
      <c r="K891" s="63"/>
      <c r="L891" s="61"/>
      <c r="M891" s="61"/>
      <c r="N891" s="61"/>
      <c r="O891" s="61"/>
      <c r="P891" s="61"/>
      <c r="Q891" s="61"/>
      <c r="R891" s="61"/>
      <c r="S891" s="61"/>
      <c r="T891" s="61"/>
      <c r="U891" s="61"/>
      <c r="V891" s="61"/>
      <c r="W891" s="61"/>
      <c r="X891" s="61"/>
      <c r="Y891" s="61"/>
      <c r="Z891" s="61"/>
    </row>
    <row r="892" spans="1:26" ht="15.75" customHeight="1">
      <c r="A892" s="61"/>
      <c r="B892" s="61"/>
      <c r="C892" s="61"/>
      <c r="D892" s="61"/>
      <c r="E892" s="61"/>
      <c r="F892" s="61"/>
      <c r="G892" s="61"/>
      <c r="H892" s="61"/>
      <c r="I892" s="61"/>
      <c r="J892" s="63"/>
      <c r="K892" s="63"/>
      <c r="L892" s="61"/>
      <c r="M892" s="61"/>
      <c r="N892" s="61"/>
      <c r="O892" s="61"/>
      <c r="P892" s="61"/>
      <c r="Q892" s="61"/>
      <c r="R892" s="61"/>
      <c r="S892" s="61"/>
      <c r="T892" s="61"/>
      <c r="U892" s="61"/>
      <c r="V892" s="61"/>
      <c r="W892" s="61"/>
      <c r="X892" s="61"/>
      <c r="Y892" s="61"/>
      <c r="Z892" s="61"/>
    </row>
    <row r="893" spans="1:26" ht="15.75" customHeight="1">
      <c r="A893" s="61"/>
      <c r="B893" s="61"/>
      <c r="C893" s="61"/>
      <c r="D893" s="61"/>
      <c r="E893" s="61"/>
      <c r="F893" s="61"/>
      <c r="G893" s="61"/>
      <c r="H893" s="61"/>
      <c r="I893" s="61"/>
      <c r="J893" s="63"/>
      <c r="K893" s="63"/>
      <c r="L893" s="61"/>
      <c r="M893" s="61"/>
      <c r="N893" s="61"/>
      <c r="O893" s="61"/>
      <c r="P893" s="61"/>
      <c r="Q893" s="61"/>
      <c r="R893" s="61"/>
      <c r="S893" s="61"/>
      <c r="T893" s="61"/>
      <c r="U893" s="61"/>
      <c r="V893" s="61"/>
      <c r="W893" s="61"/>
      <c r="X893" s="61"/>
      <c r="Y893" s="61"/>
      <c r="Z893" s="61"/>
    </row>
    <row r="894" spans="1:26" ht="15.75" customHeight="1">
      <c r="A894" s="61"/>
      <c r="B894" s="61"/>
      <c r="C894" s="61"/>
      <c r="D894" s="61"/>
      <c r="E894" s="61"/>
      <c r="F894" s="61"/>
      <c r="G894" s="61"/>
      <c r="H894" s="61"/>
      <c r="I894" s="61"/>
      <c r="J894" s="63"/>
      <c r="K894" s="63"/>
      <c r="L894" s="61"/>
      <c r="M894" s="61"/>
      <c r="N894" s="61"/>
      <c r="O894" s="61"/>
      <c r="P894" s="61"/>
      <c r="Q894" s="61"/>
      <c r="R894" s="61"/>
      <c r="S894" s="61"/>
      <c r="T894" s="61"/>
      <c r="U894" s="61"/>
      <c r="V894" s="61"/>
      <c r="W894" s="61"/>
      <c r="X894" s="61"/>
      <c r="Y894" s="61"/>
      <c r="Z894" s="61"/>
    </row>
    <row r="895" spans="1:26" ht="15.75" customHeight="1">
      <c r="A895" s="61"/>
      <c r="B895" s="61"/>
      <c r="C895" s="61"/>
      <c r="D895" s="61"/>
      <c r="E895" s="61"/>
      <c r="F895" s="61"/>
      <c r="G895" s="61"/>
      <c r="H895" s="61"/>
      <c r="I895" s="61"/>
      <c r="J895" s="63"/>
      <c r="K895" s="63"/>
      <c r="L895" s="61"/>
      <c r="M895" s="61"/>
      <c r="N895" s="61"/>
      <c r="O895" s="61"/>
      <c r="P895" s="61"/>
      <c r="Q895" s="61"/>
      <c r="R895" s="61"/>
      <c r="S895" s="61"/>
      <c r="T895" s="61"/>
      <c r="U895" s="61"/>
      <c r="V895" s="61"/>
      <c r="W895" s="61"/>
      <c r="X895" s="61"/>
      <c r="Y895" s="61"/>
      <c r="Z895" s="61"/>
    </row>
    <row r="896" spans="1:26" ht="15.75" customHeight="1">
      <c r="A896" s="61"/>
      <c r="B896" s="61"/>
      <c r="C896" s="61"/>
      <c r="D896" s="61"/>
      <c r="E896" s="61"/>
      <c r="F896" s="61"/>
      <c r="G896" s="61"/>
      <c r="H896" s="61"/>
      <c r="I896" s="61"/>
      <c r="J896" s="63"/>
      <c r="K896" s="63"/>
      <c r="L896" s="61"/>
      <c r="M896" s="61"/>
      <c r="N896" s="61"/>
      <c r="O896" s="61"/>
      <c r="P896" s="61"/>
      <c r="Q896" s="61"/>
      <c r="R896" s="61"/>
      <c r="S896" s="61"/>
      <c r="T896" s="61"/>
      <c r="U896" s="61"/>
      <c r="V896" s="61"/>
      <c r="W896" s="61"/>
      <c r="X896" s="61"/>
      <c r="Y896" s="61"/>
      <c r="Z896" s="61"/>
    </row>
    <row r="897" spans="1:26" ht="15.75" customHeight="1">
      <c r="A897" s="61"/>
      <c r="B897" s="61"/>
      <c r="C897" s="61"/>
      <c r="D897" s="61"/>
      <c r="E897" s="61"/>
      <c r="F897" s="61"/>
      <c r="G897" s="61"/>
      <c r="H897" s="61"/>
      <c r="I897" s="61"/>
      <c r="J897" s="63"/>
      <c r="K897" s="63"/>
      <c r="L897" s="61"/>
      <c r="M897" s="61"/>
      <c r="N897" s="61"/>
      <c r="O897" s="61"/>
      <c r="P897" s="61"/>
      <c r="Q897" s="61"/>
      <c r="R897" s="61"/>
      <c r="S897" s="61"/>
      <c r="T897" s="61"/>
      <c r="U897" s="61"/>
      <c r="V897" s="61"/>
      <c r="W897" s="61"/>
      <c r="X897" s="61"/>
      <c r="Y897" s="61"/>
      <c r="Z897" s="61"/>
    </row>
    <row r="898" spans="1:26" ht="15.75" customHeight="1">
      <c r="A898" s="61"/>
      <c r="B898" s="61"/>
      <c r="C898" s="61"/>
      <c r="D898" s="61"/>
      <c r="E898" s="61"/>
      <c r="F898" s="61"/>
      <c r="G898" s="61"/>
      <c r="H898" s="61"/>
      <c r="I898" s="61"/>
      <c r="J898" s="63"/>
      <c r="K898" s="63"/>
      <c r="L898" s="61"/>
      <c r="M898" s="61"/>
      <c r="N898" s="61"/>
      <c r="O898" s="61"/>
      <c r="P898" s="61"/>
      <c r="Q898" s="61"/>
      <c r="R898" s="61"/>
      <c r="S898" s="61"/>
      <c r="T898" s="61"/>
      <c r="U898" s="61"/>
      <c r="V898" s="61"/>
      <c r="W898" s="61"/>
      <c r="X898" s="61"/>
      <c r="Y898" s="61"/>
      <c r="Z898" s="61"/>
    </row>
    <row r="899" spans="1:26" ht="15.75" customHeight="1">
      <c r="A899" s="61"/>
      <c r="B899" s="61"/>
      <c r="C899" s="61"/>
      <c r="D899" s="61"/>
      <c r="E899" s="61"/>
      <c r="F899" s="61"/>
      <c r="G899" s="61"/>
      <c r="H899" s="61"/>
      <c r="I899" s="61"/>
      <c r="J899" s="63"/>
      <c r="K899" s="63"/>
      <c r="L899" s="61"/>
      <c r="M899" s="61"/>
      <c r="N899" s="61"/>
      <c r="O899" s="61"/>
      <c r="P899" s="61"/>
      <c r="Q899" s="61"/>
      <c r="R899" s="61"/>
      <c r="S899" s="61"/>
      <c r="T899" s="61"/>
      <c r="U899" s="61"/>
      <c r="V899" s="61"/>
      <c r="W899" s="61"/>
      <c r="X899" s="61"/>
      <c r="Y899" s="61"/>
      <c r="Z899" s="61"/>
    </row>
    <row r="900" spans="1:26" ht="15.75" customHeight="1">
      <c r="A900" s="61"/>
      <c r="B900" s="61"/>
      <c r="C900" s="61"/>
      <c r="D900" s="61"/>
      <c r="E900" s="61"/>
      <c r="F900" s="61"/>
      <c r="G900" s="61"/>
      <c r="H900" s="61"/>
      <c r="I900" s="61"/>
      <c r="J900" s="63"/>
      <c r="K900" s="63"/>
      <c r="L900" s="61"/>
      <c r="M900" s="61"/>
      <c r="N900" s="61"/>
      <c r="O900" s="61"/>
      <c r="P900" s="61"/>
      <c r="Q900" s="61"/>
      <c r="R900" s="61"/>
      <c r="S900" s="61"/>
      <c r="T900" s="61"/>
      <c r="U900" s="61"/>
      <c r="V900" s="61"/>
      <c r="W900" s="61"/>
      <c r="X900" s="61"/>
      <c r="Y900" s="61"/>
      <c r="Z900" s="61"/>
    </row>
    <row r="901" spans="1:26" ht="15.75" customHeight="1">
      <c r="A901" s="61"/>
      <c r="B901" s="61"/>
      <c r="C901" s="61"/>
      <c r="D901" s="61"/>
      <c r="E901" s="61"/>
      <c r="F901" s="61"/>
      <c r="G901" s="61"/>
      <c r="H901" s="61"/>
      <c r="I901" s="61"/>
      <c r="J901" s="63"/>
      <c r="K901" s="63"/>
      <c r="L901" s="61"/>
      <c r="M901" s="61"/>
      <c r="N901" s="61"/>
      <c r="O901" s="61"/>
      <c r="P901" s="61"/>
      <c r="Q901" s="61"/>
      <c r="R901" s="61"/>
      <c r="S901" s="61"/>
      <c r="T901" s="61"/>
      <c r="U901" s="61"/>
      <c r="V901" s="61"/>
      <c r="W901" s="61"/>
      <c r="X901" s="61"/>
      <c r="Y901" s="61"/>
      <c r="Z901" s="61"/>
    </row>
    <row r="902" spans="1:26" ht="15.75" customHeight="1">
      <c r="A902" s="61"/>
      <c r="B902" s="61"/>
      <c r="C902" s="61"/>
      <c r="D902" s="61"/>
      <c r="E902" s="61"/>
      <c r="F902" s="61"/>
      <c r="G902" s="61"/>
      <c r="H902" s="61"/>
      <c r="I902" s="61"/>
      <c r="J902" s="63"/>
      <c r="K902" s="63"/>
      <c r="L902" s="61"/>
      <c r="M902" s="61"/>
      <c r="N902" s="61"/>
      <c r="O902" s="61"/>
      <c r="P902" s="61"/>
      <c r="Q902" s="61"/>
      <c r="R902" s="61"/>
      <c r="S902" s="61"/>
      <c r="T902" s="61"/>
      <c r="U902" s="61"/>
      <c r="V902" s="61"/>
      <c r="W902" s="61"/>
      <c r="X902" s="61"/>
      <c r="Y902" s="61"/>
      <c r="Z902" s="61"/>
    </row>
    <row r="903" spans="1:26" ht="15.75" customHeight="1">
      <c r="A903" s="61"/>
      <c r="B903" s="61"/>
      <c r="C903" s="61"/>
      <c r="D903" s="61"/>
      <c r="E903" s="61"/>
      <c r="F903" s="61"/>
      <c r="G903" s="61"/>
      <c r="H903" s="61"/>
      <c r="I903" s="61"/>
      <c r="J903" s="63"/>
      <c r="K903" s="63"/>
      <c r="L903" s="61"/>
      <c r="M903" s="61"/>
      <c r="N903" s="61"/>
      <c r="O903" s="61"/>
      <c r="P903" s="61"/>
      <c r="Q903" s="61"/>
      <c r="R903" s="61"/>
      <c r="S903" s="61"/>
      <c r="T903" s="61"/>
      <c r="U903" s="61"/>
      <c r="V903" s="61"/>
      <c r="W903" s="61"/>
      <c r="X903" s="61"/>
      <c r="Y903" s="61"/>
      <c r="Z903" s="61"/>
    </row>
    <row r="904" spans="1:26" ht="15.75" customHeight="1">
      <c r="A904" s="61"/>
      <c r="B904" s="61"/>
      <c r="C904" s="61"/>
      <c r="D904" s="61"/>
      <c r="E904" s="61"/>
      <c r="F904" s="61"/>
      <c r="G904" s="61"/>
      <c r="H904" s="61"/>
      <c r="I904" s="61"/>
      <c r="J904" s="63"/>
      <c r="K904" s="63"/>
      <c r="L904" s="61"/>
      <c r="M904" s="61"/>
      <c r="N904" s="61"/>
      <c r="O904" s="61"/>
      <c r="P904" s="61"/>
      <c r="Q904" s="61"/>
      <c r="R904" s="61"/>
      <c r="S904" s="61"/>
      <c r="T904" s="61"/>
      <c r="U904" s="61"/>
      <c r="V904" s="61"/>
      <c r="W904" s="61"/>
      <c r="X904" s="61"/>
      <c r="Y904" s="61"/>
      <c r="Z904" s="61"/>
    </row>
    <row r="905" spans="1:26" ht="15.75" customHeight="1">
      <c r="A905" s="61"/>
      <c r="B905" s="61"/>
      <c r="C905" s="61"/>
      <c r="D905" s="61"/>
      <c r="E905" s="61"/>
      <c r="F905" s="61"/>
      <c r="G905" s="61"/>
      <c r="H905" s="61"/>
      <c r="I905" s="61"/>
      <c r="J905" s="63"/>
      <c r="K905" s="63"/>
      <c r="L905" s="61"/>
      <c r="M905" s="61"/>
      <c r="N905" s="61"/>
      <c r="O905" s="61"/>
      <c r="P905" s="61"/>
      <c r="Q905" s="61"/>
      <c r="R905" s="61"/>
      <c r="S905" s="61"/>
      <c r="T905" s="61"/>
      <c r="U905" s="61"/>
      <c r="V905" s="61"/>
      <c r="W905" s="61"/>
      <c r="X905" s="61"/>
      <c r="Y905" s="61"/>
      <c r="Z905" s="61"/>
    </row>
    <row r="906" spans="1:26" ht="15.75" customHeight="1">
      <c r="A906" s="61"/>
      <c r="B906" s="61"/>
      <c r="C906" s="61"/>
      <c r="D906" s="61"/>
      <c r="E906" s="61"/>
      <c r="F906" s="61"/>
      <c r="G906" s="61"/>
      <c r="H906" s="61"/>
      <c r="I906" s="61"/>
      <c r="J906" s="63"/>
      <c r="K906" s="63"/>
      <c r="L906" s="61"/>
      <c r="M906" s="61"/>
      <c r="N906" s="61"/>
      <c r="O906" s="61"/>
      <c r="P906" s="61"/>
      <c r="Q906" s="61"/>
      <c r="R906" s="61"/>
      <c r="S906" s="61"/>
      <c r="T906" s="61"/>
      <c r="U906" s="61"/>
      <c r="V906" s="61"/>
      <c r="W906" s="61"/>
      <c r="X906" s="61"/>
      <c r="Y906" s="61"/>
      <c r="Z906" s="61"/>
    </row>
    <row r="907" spans="1:26" ht="15.75" customHeight="1">
      <c r="A907" s="61"/>
      <c r="B907" s="61"/>
      <c r="C907" s="61"/>
      <c r="D907" s="61"/>
      <c r="E907" s="61"/>
      <c r="F907" s="61"/>
      <c r="G907" s="61"/>
      <c r="H907" s="61"/>
      <c r="I907" s="61"/>
      <c r="J907" s="63"/>
      <c r="K907" s="63"/>
      <c r="L907" s="61"/>
      <c r="M907" s="61"/>
      <c r="N907" s="61"/>
      <c r="O907" s="61"/>
      <c r="P907" s="61"/>
      <c r="Q907" s="61"/>
      <c r="R907" s="61"/>
      <c r="S907" s="61"/>
      <c r="T907" s="61"/>
      <c r="U907" s="61"/>
      <c r="V907" s="61"/>
      <c r="W907" s="61"/>
      <c r="X907" s="61"/>
      <c r="Y907" s="61"/>
      <c r="Z907" s="61"/>
    </row>
    <row r="908" spans="1:26" ht="15.75" customHeight="1">
      <c r="A908" s="61"/>
      <c r="B908" s="61"/>
      <c r="C908" s="61"/>
      <c r="D908" s="61"/>
      <c r="E908" s="61"/>
      <c r="F908" s="61"/>
      <c r="G908" s="61"/>
      <c r="H908" s="61"/>
      <c r="I908" s="61"/>
      <c r="J908" s="63"/>
      <c r="K908" s="63"/>
      <c r="L908" s="61"/>
      <c r="M908" s="61"/>
      <c r="N908" s="61"/>
      <c r="O908" s="61"/>
      <c r="P908" s="61"/>
      <c r="Q908" s="61"/>
      <c r="R908" s="61"/>
      <c r="S908" s="61"/>
      <c r="T908" s="61"/>
      <c r="U908" s="61"/>
      <c r="V908" s="61"/>
      <c r="W908" s="61"/>
      <c r="X908" s="61"/>
      <c r="Y908" s="61"/>
      <c r="Z908" s="61"/>
    </row>
    <row r="909" spans="1:26" ht="15.75" customHeight="1">
      <c r="A909" s="61"/>
      <c r="B909" s="61"/>
      <c r="C909" s="61"/>
      <c r="D909" s="61"/>
      <c r="E909" s="61"/>
      <c r="F909" s="61"/>
      <c r="G909" s="61"/>
      <c r="H909" s="61"/>
      <c r="I909" s="61"/>
      <c r="J909" s="63"/>
      <c r="K909" s="63"/>
      <c r="L909" s="61"/>
      <c r="M909" s="61"/>
      <c r="N909" s="61"/>
      <c r="O909" s="61"/>
      <c r="P909" s="61"/>
      <c r="Q909" s="61"/>
      <c r="R909" s="61"/>
      <c r="S909" s="61"/>
      <c r="T909" s="61"/>
      <c r="U909" s="61"/>
      <c r="V909" s="61"/>
      <c r="W909" s="61"/>
      <c r="X909" s="61"/>
      <c r="Y909" s="61"/>
      <c r="Z909" s="61"/>
    </row>
    <row r="910" spans="1:26" ht="15.75" customHeight="1">
      <c r="A910" s="61"/>
      <c r="B910" s="61"/>
      <c r="C910" s="61"/>
      <c r="D910" s="61"/>
      <c r="E910" s="61"/>
      <c r="F910" s="61"/>
      <c r="G910" s="61"/>
      <c r="H910" s="61"/>
      <c r="I910" s="61"/>
      <c r="J910" s="63"/>
      <c r="K910" s="63"/>
      <c r="L910" s="61"/>
      <c r="M910" s="61"/>
      <c r="N910" s="61"/>
      <c r="O910" s="61"/>
      <c r="P910" s="61"/>
      <c r="Q910" s="61"/>
      <c r="R910" s="61"/>
      <c r="S910" s="61"/>
      <c r="T910" s="61"/>
      <c r="U910" s="61"/>
      <c r="V910" s="61"/>
      <c r="W910" s="61"/>
      <c r="X910" s="61"/>
      <c r="Y910" s="61"/>
      <c r="Z910" s="61"/>
    </row>
    <row r="911" spans="1:26" ht="15.75" customHeight="1">
      <c r="A911" s="61"/>
      <c r="B911" s="61"/>
      <c r="C911" s="61"/>
      <c r="D911" s="61"/>
      <c r="E911" s="61"/>
      <c r="F911" s="61"/>
      <c r="G911" s="61"/>
      <c r="H911" s="61"/>
      <c r="I911" s="61"/>
      <c r="J911" s="63"/>
      <c r="K911" s="63"/>
      <c r="L911" s="61"/>
      <c r="M911" s="61"/>
      <c r="N911" s="61"/>
      <c r="O911" s="61"/>
      <c r="P911" s="61"/>
      <c r="Q911" s="61"/>
      <c r="R911" s="61"/>
      <c r="S911" s="61"/>
      <c r="T911" s="61"/>
      <c r="U911" s="61"/>
      <c r="V911" s="61"/>
      <c r="W911" s="61"/>
      <c r="X911" s="61"/>
      <c r="Y911" s="61"/>
      <c r="Z911" s="61"/>
    </row>
    <row r="912" spans="1:26" ht="15.75" customHeight="1">
      <c r="A912" s="61"/>
      <c r="B912" s="61"/>
      <c r="C912" s="61"/>
      <c r="D912" s="61"/>
      <c r="E912" s="61"/>
      <c r="F912" s="61"/>
      <c r="G912" s="61"/>
      <c r="H912" s="61"/>
      <c r="I912" s="61"/>
      <c r="J912" s="63"/>
      <c r="K912" s="63"/>
      <c r="L912" s="61"/>
      <c r="M912" s="61"/>
      <c r="N912" s="61"/>
      <c r="O912" s="61"/>
      <c r="P912" s="61"/>
      <c r="Q912" s="61"/>
      <c r="R912" s="61"/>
      <c r="S912" s="61"/>
      <c r="T912" s="61"/>
      <c r="U912" s="61"/>
      <c r="V912" s="61"/>
      <c r="W912" s="61"/>
      <c r="X912" s="61"/>
      <c r="Y912" s="61"/>
      <c r="Z912" s="61"/>
    </row>
    <row r="913" spans="1:26" ht="15.75" customHeight="1">
      <c r="A913" s="61"/>
      <c r="B913" s="61"/>
      <c r="C913" s="61"/>
      <c r="D913" s="61"/>
      <c r="E913" s="61"/>
      <c r="F913" s="61"/>
      <c r="G913" s="61"/>
      <c r="H913" s="61"/>
      <c r="I913" s="61"/>
      <c r="J913" s="63"/>
      <c r="K913" s="63"/>
      <c r="L913" s="61"/>
      <c r="M913" s="61"/>
      <c r="N913" s="61"/>
      <c r="O913" s="61"/>
      <c r="P913" s="61"/>
      <c r="Q913" s="61"/>
      <c r="R913" s="61"/>
      <c r="S913" s="61"/>
      <c r="T913" s="61"/>
      <c r="U913" s="61"/>
      <c r="V913" s="61"/>
      <c r="W913" s="61"/>
      <c r="X913" s="61"/>
      <c r="Y913" s="61"/>
      <c r="Z913" s="61"/>
    </row>
    <row r="914" spans="1:26" ht="15.75" customHeight="1">
      <c r="A914" s="61"/>
      <c r="B914" s="61"/>
      <c r="C914" s="61"/>
      <c r="D914" s="61"/>
      <c r="E914" s="61"/>
      <c r="F914" s="61"/>
      <c r="G914" s="61"/>
      <c r="H914" s="61"/>
      <c r="I914" s="61"/>
      <c r="J914" s="63"/>
      <c r="K914" s="63"/>
      <c r="L914" s="61"/>
      <c r="M914" s="61"/>
      <c r="N914" s="61"/>
      <c r="O914" s="61"/>
      <c r="P914" s="61"/>
      <c r="Q914" s="61"/>
      <c r="R914" s="61"/>
      <c r="S914" s="61"/>
      <c r="T914" s="61"/>
      <c r="U914" s="61"/>
      <c r="V914" s="61"/>
      <c r="W914" s="61"/>
      <c r="X914" s="61"/>
      <c r="Y914" s="61"/>
      <c r="Z914" s="61"/>
    </row>
    <row r="915" spans="1:26" ht="15.75" customHeight="1">
      <c r="A915" s="61"/>
      <c r="B915" s="61"/>
      <c r="C915" s="61"/>
      <c r="D915" s="61"/>
      <c r="E915" s="61"/>
      <c r="F915" s="61"/>
      <c r="G915" s="61"/>
      <c r="H915" s="61"/>
      <c r="I915" s="61"/>
      <c r="J915" s="63"/>
      <c r="K915" s="63"/>
      <c r="L915" s="61"/>
      <c r="M915" s="61"/>
      <c r="N915" s="61"/>
      <c r="O915" s="61"/>
      <c r="P915" s="61"/>
      <c r="Q915" s="61"/>
      <c r="R915" s="61"/>
      <c r="S915" s="61"/>
      <c r="T915" s="61"/>
      <c r="U915" s="61"/>
      <c r="V915" s="61"/>
      <c r="W915" s="61"/>
      <c r="X915" s="61"/>
      <c r="Y915" s="61"/>
      <c r="Z915" s="61"/>
    </row>
    <row r="916" spans="1:26" ht="15.75" customHeight="1">
      <c r="A916" s="61"/>
      <c r="B916" s="61"/>
      <c r="C916" s="61"/>
      <c r="D916" s="61"/>
      <c r="E916" s="61"/>
      <c r="F916" s="61"/>
      <c r="G916" s="61"/>
      <c r="H916" s="61"/>
      <c r="I916" s="61"/>
      <c r="J916" s="63"/>
      <c r="K916" s="63"/>
      <c r="L916" s="61"/>
      <c r="M916" s="61"/>
      <c r="N916" s="61"/>
      <c r="O916" s="61"/>
      <c r="P916" s="61"/>
      <c r="Q916" s="61"/>
      <c r="R916" s="61"/>
      <c r="S916" s="61"/>
      <c r="T916" s="61"/>
      <c r="U916" s="61"/>
      <c r="V916" s="61"/>
      <c r="W916" s="61"/>
      <c r="X916" s="61"/>
      <c r="Y916" s="61"/>
      <c r="Z916" s="61"/>
    </row>
    <row r="917" spans="1:26" ht="15.75" customHeight="1">
      <c r="A917" s="61"/>
      <c r="B917" s="61"/>
      <c r="C917" s="61"/>
      <c r="D917" s="61"/>
      <c r="E917" s="61"/>
      <c r="F917" s="61"/>
      <c r="G917" s="61"/>
      <c r="H917" s="61"/>
      <c r="I917" s="61"/>
      <c r="J917" s="63"/>
      <c r="K917" s="63"/>
      <c r="L917" s="61"/>
      <c r="M917" s="61"/>
      <c r="N917" s="61"/>
      <c r="O917" s="61"/>
      <c r="P917" s="61"/>
      <c r="Q917" s="61"/>
      <c r="R917" s="61"/>
      <c r="S917" s="61"/>
      <c r="T917" s="61"/>
      <c r="U917" s="61"/>
      <c r="V917" s="61"/>
      <c r="W917" s="61"/>
      <c r="X917" s="61"/>
      <c r="Y917" s="61"/>
      <c r="Z917" s="61"/>
    </row>
    <row r="918" spans="1:26" ht="15.75" customHeight="1">
      <c r="A918" s="61"/>
      <c r="B918" s="61"/>
      <c r="C918" s="61"/>
      <c r="D918" s="61"/>
      <c r="E918" s="61"/>
      <c r="F918" s="61"/>
      <c r="G918" s="61"/>
      <c r="H918" s="61"/>
      <c r="I918" s="61"/>
      <c r="J918" s="63"/>
      <c r="K918" s="63"/>
      <c r="L918" s="61"/>
      <c r="M918" s="61"/>
      <c r="N918" s="61"/>
      <c r="O918" s="61"/>
      <c r="P918" s="61"/>
      <c r="Q918" s="61"/>
      <c r="R918" s="61"/>
      <c r="S918" s="61"/>
      <c r="T918" s="61"/>
      <c r="U918" s="61"/>
      <c r="V918" s="61"/>
      <c r="W918" s="61"/>
      <c r="X918" s="61"/>
      <c r="Y918" s="61"/>
      <c r="Z918" s="61"/>
    </row>
    <row r="919" spans="1:26" ht="15.75" customHeight="1">
      <c r="A919" s="61"/>
      <c r="B919" s="61"/>
      <c r="C919" s="61"/>
      <c r="D919" s="61"/>
      <c r="E919" s="61"/>
      <c r="F919" s="61"/>
      <c r="G919" s="61"/>
      <c r="H919" s="61"/>
      <c r="I919" s="61"/>
      <c r="J919" s="63"/>
      <c r="K919" s="63"/>
      <c r="L919" s="61"/>
      <c r="M919" s="61"/>
      <c r="N919" s="61"/>
      <c r="O919" s="61"/>
      <c r="P919" s="61"/>
      <c r="Q919" s="61"/>
      <c r="R919" s="61"/>
      <c r="S919" s="61"/>
      <c r="T919" s="61"/>
      <c r="U919" s="61"/>
      <c r="V919" s="61"/>
      <c r="W919" s="61"/>
      <c r="X919" s="61"/>
      <c r="Y919" s="61"/>
      <c r="Z919" s="61"/>
    </row>
    <row r="920" spans="1:26" ht="15.75" customHeight="1">
      <c r="A920" s="61"/>
      <c r="B920" s="61"/>
      <c r="C920" s="61"/>
      <c r="D920" s="61"/>
      <c r="E920" s="61"/>
      <c r="F920" s="61"/>
      <c r="G920" s="61"/>
      <c r="H920" s="61"/>
      <c r="I920" s="61"/>
      <c r="J920" s="63"/>
      <c r="K920" s="63"/>
      <c r="L920" s="61"/>
      <c r="M920" s="61"/>
      <c r="N920" s="61"/>
      <c r="O920" s="61"/>
      <c r="P920" s="61"/>
      <c r="Q920" s="61"/>
      <c r="R920" s="61"/>
      <c r="S920" s="61"/>
      <c r="T920" s="61"/>
      <c r="U920" s="61"/>
      <c r="V920" s="61"/>
      <c r="W920" s="61"/>
      <c r="X920" s="61"/>
      <c r="Y920" s="61"/>
      <c r="Z920" s="61"/>
    </row>
    <row r="921" spans="1:26" ht="15.75" customHeight="1">
      <c r="A921" s="61"/>
      <c r="B921" s="61"/>
      <c r="C921" s="61"/>
      <c r="D921" s="61"/>
      <c r="E921" s="61"/>
      <c r="F921" s="61"/>
      <c r="G921" s="61"/>
      <c r="H921" s="61"/>
      <c r="I921" s="61"/>
      <c r="J921" s="63"/>
      <c r="K921" s="63"/>
      <c r="L921" s="61"/>
      <c r="M921" s="61"/>
      <c r="N921" s="61"/>
      <c r="O921" s="61"/>
      <c r="P921" s="61"/>
      <c r="Q921" s="61"/>
      <c r="R921" s="61"/>
      <c r="S921" s="61"/>
      <c r="T921" s="61"/>
      <c r="U921" s="61"/>
      <c r="V921" s="61"/>
      <c r="W921" s="61"/>
      <c r="X921" s="61"/>
      <c r="Y921" s="61"/>
      <c r="Z921" s="61"/>
    </row>
    <row r="922" spans="1:26" ht="15.75" customHeight="1">
      <c r="A922" s="61"/>
      <c r="B922" s="61"/>
      <c r="C922" s="61"/>
      <c r="D922" s="61"/>
      <c r="E922" s="61"/>
      <c r="F922" s="61"/>
      <c r="G922" s="61"/>
      <c r="H922" s="61"/>
      <c r="I922" s="61"/>
      <c r="J922" s="63"/>
      <c r="K922" s="63"/>
      <c r="L922" s="61"/>
      <c r="M922" s="61"/>
      <c r="N922" s="61"/>
      <c r="O922" s="61"/>
      <c r="P922" s="61"/>
      <c r="Q922" s="61"/>
      <c r="R922" s="61"/>
      <c r="S922" s="61"/>
      <c r="T922" s="61"/>
      <c r="U922" s="61"/>
      <c r="V922" s="61"/>
      <c r="W922" s="61"/>
      <c r="X922" s="61"/>
      <c r="Y922" s="61"/>
      <c r="Z922" s="61"/>
    </row>
    <row r="923" spans="1:26" ht="15.75" customHeight="1">
      <c r="A923" s="61"/>
      <c r="B923" s="61"/>
      <c r="C923" s="61"/>
      <c r="D923" s="61"/>
      <c r="E923" s="61"/>
      <c r="F923" s="61"/>
      <c r="G923" s="61"/>
      <c r="H923" s="61"/>
      <c r="I923" s="61"/>
      <c r="J923" s="63"/>
      <c r="K923" s="63"/>
      <c r="L923" s="61"/>
      <c r="M923" s="61"/>
      <c r="N923" s="61"/>
      <c r="O923" s="61"/>
      <c r="P923" s="61"/>
      <c r="Q923" s="61"/>
      <c r="R923" s="61"/>
      <c r="S923" s="61"/>
      <c r="T923" s="61"/>
      <c r="U923" s="61"/>
      <c r="V923" s="61"/>
      <c r="W923" s="61"/>
      <c r="X923" s="61"/>
      <c r="Y923" s="61"/>
      <c r="Z923" s="61"/>
    </row>
    <row r="924" spans="1:26" ht="15.75" customHeight="1">
      <c r="A924" s="61"/>
      <c r="B924" s="61"/>
      <c r="C924" s="61"/>
      <c r="D924" s="61"/>
      <c r="E924" s="61"/>
      <c r="F924" s="61"/>
      <c r="G924" s="61"/>
      <c r="H924" s="61"/>
      <c r="I924" s="61"/>
      <c r="J924" s="63"/>
      <c r="K924" s="63"/>
      <c r="L924" s="61"/>
      <c r="M924" s="61"/>
      <c r="N924" s="61"/>
      <c r="O924" s="61"/>
      <c r="P924" s="61"/>
      <c r="Q924" s="61"/>
      <c r="R924" s="61"/>
      <c r="S924" s="61"/>
      <c r="T924" s="61"/>
      <c r="U924" s="61"/>
      <c r="V924" s="61"/>
      <c r="W924" s="61"/>
      <c r="X924" s="61"/>
      <c r="Y924" s="61"/>
      <c r="Z924" s="61"/>
    </row>
    <row r="925" spans="1:26" ht="15.75" customHeight="1">
      <c r="A925" s="61"/>
      <c r="B925" s="61"/>
      <c r="C925" s="61"/>
      <c r="D925" s="61"/>
      <c r="E925" s="61"/>
      <c r="F925" s="61"/>
      <c r="G925" s="61"/>
      <c r="H925" s="61"/>
      <c r="I925" s="61"/>
      <c r="J925" s="63"/>
      <c r="K925" s="63"/>
      <c r="L925" s="61"/>
      <c r="M925" s="61"/>
      <c r="N925" s="61"/>
      <c r="O925" s="61"/>
      <c r="P925" s="61"/>
      <c r="Q925" s="61"/>
      <c r="R925" s="61"/>
      <c r="S925" s="61"/>
      <c r="T925" s="61"/>
      <c r="U925" s="61"/>
      <c r="V925" s="61"/>
      <c r="W925" s="61"/>
      <c r="X925" s="61"/>
      <c r="Y925" s="61"/>
      <c r="Z925" s="61"/>
    </row>
    <row r="926" spans="1:26" ht="15.75" customHeight="1">
      <c r="A926" s="61"/>
      <c r="B926" s="61"/>
      <c r="C926" s="61"/>
      <c r="D926" s="61"/>
      <c r="E926" s="61"/>
      <c r="F926" s="61"/>
      <c r="G926" s="61"/>
      <c r="H926" s="61"/>
      <c r="I926" s="61"/>
      <c r="J926" s="63"/>
      <c r="K926" s="63"/>
      <c r="L926" s="61"/>
      <c r="M926" s="61"/>
      <c r="N926" s="61"/>
      <c r="O926" s="61"/>
      <c r="P926" s="61"/>
      <c r="Q926" s="61"/>
      <c r="R926" s="61"/>
      <c r="S926" s="61"/>
      <c r="T926" s="61"/>
      <c r="U926" s="61"/>
      <c r="V926" s="61"/>
      <c r="W926" s="61"/>
      <c r="X926" s="61"/>
      <c r="Y926" s="61"/>
      <c r="Z926" s="61"/>
    </row>
    <row r="927" spans="1:26" ht="15.75" customHeight="1">
      <c r="A927" s="61"/>
      <c r="B927" s="61"/>
      <c r="C927" s="61"/>
      <c r="D927" s="61"/>
      <c r="E927" s="61"/>
      <c r="F927" s="61"/>
      <c r="G927" s="61"/>
      <c r="H927" s="61"/>
      <c r="I927" s="61"/>
      <c r="J927" s="63"/>
      <c r="K927" s="63"/>
      <c r="L927" s="61"/>
      <c r="M927" s="61"/>
      <c r="N927" s="61"/>
      <c r="O927" s="61"/>
      <c r="P927" s="61"/>
      <c r="Q927" s="61"/>
      <c r="R927" s="61"/>
      <c r="S927" s="61"/>
      <c r="T927" s="61"/>
      <c r="U927" s="61"/>
      <c r="V927" s="61"/>
      <c r="W927" s="61"/>
      <c r="X927" s="61"/>
      <c r="Y927" s="61"/>
      <c r="Z927" s="61"/>
    </row>
    <row r="928" spans="1:26" ht="15.75" customHeight="1">
      <c r="A928" s="61"/>
      <c r="B928" s="61"/>
      <c r="C928" s="61"/>
      <c r="D928" s="61"/>
      <c r="E928" s="61"/>
      <c r="F928" s="61"/>
      <c r="G928" s="61"/>
      <c r="H928" s="61"/>
      <c r="I928" s="61"/>
      <c r="J928" s="63"/>
      <c r="K928" s="63"/>
      <c r="L928" s="61"/>
      <c r="M928" s="61"/>
      <c r="N928" s="61"/>
      <c r="O928" s="61"/>
      <c r="P928" s="61"/>
      <c r="Q928" s="61"/>
      <c r="R928" s="61"/>
      <c r="S928" s="61"/>
      <c r="T928" s="61"/>
      <c r="U928" s="61"/>
      <c r="V928" s="61"/>
      <c r="W928" s="61"/>
      <c r="X928" s="61"/>
      <c r="Y928" s="61"/>
      <c r="Z928" s="61"/>
    </row>
    <row r="929" spans="1:26" ht="15.75" customHeight="1">
      <c r="A929" s="61"/>
      <c r="B929" s="61"/>
      <c r="C929" s="61"/>
      <c r="D929" s="61"/>
      <c r="E929" s="61"/>
      <c r="F929" s="61"/>
      <c r="G929" s="61"/>
      <c r="H929" s="61"/>
      <c r="I929" s="61"/>
      <c r="J929" s="63"/>
      <c r="K929" s="63"/>
      <c r="L929" s="61"/>
      <c r="M929" s="61"/>
      <c r="N929" s="61"/>
      <c r="O929" s="61"/>
      <c r="P929" s="61"/>
      <c r="Q929" s="61"/>
      <c r="R929" s="61"/>
      <c r="S929" s="61"/>
      <c r="T929" s="61"/>
      <c r="U929" s="61"/>
      <c r="V929" s="61"/>
      <c r="W929" s="61"/>
      <c r="X929" s="61"/>
      <c r="Y929" s="61"/>
      <c r="Z929" s="61"/>
    </row>
    <row r="930" spans="1:26" ht="15.75" customHeight="1">
      <c r="A930" s="61"/>
      <c r="B930" s="61"/>
      <c r="C930" s="61"/>
      <c r="D930" s="61"/>
      <c r="E930" s="61"/>
      <c r="F930" s="61"/>
      <c r="G930" s="61"/>
      <c r="H930" s="61"/>
      <c r="I930" s="61"/>
      <c r="J930" s="63"/>
      <c r="K930" s="63"/>
      <c r="L930" s="61"/>
      <c r="M930" s="61"/>
      <c r="N930" s="61"/>
      <c r="O930" s="61"/>
      <c r="P930" s="61"/>
      <c r="Q930" s="61"/>
      <c r="R930" s="61"/>
      <c r="S930" s="61"/>
      <c r="T930" s="61"/>
      <c r="U930" s="61"/>
      <c r="V930" s="61"/>
      <c r="W930" s="61"/>
      <c r="X930" s="61"/>
      <c r="Y930" s="61"/>
      <c r="Z930" s="61"/>
    </row>
    <row r="931" spans="1:26" ht="15.75" customHeight="1">
      <c r="A931" s="61"/>
      <c r="B931" s="61"/>
      <c r="C931" s="61"/>
      <c r="D931" s="61"/>
      <c r="E931" s="61"/>
      <c r="F931" s="61"/>
      <c r="G931" s="61"/>
      <c r="H931" s="61"/>
      <c r="I931" s="61"/>
      <c r="J931" s="63"/>
      <c r="K931" s="63"/>
      <c r="L931" s="61"/>
      <c r="M931" s="61"/>
      <c r="N931" s="61"/>
      <c r="O931" s="61"/>
      <c r="P931" s="61"/>
      <c r="Q931" s="61"/>
      <c r="R931" s="61"/>
      <c r="S931" s="61"/>
      <c r="T931" s="61"/>
      <c r="U931" s="61"/>
      <c r="V931" s="61"/>
      <c r="W931" s="61"/>
      <c r="X931" s="61"/>
      <c r="Y931" s="61"/>
      <c r="Z931" s="61"/>
    </row>
    <row r="932" spans="1:26" ht="15.75" customHeight="1">
      <c r="A932" s="61"/>
      <c r="B932" s="61"/>
      <c r="C932" s="61"/>
      <c r="D932" s="61"/>
      <c r="E932" s="61"/>
      <c r="F932" s="61"/>
      <c r="G932" s="61"/>
      <c r="H932" s="61"/>
      <c r="I932" s="61"/>
      <c r="J932" s="63"/>
      <c r="K932" s="63"/>
      <c r="L932" s="61"/>
      <c r="M932" s="61"/>
      <c r="N932" s="61"/>
      <c r="O932" s="61"/>
      <c r="P932" s="61"/>
      <c r="Q932" s="61"/>
      <c r="R932" s="61"/>
      <c r="S932" s="61"/>
      <c r="T932" s="61"/>
      <c r="U932" s="61"/>
      <c r="V932" s="61"/>
      <c r="W932" s="61"/>
      <c r="X932" s="61"/>
      <c r="Y932" s="61"/>
      <c r="Z932" s="61"/>
    </row>
    <row r="933" spans="1:26" ht="15.75" customHeight="1">
      <c r="A933" s="61"/>
      <c r="B933" s="61"/>
      <c r="C933" s="61"/>
      <c r="D933" s="61"/>
      <c r="E933" s="61"/>
      <c r="F933" s="61"/>
      <c r="G933" s="61"/>
      <c r="H933" s="61"/>
      <c r="I933" s="61"/>
      <c r="J933" s="63"/>
      <c r="K933" s="63"/>
      <c r="L933" s="61"/>
      <c r="M933" s="61"/>
      <c r="N933" s="61"/>
      <c r="O933" s="61"/>
      <c r="P933" s="61"/>
      <c r="Q933" s="61"/>
      <c r="R933" s="61"/>
      <c r="S933" s="61"/>
      <c r="T933" s="61"/>
      <c r="U933" s="61"/>
      <c r="V933" s="61"/>
      <c r="W933" s="61"/>
      <c r="X933" s="61"/>
      <c r="Y933" s="61"/>
      <c r="Z933" s="61"/>
    </row>
    <row r="934" spans="1:26" ht="15.75" customHeight="1">
      <c r="A934" s="61"/>
      <c r="B934" s="61"/>
      <c r="C934" s="61"/>
      <c r="D934" s="61"/>
      <c r="E934" s="61"/>
      <c r="F934" s="61"/>
      <c r="G934" s="61"/>
      <c r="H934" s="61"/>
      <c r="I934" s="61"/>
      <c r="J934" s="63"/>
      <c r="K934" s="63"/>
      <c r="L934" s="61"/>
      <c r="M934" s="61"/>
      <c r="N934" s="61"/>
      <c r="O934" s="61"/>
      <c r="P934" s="61"/>
      <c r="Q934" s="61"/>
      <c r="R934" s="61"/>
      <c r="S934" s="61"/>
      <c r="T934" s="61"/>
      <c r="U934" s="61"/>
      <c r="V934" s="61"/>
      <c r="W934" s="61"/>
      <c r="X934" s="61"/>
      <c r="Y934" s="61"/>
      <c r="Z934" s="61"/>
    </row>
    <row r="935" spans="1:26" ht="15.75" customHeight="1">
      <c r="A935" s="61"/>
      <c r="B935" s="61"/>
      <c r="C935" s="61"/>
      <c r="D935" s="61"/>
      <c r="E935" s="61"/>
      <c r="F935" s="61"/>
      <c r="G935" s="61"/>
      <c r="H935" s="61"/>
      <c r="I935" s="61"/>
      <c r="J935" s="63"/>
      <c r="K935" s="63"/>
      <c r="L935" s="61"/>
      <c r="M935" s="61"/>
      <c r="N935" s="61"/>
      <c r="O935" s="61"/>
      <c r="P935" s="61"/>
      <c r="Q935" s="61"/>
      <c r="R935" s="61"/>
      <c r="S935" s="61"/>
      <c r="T935" s="61"/>
      <c r="U935" s="61"/>
      <c r="V935" s="61"/>
      <c r="W935" s="61"/>
      <c r="X935" s="61"/>
      <c r="Y935" s="61"/>
      <c r="Z935" s="61"/>
    </row>
    <row r="936" spans="1:26" ht="15.75" customHeight="1">
      <c r="A936" s="61"/>
      <c r="B936" s="61"/>
      <c r="C936" s="61"/>
      <c r="D936" s="61"/>
      <c r="E936" s="61"/>
      <c r="F936" s="61"/>
      <c r="G936" s="61"/>
      <c r="H936" s="61"/>
      <c r="I936" s="61"/>
      <c r="J936" s="63"/>
      <c r="K936" s="63"/>
      <c r="L936" s="61"/>
      <c r="M936" s="61"/>
      <c r="N936" s="61"/>
      <c r="O936" s="61"/>
      <c r="P936" s="61"/>
      <c r="Q936" s="61"/>
      <c r="R936" s="61"/>
      <c r="S936" s="61"/>
      <c r="T936" s="61"/>
      <c r="U936" s="61"/>
      <c r="V936" s="61"/>
      <c r="W936" s="61"/>
      <c r="X936" s="61"/>
      <c r="Y936" s="61"/>
      <c r="Z936" s="61"/>
    </row>
    <row r="937" spans="1:26" ht="15.75" customHeight="1">
      <c r="A937" s="61"/>
      <c r="B937" s="61"/>
      <c r="C937" s="61"/>
      <c r="D937" s="61"/>
      <c r="E937" s="61"/>
      <c r="F937" s="61"/>
      <c r="G937" s="61"/>
      <c r="H937" s="61"/>
      <c r="I937" s="61"/>
      <c r="J937" s="63"/>
      <c r="K937" s="63"/>
      <c r="L937" s="61"/>
      <c r="M937" s="61"/>
      <c r="N937" s="61"/>
      <c r="O937" s="61"/>
      <c r="P937" s="61"/>
      <c r="Q937" s="61"/>
      <c r="R937" s="61"/>
      <c r="S937" s="61"/>
      <c r="T937" s="61"/>
      <c r="U937" s="61"/>
      <c r="V937" s="61"/>
      <c r="W937" s="61"/>
      <c r="X937" s="61"/>
      <c r="Y937" s="61"/>
      <c r="Z937" s="61"/>
    </row>
    <row r="938" spans="1:26" ht="15.75" customHeight="1">
      <c r="A938" s="61"/>
      <c r="B938" s="61"/>
      <c r="C938" s="61"/>
      <c r="D938" s="61"/>
      <c r="E938" s="61"/>
      <c r="F938" s="61"/>
      <c r="G938" s="61"/>
      <c r="H938" s="61"/>
      <c r="I938" s="61"/>
      <c r="J938" s="63"/>
      <c r="K938" s="63"/>
      <c r="L938" s="61"/>
      <c r="M938" s="61"/>
      <c r="N938" s="61"/>
      <c r="O938" s="61"/>
      <c r="P938" s="61"/>
      <c r="Q938" s="61"/>
      <c r="R938" s="61"/>
      <c r="S938" s="61"/>
      <c r="T938" s="61"/>
      <c r="U938" s="61"/>
      <c r="V938" s="61"/>
      <c r="W938" s="61"/>
      <c r="X938" s="61"/>
      <c r="Y938" s="61"/>
      <c r="Z938" s="61"/>
    </row>
    <row r="939" spans="1:26" ht="15.75" customHeight="1">
      <c r="A939" s="61"/>
      <c r="B939" s="61"/>
      <c r="C939" s="61"/>
      <c r="D939" s="61"/>
      <c r="E939" s="61"/>
      <c r="F939" s="61"/>
      <c r="G939" s="61"/>
      <c r="H939" s="61"/>
      <c r="I939" s="61"/>
      <c r="J939" s="63"/>
      <c r="K939" s="63"/>
      <c r="L939" s="61"/>
      <c r="M939" s="61"/>
      <c r="N939" s="61"/>
      <c r="O939" s="61"/>
      <c r="P939" s="61"/>
      <c r="Q939" s="61"/>
      <c r="R939" s="61"/>
      <c r="S939" s="61"/>
      <c r="T939" s="61"/>
      <c r="U939" s="61"/>
      <c r="V939" s="61"/>
      <c r="W939" s="61"/>
      <c r="X939" s="61"/>
      <c r="Y939" s="61"/>
      <c r="Z939" s="61"/>
    </row>
    <row r="940" spans="1:26" ht="15.75" customHeight="1">
      <c r="A940" s="61"/>
      <c r="B940" s="61"/>
      <c r="C940" s="61"/>
      <c r="D940" s="61"/>
      <c r="E940" s="61"/>
      <c r="F940" s="61"/>
      <c r="G940" s="61"/>
      <c r="H940" s="61"/>
      <c r="I940" s="61"/>
      <c r="J940" s="63"/>
      <c r="K940" s="63"/>
      <c r="L940" s="61"/>
      <c r="M940" s="61"/>
      <c r="N940" s="61"/>
      <c r="O940" s="61"/>
      <c r="P940" s="61"/>
      <c r="Q940" s="61"/>
      <c r="R940" s="61"/>
      <c r="S940" s="61"/>
      <c r="T940" s="61"/>
      <c r="U940" s="61"/>
      <c r="V940" s="61"/>
      <c r="W940" s="61"/>
      <c r="X940" s="61"/>
      <c r="Y940" s="61"/>
      <c r="Z940" s="61"/>
    </row>
    <row r="941" spans="1:26" ht="15.75" customHeight="1">
      <c r="A941" s="61"/>
      <c r="B941" s="61"/>
      <c r="C941" s="61"/>
      <c r="D941" s="61"/>
      <c r="E941" s="61"/>
      <c r="F941" s="61"/>
      <c r="G941" s="61"/>
      <c r="H941" s="61"/>
      <c r="I941" s="61"/>
      <c r="J941" s="63"/>
      <c r="K941" s="63"/>
      <c r="L941" s="61"/>
      <c r="M941" s="61"/>
      <c r="N941" s="61"/>
      <c r="O941" s="61"/>
      <c r="P941" s="61"/>
      <c r="Q941" s="61"/>
      <c r="R941" s="61"/>
      <c r="S941" s="61"/>
      <c r="T941" s="61"/>
      <c r="U941" s="61"/>
      <c r="V941" s="61"/>
      <c r="W941" s="61"/>
      <c r="X941" s="61"/>
      <c r="Y941" s="61"/>
      <c r="Z941" s="61"/>
    </row>
    <row r="942" spans="1:26" ht="15.75" customHeight="1">
      <c r="A942" s="61"/>
      <c r="B942" s="61"/>
      <c r="C942" s="61"/>
      <c r="D942" s="61"/>
      <c r="E942" s="61"/>
      <c r="F942" s="61"/>
      <c r="G942" s="61"/>
      <c r="H942" s="61"/>
      <c r="I942" s="61"/>
      <c r="J942" s="63"/>
      <c r="K942" s="63"/>
      <c r="L942" s="61"/>
      <c r="M942" s="61"/>
      <c r="N942" s="61"/>
      <c r="O942" s="61"/>
      <c r="P942" s="61"/>
      <c r="Q942" s="61"/>
      <c r="R942" s="61"/>
      <c r="S942" s="61"/>
      <c r="T942" s="61"/>
      <c r="U942" s="61"/>
      <c r="V942" s="61"/>
      <c r="W942" s="61"/>
      <c r="X942" s="61"/>
      <c r="Y942" s="61"/>
      <c r="Z942" s="61"/>
    </row>
    <row r="943" spans="1:26" ht="15.75" customHeight="1">
      <c r="A943" s="61"/>
      <c r="B943" s="61"/>
      <c r="C943" s="61"/>
      <c r="D943" s="61"/>
      <c r="E943" s="61"/>
      <c r="F943" s="61"/>
      <c r="G943" s="61"/>
      <c r="H943" s="61"/>
      <c r="I943" s="61"/>
      <c r="J943" s="63"/>
      <c r="K943" s="63"/>
      <c r="L943" s="61"/>
      <c r="M943" s="61"/>
      <c r="N943" s="61"/>
      <c r="O943" s="61"/>
      <c r="P943" s="61"/>
      <c r="Q943" s="61"/>
      <c r="R943" s="61"/>
      <c r="S943" s="61"/>
      <c r="T943" s="61"/>
      <c r="U943" s="61"/>
      <c r="V943" s="61"/>
      <c r="W943" s="61"/>
      <c r="X943" s="61"/>
      <c r="Y943" s="61"/>
      <c r="Z943" s="61"/>
    </row>
    <row r="944" spans="1:26" ht="15.75" customHeight="1">
      <c r="A944" s="61"/>
      <c r="B944" s="61"/>
      <c r="C944" s="61"/>
      <c r="D944" s="61"/>
      <c r="E944" s="61"/>
      <c r="F944" s="61"/>
      <c r="G944" s="61"/>
      <c r="H944" s="61"/>
      <c r="I944" s="61"/>
      <c r="J944" s="63"/>
      <c r="K944" s="63"/>
      <c r="L944" s="61"/>
      <c r="M944" s="61"/>
      <c r="N944" s="61"/>
      <c r="O944" s="61"/>
      <c r="P944" s="61"/>
      <c r="Q944" s="61"/>
      <c r="R944" s="61"/>
      <c r="S944" s="61"/>
      <c r="T944" s="61"/>
      <c r="U944" s="61"/>
      <c r="V944" s="61"/>
      <c r="W944" s="61"/>
      <c r="X944" s="61"/>
      <c r="Y944" s="61"/>
      <c r="Z944" s="61"/>
    </row>
    <row r="945" spans="1:26" ht="15.75" customHeight="1">
      <c r="A945" s="61"/>
      <c r="B945" s="61"/>
      <c r="C945" s="61"/>
      <c r="D945" s="61"/>
      <c r="E945" s="61"/>
      <c r="F945" s="61"/>
      <c r="G945" s="61"/>
      <c r="H945" s="61"/>
      <c r="I945" s="61"/>
      <c r="J945" s="63"/>
      <c r="K945" s="63"/>
      <c r="L945" s="61"/>
      <c r="M945" s="61"/>
      <c r="N945" s="61"/>
      <c r="O945" s="61"/>
      <c r="P945" s="61"/>
      <c r="Q945" s="61"/>
      <c r="R945" s="61"/>
      <c r="S945" s="61"/>
      <c r="T945" s="61"/>
      <c r="U945" s="61"/>
      <c r="V945" s="61"/>
      <c r="W945" s="61"/>
      <c r="X945" s="61"/>
      <c r="Y945" s="61"/>
      <c r="Z945" s="61"/>
    </row>
    <row r="946" spans="1:26" ht="15.75" customHeight="1">
      <c r="A946" s="61"/>
      <c r="B946" s="61"/>
      <c r="C946" s="61"/>
      <c r="D946" s="61"/>
      <c r="E946" s="61"/>
      <c r="F946" s="61"/>
      <c r="G946" s="61"/>
      <c r="H946" s="61"/>
      <c r="I946" s="61"/>
      <c r="J946" s="63"/>
      <c r="K946" s="63"/>
      <c r="L946" s="61"/>
      <c r="M946" s="61"/>
      <c r="N946" s="61"/>
      <c r="O946" s="61"/>
      <c r="P946" s="61"/>
      <c r="Q946" s="61"/>
      <c r="R946" s="61"/>
      <c r="S946" s="61"/>
      <c r="T946" s="61"/>
      <c r="U946" s="61"/>
      <c r="V946" s="61"/>
      <c r="W946" s="61"/>
      <c r="X946" s="61"/>
      <c r="Y946" s="61"/>
      <c r="Z946" s="61"/>
    </row>
    <row r="947" spans="1:26" ht="15.75" customHeight="1">
      <c r="A947" s="61"/>
      <c r="B947" s="61"/>
      <c r="C947" s="61"/>
      <c r="D947" s="61"/>
      <c r="E947" s="61"/>
      <c r="F947" s="61"/>
      <c r="G947" s="61"/>
      <c r="H947" s="61"/>
      <c r="I947" s="61"/>
      <c r="J947" s="63"/>
      <c r="K947" s="63"/>
      <c r="L947" s="61"/>
      <c r="M947" s="61"/>
      <c r="N947" s="61"/>
      <c r="O947" s="61"/>
      <c r="P947" s="61"/>
      <c r="Q947" s="61"/>
      <c r="R947" s="61"/>
      <c r="S947" s="61"/>
      <c r="T947" s="61"/>
      <c r="U947" s="61"/>
      <c r="V947" s="61"/>
      <c r="W947" s="61"/>
      <c r="X947" s="61"/>
      <c r="Y947" s="61"/>
      <c r="Z947" s="61"/>
    </row>
    <row r="948" spans="1:26" ht="15.75" customHeight="1">
      <c r="A948" s="61"/>
      <c r="B948" s="61"/>
      <c r="C948" s="61"/>
      <c r="D948" s="61"/>
      <c r="E948" s="61"/>
      <c r="F948" s="61"/>
      <c r="G948" s="61"/>
      <c r="H948" s="61"/>
      <c r="I948" s="61"/>
      <c r="J948" s="63"/>
      <c r="K948" s="63"/>
      <c r="L948" s="61"/>
      <c r="M948" s="61"/>
      <c r="N948" s="61"/>
      <c r="O948" s="61"/>
      <c r="P948" s="61"/>
      <c r="Q948" s="61"/>
      <c r="R948" s="61"/>
      <c r="S948" s="61"/>
      <c r="T948" s="61"/>
      <c r="U948" s="61"/>
      <c r="V948" s="61"/>
      <c r="W948" s="61"/>
      <c r="X948" s="61"/>
      <c r="Y948" s="61"/>
      <c r="Z948" s="61"/>
    </row>
    <row r="949" spans="1:26" ht="15.75" customHeight="1">
      <c r="A949" s="61"/>
      <c r="B949" s="61"/>
      <c r="C949" s="61"/>
      <c r="D949" s="61"/>
      <c r="E949" s="61"/>
      <c r="F949" s="61"/>
      <c r="G949" s="61"/>
      <c r="H949" s="61"/>
      <c r="I949" s="61"/>
      <c r="J949" s="63"/>
      <c r="K949" s="63"/>
      <c r="L949" s="61"/>
      <c r="M949" s="61"/>
      <c r="N949" s="61"/>
      <c r="O949" s="61"/>
      <c r="P949" s="61"/>
      <c r="Q949" s="61"/>
      <c r="R949" s="61"/>
      <c r="S949" s="61"/>
      <c r="T949" s="61"/>
      <c r="U949" s="61"/>
      <c r="V949" s="61"/>
      <c r="W949" s="61"/>
      <c r="X949" s="61"/>
      <c r="Y949" s="61"/>
      <c r="Z949" s="61"/>
    </row>
    <row r="950" spans="1:26" ht="15.75" customHeight="1">
      <c r="A950" s="61"/>
      <c r="B950" s="61"/>
      <c r="C950" s="61"/>
      <c r="D950" s="61"/>
      <c r="E950" s="61"/>
      <c r="F950" s="61"/>
      <c r="G950" s="61"/>
      <c r="H950" s="61"/>
      <c r="I950" s="61"/>
      <c r="J950" s="63"/>
      <c r="K950" s="63"/>
      <c r="L950" s="61"/>
      <c r="M950" s="61"/>
      <c r="N950" s="61"/>
      <c r="O950" s="61"/>
      <c r="P950" s="61"/>
      <c r="Q950" s="61"/>
      <c r="R950" s="61"/>
      <c r="S950" s="61"/>
      <c r="T950" s="61"/>
      <c r="U950" s="61"/>
      <c r="V950" s="61"/>
      <c r="W950" s="61"/>
      <c r="X950" s="61"/>
      <c r="Y950" s="61"/>
      <c r="Z950" s="61"/>
    </row>
    <row r="951" spans="1:26" ht="15.75" customHeight="1">
      <c r="A951" s="61"/>
      <c r="B951" s="61"/>
      <c r="C951" s="61"/>
      <c r="D951" s="61"/>
      <c r="E951" s="61"/>
      <c r="F951" s="61"/>
      <c r="G951" s="61"/>
      <c r="H951" s="61"/>
      <c r="I951" s="61"/>
      <c r="J951" s="63"/>
      <c r="K951" s="63"/>
      <c r="L951" s="61"/>
      <c r="M951" s="61"/>
      <c r="N951" s="61"/>
      <c r="O951" s="61"/>
      <c r="P951" s="61"/>
      <c r="Q951" s="61"/>
      <c r="R951" s="61"/>
      <c r="S951" s="61"/>
      <c r="T951" s="61"/>
      <c r="U951" s="61"/>
      <c r="V951" s="61"/>
      <c r="W951" s="61"/>
      <c r="X951" s="61"/>
      <c r="Y951" s="61"/>
      <c r="Z951" s="61"/>
    </row>
    <row r="952" spans="1:26" ht="15.75" customHeight="1">
      <c r="A952" s="61"/>
      <c r="B952" s="61"/>
      <c r="C952" s="61"/>
      <c r="D952" s="61"/>
      <c r="E952" s="61"/>
      <c r="F952" s="61"/>
      <c r="G952" s="61"/>
      <c r="H952" s="61"/>
      <c r="I952" s="61"/>
      <c r="J952" s="63"/>
      <c r="K952" s="63"/>
      <c r="L952" s="61"/>
      <c r="M952" s="61"/>
      <c r="N952" s="61"/>
      <c r="O952" s="61"/>
      <c r="P952" s="61"/>
      <c r="Q952" s="61"/>
      <c r="R952" s="61"/>
      <c r="S952" s="61"/>
      <c r="T952" s="61"/>
      <c r="U952" s="61"/>
      <c r="V952" s="61"/>
      <c r="W952" s="61"/>
      <c r="X952" s="61"/>
      <c r="Y952" s="61"/>
      <c r="Z952" s="61"/>
    </row>
    <row r="953" spans="1:26" ht="15.75" customHeight="1">
      <c r="A953" s="61"/>
      <c r="B953" s="61"/>
      <c r="C953" s="61"/>
      <c r="D953" s="61"/>
      <c r="E953" s="61"/>
      <c r="F953" s="61"/>
      <c r="G953" s="61"/>
      <c r="H953" s="61"/>
      <c r="I953" s="61"/>
      <c r="J953" s="63"/>
      <c r="K953" s="63"/>
      <c r="L953" s="61"/>
      <c r="M953" s="61"/>
      <c r="N953" s="61"/>
      <c r="O953" s="61"/>
      <c r="P953" s="61"/>
      <c r="Q953" s="61"/>
      <c r="R953" s="61"/>
      <c r="S953" s="61"/>
      <c r="T953" s="61"/>
      <c r="U953" s="61"/>
      <c r="V953" s="61"/>
      <c r="W953" s="61"/>
      <c r="X953" s="61"/>
      <c r="Y953" s="61"/>
      <c r="Z953" s="61"/>
    </row>
    <row r="954" spans="1:26" ht="15.75" customHeight="1">
      <c r="A954" s="61"/>
      <c r="B954" s="61"/>
      <c r="C954" s="61"/>
      <c r="D954" s="61"/>
      <c r="E954" s="61"/>
      <c r="F954" s="61"/>
      <c r="G954" s="61"/>
      <c r="H954" s="61"/>
      <c r="I954" s="61"/>
      <c r="J954" s="63"/>
      <c r="K954" s="63"/>
      <c r="L954" s="61"/>
      <c r="M954" s="61"/>
      <c r="N954" s="61"/>
      <c r="O954" s="61"/>
      <c r="P954" s="61"/>
      <c r="Q954" s="61"/>
      <c r="R954" s="61"/>
      <c r="S954" s="61"/>
      <c r="T954" s="61"/>
      <c r="U954" s="61"/>
      <c r="V954" s="61"/>
      <c r="W954" s="61"/>
      <c r="X954" s="61"/>
      <c r="Y954" s="61"/>
      <c r="Z954" s="61"/>
    </row>
    <row r="955" spans="1:26" ht="15.75" customHeight="1">
      <c r="A955" s="61"/>
      <c r="B955" s="61"/>
      <c r="C955" s="61"/>
      <c r="D955" s="61"/>
      <c r="E955" s="61"/>
      <c r="F955" s="61"/>
      <c r="G955" s="61"/>
      <c r="H955" s="61"/>
      <c r="I955" s="61"/>
      <c r="J955" s="63"/>
      <c r="K955" s="63"/>
      <c r="L955" s="61"/>
      <c r="M955" s="61"/>
      <c r="N955" s="61"/>
      <c r="O955" s="61"/>
      <c r="P955" s="61"/>
      <c r="Q955" s="61"/>
      <c r="R955" s="61"/>
      <c r="S955" s="61"/>
      <c r="T955" s="61"/>
      <c r="U955" s="61"/>
      <c r="V955" s="61"/>
      <c r="W955" s="61"/>
      <c r="X955" s="61"/>
      <c r="Y955" s="61"/>
      <c r="Z955" s="61"/>
    </row>
    <row r="956" spans="1:26" ht="15.75" customHeight="1">
      <c r="A956" s="61"/>
      <c r="B956" s="61"/>
      <c r="C956" s="61"/>
      <c r="D956" s="61"/>
      <c r="E956" s="61"/>
      <c r="F956" s="61"/>
      <c r="G956" s="61"/>
      <c r="H956" s="61"/>
      <c r="I956" s="61"/>
      <c r="J956" s="63"/>
      <c r="K956" s="63"/>
      <c r="L956" s="61"/>
      <c r="M956" s="61"/>
      <c r="N956" s="61"/>
      <c r="O956" s="61"/>
      <c r="P956" s="61"/>
      <c r="Q956" s="61"/>
      <c r="R956" s="61"/>
      <c r="S956" s="61"/>
      <c r="T956" s="61"/>
      <c r="U956" s="61"/>
      <c r="V956" s="61"/>
      <c r="W956" s="61"/>
      <c r="X956" s="61"/>
      <c r="Y956" s="61"/>
      <c r="Z956" s="61"/>
    </row>
    <row r="957" spans="1:26" ht="15.75" customHeight="1">
      <c r="A957" s="61"/>
      <c r="B957" s="61"/>
      <c r="C957" s="61"/>
      <c r="D957" s="61"/>
      <c r="E957" s="61"/>
      <c r="F957" s="61"/>
      <c r="G957" s="61"/>
      <c r="H957" s="61"/>
      <c r="I957" s="61"/>
      <c r="J957" s="63"/>
      <c r="K957" s="63"/>
      <c r="L957" s="61"/>
      <c r="M957" s="61"/>
      <c r="N957" s="61"/>
      <c r="O957" s="61"/>
      <c r="P957" s="61"/>
      <c r="Q957" s="61"/>
      <c r="R957" s="61"/>
      <c r="S957" s="61"/>
      <c r="T957" s="61"/>
      <c r="U957" s="61"/>
      <c r="V957" s="61"/>
      <c r="W957" s="61"/>
      <c r="X957" s="61"/>
      <c r="Y957" s="61"/>
      <c r="Z957" s="61"/>
    </row>
    <row r="958" spans="1:26" ht="15.75" customHeight="1">
      <c r="A958" s="61"/>
      <c r="B958" s="61"/>
      <c r="C958" s="61"/>
      <c r="D958" s="61"/>
      <c r="E958" s="61"/>
      <c r="F958" s="61"/>
      <c r="G958" s="61"/>
      <c r="H958" s="61"/>
      <c r="I958" s="61"/>
      <c r="J958" s="63"/>
      <c r="K958" s="63"/>
      <c r="L958" s="61"/>
      <c r="M958" s="61"/>
      <c r="N958" s="61"/>
      <c r="O958" s="61"/>
      <c r="P958" s="61"/>
      <c r="Q958" s="61"/>
      <c r="R958" s="61"/>
      <c r="S958" s="61"/>
      <c r="T958" s="61"/>
      <c r="U958" s="61"/>
      <c r="V958" s="61"/>
      <c r="W958" s="61"/>
      <c r="X958" s="61"/>
      <c r="Y958" s="61"/>
      <c r="Z958" s="61"/>
    </row>
    <row r="959" spans="1:26" ht="15.75" customHeight="1">
      <c r="A959" s="61"/>
      <c r="B959" s="61"/>
      <c r="C959" s="61"/>
      <c r="D959" s="61"/>
      <c r="E959" s="61"/>
      <c r="F959" s="61"/>
      <c r="G959" s="61"/>
      <c r="H959" s="61"/>
      <c r="I959" s="61"/>
      <c r="J959" s="63"/>
      <c r="K959" s="63"/>
      <c r="L959" s="61"/>
      <c r="M959" s="61"/>
      <c r="N959" s="61"/>
      <c r="O959" s="61"/>
      <c r="P959" s="61"/>
      <c r="Q959" s="61"/>
      <c r="R959" s="61"/>
      <c r="S959" s="61"/>
      <c r="T959" s="61"/>
      <c r="U959" s="61"/>
      <c r="V959" s="61"/>
      <c r="W959" s="61"/>
      <c r="X959" s="61"/>
      <c r="Y959" s="61"/>
      <c r="Z959" s="61"/>
    </row>
    <row r="960" spans="1:26" ht="15.75" customHeight="1">
      <c r="A960" s="61"/>
      <c r="B960" s="61"/>
      <c r="C960" s="61"/>
      <c r="D960" s="61"/>
      <c r="E960" s="61"/>
      <c r="F960" s="61"/>
      <c r="G960" s="61"/>
      <c r="H960" s="61"/>
      <c r="I960" s="61"/>
      <c r="J960" s="63"/>
      <c r="K960" s="63"/>
      <c r="L960" s="61"/>
      <c r="M960" s="61"/>
      <c r="N960" s="61"/>
      <c r="O960" s="61"/>
      <c r="P960" s="61"/>
      <c r="Q960" s="61"/>
      <c r="R960" s="61"/>
      <c r="S960" s="61"/>
      <c r="T960" s="61"/>
      <c r="U960" s="61"/>
      <c r="V960" s="61"/>
      <c r="W960" s="61"/>
      <c r="X960" s="61"/>
      <c r="Y960" s="61"/>
      <c r="Z960" s="61"/>
    </row>
    <row r="961" spans="1:26" ht="15.75" customHeight="1">
      <c r="A961" s="61"/>
      <c r="B961" s="61"/>
      <c r="C961" s="61"/>
      <c r="D961" s="61"/>
      <c r="E961" s="61"/>
      <c r="F961" s="61"/>
      <c r="G961" s="61"/>
      <c r="H961" s="61"/>
      <c r="I961" s="61"/>
      <c r="J961" s="63"/>
      <c r="K961" s="63"/>
      <c r="L961" s="61"/>
      <c r="M961" s="61"/>
      <c r="N961" s="61"/>
      <c r="O961" s="61"/>
      <c r="P961" s="61"/>
      <c r="Q961" s="61"/>
      <c r="R961" s="61"/>
      <c r="S961" s="61"/>
      <c r="T961" s="61"/>
      <c r="U961" s="61"/>
      <c r="V961" s="61"/>
      <c r="W961" s="61"/>
      <c r="X961" s="61"/>
      <c r="Y961" s="61"/>
      <c r="Z961" s="61"/>
    </row>
    <row r="962" spans="1:26" ht="15.75" customHeight="1">
      <c r="A962" s="61"/>
      <c r="B962" s="61"/>
      <c r="C962" s="61"/>
      <c r="D962" s="61"/>
      <c r="E962" s="61"/>
      <c r="F962" s="61"/>
      <c r="G962" s="61"/>
      <c r="H962" s="61"/>
      <c r="I962" s="61"/>
      <c r="J962" s="63"/>
      <c r="K962" s="63"/>
      <c r="L962" s="61"/>
      <c r="M962" s="61"/>
      <c r="N962" s="61"/>
      <c r="O962" s="61"/>
      <c r="P962" s="61"/>
      <c r="Q962" s="61"/>
      <c r="R962" s="61"/>
      <c r="S962" s="61"/>
      <c r="T962" s="61"/>
      <c r="U962" s="61"/>
      <c r="V962" s="61"/>
      <c r="W962" s="61"/>
      <c r="X962" s="61"/>
      <c r="Y962" s="61"/>
      <c r="Z962" s="61"/>
    </row>
    <row r="963" spans="1:26" ht="15.75" customHeight="1">
      <c r="A963" s="61"/>
      <c r="B963" s="61"/>
      <c r="C963" s="61"/>
      <c r="D963" s="61"/>
      <c r="E963" s="61"/>
      <c r="F963" s="61"/>
      <c r="G963" s="61"/>
      <c r="H963" s="61"/>
      <c r="I963" s="61"/>
      <c r="J963" s="63"/>
      <c r="K963" s="63"/>
      <c r="L963" s="61"/>
      <c r="M963" s="61"/>
      <c r="N963" s="61"/>
      <c r="O963" s="61"/>
      <c r="P963" s="61"/>
      <c r="Q963" s="61"/>
      <c r="R963" s="61"/>
      <c r="S963" s="61"/>
      <c r="T963" s="61"/>
      <c r="U963" s="61"/>
      <c r="V963" s="61"/>
      <c r="W963" s="61"/>
      <c r="X963" s="61"/>
      <c r="Y963" s="61"/>
      <c r="Z963" s="61"/>
    </row>
    <row r="964" spans="1:26" ht="15.75" customHeight="1">
      <c r="A964" s="61"/>
      <c r="B964" s="61"/>
      <c r="C964" s="61"/>
      <c r="D964" s="61"/>
      <c r="E964" s="61"/>
      <c r="F964" s="61"/>
      <c r="G964" s="61"/>
      <c r="H964" s="61"/>
      <c r="I964" s="61"/>
      <c r="J964" s="63"/>
      <c r="K964" s="63"/>
      <c r="L964" s="61"/>
      <c r="M964" s="61"/>
      <c r="N964" s="61"/>
      <c r="O964" s="61"/>
      <c r="P964" s="61"/>
      <c r="Q964" s="61"/>
      <c r="R964" s="61"/>
      <c r="S964" s="61"/>
      <c r="T964" s="61"/>
      <c r="U964" s="61"/>
      <c r="V964" s="61"/>
      <c r="W964" s="61"/>
      <c r="X964" s="61"/>
      <c r="Y964" s="61"/>
      <c r="Z964" s="61"/>
    </row>
    <row r="965" spans="1:26" ht="15.75" customHeight="1">
      <c r="A965" s="61"/>
      <c r="B965" s="61"/>
      <c r="C965" s="61"/>
      <c r="D965" s="61"/>
      <c r="E965" s="61"/>
      <c r="F965" s="61"/>
      <c r="G965" s="61"/>
      <c r="H965" s="61"/>
      <c r="I965" s="61"/>
      <c r="J965" s="63"/>
      <c r="K965" s="63"/>
      <c r="L965" s="61"/>
      <c r="M965" s="61"/>
      <c r="N965" s="61"/>
      <c r="O965" s="61"/>
      <c r="P965" s="61"/>
      <c r="Q965" s="61"/>
      <c r="R965" s="61"/>
      <c r="S965" s="61"/>
      <c r="T965" s="61"/>
      <c r="U965" s="61"/>
      <c r="V965" s="61"/>
      <c r="W965" s="61"/>
      <c r="X965" s="61"/>
      <c r="Y965" s="61"/>
      <c r="Z965" s="61"/>
    </row>
    <row r="966" spans="1:26" ht="15.75" customHeight="1">
      <c r="A966" s="61"/>
      <c r="B966" s="61"/>
      <c r="C966" s="61"/>
      <c r="D966" s="61"/>
      <c r="E966" s="61"/>
      <c r="F966" s="61"/>
      <c r="G966" s="61"/>
      <c r="H966" s="61"/>
      <c r="I966" s="61"/>
      <c r="J966" s="63"/>
      <c r="K966" s="63"/>
      <c r="L966" s="61"/>
      <c r="M966" s="61"/>
      <c r="N966" s="61"/>
      <c r="O966" s="61"/>
      <c r="P966" s="61"/>
      <c r="Q966" s="61"/>
      <c r="R966" s="61"/>
      <c r="S966" s="61"/>
      <c r="T966" s="61"/>
      <c r="U966" s="61"/>
      <c r="V966" s="61"/>
      <c r="W966" s="61"/>
      <c r="X966" s="61"/>
      <c r="Y966" s="61"/>
      <c r="Z966" s="61"/>
    </row>
    <row r="967" spans="1:26" ht="15.75" customHeight="1">
      <c r="A967" s="61"/>
      <c r="B967" s="61"/>
      <c r="C967" s="61"/>
      <c r="D967" s="61"/>
      <c r="E967" s="61"/>
      <c r="F967" s="61"/>
      <c r="G967" s="61"/>
      <c r="H967" s="61"/>
      <c r="I967" s="61"/>
      <c r="J967" s="63"/>
      <c r="K967" s="63"/>
      <c r="L967" s="61"/>
      <c r="M967" s="61"/>
      <c r="N967" s="61"/>
      <c r="O967" s="61"/>
      <c r="P967" s="61"/>
      <c r="Q967" s="61"/>
      <c r="R967" s="61"/>
      <c r="S967" s="61"/>
      <c r="T967" s="61"/>
      <c r="U967" s="61"/>
      <c r="V967" s="61"/>
      <c r="W967" s="61"/>
      <c r="X967" s="61"/>
      <c r="Y967" s="61"/>
      <c r="Z967" s="61"/>
    </row>
    <row r="968" spans="1:26" ht="15.75" customHeight="1">
      <c r="A968" s="61"/>
      <c r="B968" s="61"/>
      <c r="C968" s="61"/>
      <c r="D968" s="61"/>
      <c r="E968" s="61"/>
      <c r="F968" s="61"/>
      <c r="G968" s="61"/>
      <c r="H968" s="61"/>
      <c r="I968" s="61"/>
      <c r="J968" s="63"/>
      <c r="K968" s="63"/>
      <c r="L968" s="61"/>
      <c r="M968" s="61"/>
      <c r="N968" s="61"/>
      <c r="O968" s="61"/>
      <c r="P968" s="61"/>
      <c r="Q968" s="61"/>
      <c r="R968" s="61"/>
      <c r="S968" s="61"/>
      <c r="T968" s="61"/>
      <c r="U968" s="61"/>
      <c r="V968" s="61"/>
      <c r="W968" s="61"/>
      <c r="X968" s="61"/>
      <c r="Y968" s="61"/>
      <c r="Z968" s="61"/>
    </row>
    <row r="969" spans="1:26" ht="15.75" customHeight="1">
      <c r="A969" s="61"/>
      <c r="B969" s="61"/>
      <c r="C969" s="61"/>
      <c r="D969" s="61"/>
      <c r="E969" s="61"/>
      <c r="F969" s="61"/>
      <c r="G969" s="61"/>
      <c r="H969" s="61"/>
      <c r="I969" s="61"/>
      <c r="J969" s="63"/>
      <c r="K969" s="63"/>
      <c r="L969" s="61"/>
      <c r="M969" s="61"/>
      <c r="N969" s="61"/>
      <c r="O969" s="61"/>
      <c r="P969" s="61"/>
      <c r="Q969" s="61"/>
      <c r="R969" s="61"/>
      <c r="S969" s="61"/>
      <c r="T969" s="61"/>
      <c r="U969" s="61"/>
      <c r="V969" s="61"/>
      <c r="W969" s="61"/>
      <c r="X969" s="61"/>
      <c r="Y969" s="61"/>
      <c r="Z969" s="61"/>
    </row>
    <row r="970" spans="1:26" ht="15.75" customHeight="1">
      <c r="A970" s="61"/>
      <c r="B970" s="61"/>
      <c r="C970" s="61"/>
      <c r="D970" s="61"/>
      <c r="E970" s="61"/>
      <c r="F970" s="61"/>
      <c r="G970" s="61"/>
      <c r="H970" s="61"/>
      <c r="I970" s="61"/>
      <c r="J970" s="63"/>
      <c r="K970" s="63"/>
      <c r="L970" s="61"/>
      <c r="M970" s="61"/>
      <c r="N970" s="61"/>
      <c r="O970" s="61"/>
      <c r="P970" s="61"/>
      <c r="Q970" s="61"/>
      <c r="R970" s="61"/>
      <c r="S970" s="61"/>
      <c r="T970" s="61"/>
      <c r="U970" s="61"/>
      <c r="V970" s="61"/>
      <c r="W970" s="61"/>
      <c r="X970" s="61"/>
      <c r="Y970" s="61"/>
      <c r="Z970" s="61"/>
    </row>
    <row r="971" spans="1:26" ht="15.75" customHeight="1">
      <c r="A971" s="61"/>
      <c r="B971" s="61"/>
      <c r="C971" s="61"/>
      <c r="D971" s="61"/>
      <c r="E971" s="61"/>
      <c r="F971" s="61"/>
      <c r="G971" s="61"/>
      <c r="H971" s="61"/>
      <c r="I971" s="61"/>
      <c r="J971" s="63"/>
      <c r="K971" s="63"/>
      <c r="L971" s="61"/>
      <c r="M971" s="61"/>
      <c r="N971" s="61"/>
      <c r="O971" s="61"/>
      <c r="P971" s="61"/>
      <c r="Q971" s="61"/>
      <c r="R971" s="61"/>
      <c r="S971" s="61"/>
      <c r="T971" s="61"/>
      <c r="U971" s="61"/>
      <c r="V971" s="61"/>
      <c r="W971" s="61"/>
      <c r="X971" s="61"/>
      <c r="Y971" s="61"/>
      <c r="Z971" s="61"/>
    </row>
    <row r="972" spans="1:26" ht="15.75" customHeight="1">
      <c r="A972" s="61"/>
      <c r="B972" s="61"/>
      <c r="C972" s="61"/>
      <c r="D972" s="61"/>
      <c r="E972" s="61"/>
      <c r="F972" s="61"/>
      <c r="G972" s="61"/>
      <c r="H972" s="61"/>
      <c r="I972" s="61"/>
      <c r="J972" s="63"/>
      <c r="K972" s="63"/>
      <c r="L972" s="61"/>
      <c r="M972" s="61"/>
      <c r="N972" s="61"/>
      <c r="O972" s="61"/>
      <c r="P972" s="61"/>
      <c r="Q972" s="61"/>
      <c r="R972" s="61"/>
      <c r="S972" s="61"/>
      <c r="T972" s="61"/>
      <c r="U972" s="61"/>
      <c r="V972" s="61"/>
      <c r="W972" s="61"/>
      <c r="X972" s="61"/>
      <c r="Y972" s="61"/>
      <c r="Z972" s="61"/>
    </row>
    <row r="973" spans="1:26" ht="15.75" customHeight="1">
      <c r="A973" s="61"/>
      <c r="B973" s="61"/>
      <c r="C973" s="61"/>
      <c r="D973" s="61"/>
      <c r="E973" s="61"/>
      <c r="F973" s="61"/>
      <c r="G973" s="61"/>
      <c r="H973" s="61"/>
      <c r="I973" s="61"/>
      <c r="J973" s="63"/>
      <c r="K973" s="63"/>
      <c r="L973" s="61"/>
      <c r="M973" s="61"/>
      <c r="N973" s="61"/>
      <c r="O973" s="61"/>
      <c r="P973" s="61"/>
      <c r="Q973" s="61"/>
      <c r="R973" s="61"/>
      <c r="S973" s="61"/>
      <c r="T973" s="61"/>
      <c r="U973" s="61"/>
      <c r="V973" s="61"/>
      <c r="W973" s="61"/>
      <c r="X973" s="61"/>
      <c r="Y973" s="61"/>
      <c r="Z973" s="61"/>
    </row>
    <row r="974" spans="1:26" ht="15.75" customHeight="1">
      <c r="A974" s="61"/>
      <c r="B974" s="61"/>
      <c r="C974" s="61"/>
      <c r="D974" s="61"/>
      <c r="E974" s="61"/>
      <c r="F974" s="61"/>
      <c r="G974" s="61"/>
      <c r="H974" s="61"/>
      <c r="I974" s="61"/>
      <c r="J974" s="63"/>
      <c r="K974" s="63"/>
      <c r="L974" s="61"/>
      <c r="M974" s="61"/>
      <c r="N974" s="61"/>
      <c r="O974" s="61"/>
      <c r="P974" s="61"/>
      <c r="Q974" s="61"/>
      <c r="R974" s="61"/>
      <c r="S974" s="61"/>
      <c r="T974" s="61"/>
      <c r="U974" s="61"/>
      <c r="V974" s="61"/>
      <c r="W974" s="61"/>
      <c r="X974" s="61"/>
      <c r="Y974" s="61"/>
      <c r="Z974" s="61"/>
    </row>
    <row r="975" spans="1:26" ht="15.75" customHeight="1">
      <c r="A975" s="61"/>
      <c r="B975" s="61"/>
      <c r="C975" s="61"/>
      <c r="D975" s="61"/>
      <c r="E975" s="61"/>
      <c r="F975" s="61"/>
      <c r="G975" s="61"/>
      <c r="H975" s="61"/>
      <c r="I975" s="61"/>
      <c r="J975" s="63"/>
      <c r="K975" s="63"/>
      <c r="L975" s="61"/>
      <c r="M975" s="61"/>
      <c r="N975" s="61"/>
      <c r="O975" s="61"/>
      <c r="P975" s="61"/>
      <c r="Q975" s="61"/>
      <c r="R975" s="61"/>
      <c r="S975" s="61"/>
      <c r="T975" s="61"/>
      <c r="U975" s="61"/>
      <c r="V975" s="61"/>
      <c r="W975" s="61"/>
      <c r="X975" s="61"/>
      <c r="Y975" s="61"/>
      <c r="Z975" s="61"/>
    </row>
    <row r="976" spans="1:26" ht="15.75" customHeight="1">
      <c r="A976" s="61"/>
      <c r="B976" s="61"/>
      <c r="C976" s="61"/>
      <c r="D976" s="61"/>
      <c r="E976" s="61"/>
      <c r="F976" s="61"/>
      <c r="G976" s="61"/>
      <c r="H976" s="61"/>
      <c r="I976" s="61"/>
      <c r="J976" s="63"/>
      <c r="K976" s="63"/>
      <c r="L976" s="61"/>
      <c r="M976" s="61"/>
      <c r="N976" s="61"/>
      <c r="O976" s="61"/>
      <c r="P976" s="61"/>
      <c r="Q976" s="61"/>
      <c r="R976" s="61"/>
      <c r="S976" s="61"/>
      <c r="T976" s="61"/>
      <c r="U976" s="61"/>
      <c r="V976" s="61"/>
      <c r="W976" s="61"/>
      <c r="X976" s="61"/>
      <c r="Y976" s="61"/>
      <c r="Z976" s="61"/>
    </row>
    <row r="977" spans="1:26" ht="15.75" customHeight="1">
      <c r="A977" s="61"/>
      <c r="B977" s="61"/>
      <c r="C977" s="61"/>
      <c r="D977" s="61"/>
      <c r="E977" s="61"/>
      <c r="F977" s="61"/>
      <c r="G977" s="61"/>
      <c r="H977" s="61"/>
      <c r="I977" s="61"/>
      <c r="J977" s="63"/>
      <c r="K977" s="63"/>
      <c r="L977" s="61"/>
      <c r="M977" s="61"/>
      <c r="N977" s="61"/>
      <c r="O977" s="61"/>
      <c r="P977" s="61"/>
      <c r="Q977" s="61"/>
      <c r="R977" s="61"/>
      <c r="S977" s="61"/>
      <c r="T977" s="61"/>
      <c r="U977" s="61"/>
      <c r="V977" s="61"/>
      <c r="W977" s="61"/>
      <c r="X977" s="61"/>
      <c r="Y977" s="61"/>
      <c r="Z977" s="61"/>
    </row>
    <row r="978" spans="1:26" ht="15.75" customHeight="1">
      <c r="A978" s="61"/>
      <c r="B978" s="61"/>
      <c r="C978" s="61"/>
      <c r="D978" s="61"/>
      <c r="E978" s="61"/>
      <c r="F978" s="61"/>
      <c r="G978" s="61"/>
      <c r="H978" s="61"/>
      <c r="I978" s="61"/>
      <c r="J978" s="63"/>
      <c r="K978" s="63"/>
      <c r="L978" s="61"/>
      <c r="M978" s="61"/>
      <c r="N978" s="61"/>
      <c r="O978" s="61"/>
      <c r="P978" s="61"/>
      <c r="Q978" s="61"/>
      <c r="R978" s="61"/>
      <c r="S978" s="61"/>
      <c r="T978" s="61"/>
      <c r="U978" s="61"/>
      <c r="V978" s="61"/>
      <c r="W978" s="61"/>
      <c r="X978" s="61"/>
      <c r="Y978" s="61"/>
      <c r="Z978" s="61"/>
    </row>
    <row r="979" spans="1:26" ht="15.75" customHeight="1">
      <c r="A979" s="61"/>
      <c r="B979" s="61"/>
      <c r="C979" s="61"/>
      <c r="D979" s="61"/>
      <c r="E979" s="61"/>
      <c r="F979" s="61"/>
      <c r="G979" s="61"/>
      <c r="H979" s="61"/>
      <c r="I979" s="61"/>
      <c r="J979" s="63"/>
      <c r="K979" s="63"/>
      <c r="L979" s="61"/>
      <c r="M979" s="61"/>
      <c r="N979" s="61"/>
      <c r="O979" s="61"/>
      <c r="P979" s="61"/>
      <c r="Q979" s="61"/>
      <c r="R979" s="61"/>
      <c r="S979" s="61"/>
      <c r="T979" s="61"/>
      <c r="U979" s="61"/>
      <c r="V979" s="61"/>
      <c r="W979" s="61"/>
      <c r="X979" s="61"/>
      <c r="Y979" s="61"/>
      <c r="Z979" s="61"/>
    </row>
    <row r="980" spans="1:26" ht="15.75" customHeight="1">
      <c r="A980" s="61"/>
      <c r="B980" s="61"/>
      <c r="C980" s="61"/>
      <c r="D980" s="61"/>
      <c r="E980" s="61"/>
      <c r="F980" s="61"/>
      <c r="G980" s="61"/>
      <c r="H980" s="61"/>
      <c r="I980" s="61"/>
      <c r="J980" s="63"/>
      <c r="K980" s="63"/>
      <c r="L980" s="61"/>
      <c r="M980" s="61"/>
      <c r="N980" s="61"/>
      <c r="O980" s="61"/>
      <c r="P980" s="61"/>
      <c r="Q980" s="61"/>
      <c r="R980" s="61"/>
      <c r="S980" s="61"/>
      <c r="T980" s="61"/>
      <c r="U980" s="61"/>
      <c r="V980" s="61"/>
      <c r="W980" s="61"/>
      <c r="X980" s="61"/>
      <c r="Y980" s="61"/>
      <c r="Z980" s="61"/>
    </row>
    <row r="981" spans="1:26" ht="15.75" customHeight="1">
      <c r="A981" s="61"/>
      <c r="B981" s="61"/>
      <c r="C981" s="61"/>
      <c r="D981" s="61"/>
      <c r="E981" s="61"/>
      <c r="F981" s="61"/>
      <c r="G981" s="61"/>
      <c r="H981" s="61"/>
      <c r="I981" s="61"/>
      <c r="J981" s="63"/>
      <c r="K981" s="63"/>
      <c r="L981" s="61"/>
      <c r="M981" s="61"/>
      <c r="N981" s="61"/>
      <c r="O981" s="61"/>
      <c r="P981" s="61"/>
      <c r="Q981" s="61"/>
      <c r="R981" s="61"/>
      <c r="S981" s="61"/>
      <c r="T981" s="61"/>
      <c r="U981" s="61"/>
      <c r="V981" s="61"/>
      <c r="W981" s="61"/>
      <c r="X981" s="61"/>
      <c r="Y981" s="61"/>
      <c r="Z981" s="61"/>
    </row>
    <row r="982" spans="1:26" ht="15.75" customHeight="1">
      <c r="A982" s="61"/>
      <c r="B982" s="61"/>
      <c r="C982" s="61"/>
      <c r="D982" s="61"/>
      <c r="E982" s="61"/>
      <c r="F982" s="61"/>
      <c r="G982" s="61"/>
      <c r="H982" s="61"/>
      <c r="I982" s="61"/>
      <c r="J982" s="63"/>
      <c r="K982" s="63"/>
      <c r="L982" s="61"/>
      <c r="M982" s="61"/>
      <c r="N982" s="61"/>
      <c r="O982" s="61"/>
      <c r="P982" s="61"/>
      <c r="Q982" s="61"/>
      <c r="R982" s="61"/>
      <c r="S982" s="61"/>
      <c r="T982" s="61"/>
      <c r="U982" s="61"/>
      <c r="V982" s="61"/>
      <c r="W982" s="61"/>
      <c r="X982" s="61"/>
      <c r="Y982" s="61"/>
      <c r="Z982" s="61"/>
    </row>
    <row r="983" spans="1:26" ht="15.75" customHeight="1">
      <c r="A983" s="61"/>
      <c r="B983" s="61"/>
      <c r="C983" s="61"/>
      <c r="D983" s="61"/>
      <c r="E983" s="61"/>
      <c r="F983" s="61"/>
      <c r="G983" s="61"/>
      <c r="H983" s="61"/>
      <c r="I983" s="61"/>
      <c r="J983" s="63"/>
      <c r="K983" s="63"/>
      <c r="L983" s="61"/>
      <c r="M983" s="61"/>
      <c r="N983" s="61"/>
      <c r="O983" s="61"/>
      <c r="P983" s="61"/>
      <c r="Q983" s="61"/>
      <c r="R983" s="61"/>
      <c r="S983" s="61"/>
      <c r="T983" s="61"/>
      <c r="U983" s="61"/>
      <c r="V983" s="61"/>
      <c r="W983" s="61"/>
      <c r="X983" s="61"/>
      <c r="Y983" s="61"/>
      <c r="Z983" s="61"/>
    </row>
    <row r="984" spans="1:26" ht="15.75" customHeight="1">
      <c r="A984" s="61"/>
      <c r="B984" s="61"/>
      <c r="C984" s="61"/>
      <c r="D984" s="61"/>
      <c r="E984" s="61"/>
      <c r="F984" s="61"/>
      <c r="G984" s="61"/>
      <c r="H984" s="61"/>
      <c r="I984" s="61"/>
      <c r="J984" s="63"/>
      <c r="K984" s="63"/>
      <c r="L984" s="61"/>
      <c r="M984" s="61"/>
      <c r="N984" s="61"/>
      <c r="O984" s="61"/>
      <c r="P984" s="61"/>
      <c r="Q984" s="61"/>
      <c r="R984" s="61"/>
      <c r="S984" s="61"/>
      <c r="T984" s="61"/>
      <c r="U984" s="61"/>
      <c r="V984" s="61"/>
      <c r="W984" s="61"/>
      <c r="X984" s="61"/>
      <c r="Y984" s="61"/>
      <c r="Z984" s="61"/>
    </row>
    <row r="985" spans="1:26" ht="15.75" customHeight="1">
      <c r="A985" s="61"/>
      <c r="B985" s="61"/>
      <c r="C985" s="61"/>
      <c r="D985" s="61"/>
      <c r="E985" s="61"/>
      <c r="F985" s="61"/>
      <c r="G985" s="61"/>
      <c r="H985" s="61"/>
      <c r="I985" s="61"/>
      <c r="J985" s="63"/>
      <c r="K985" s="63"/>
      <c r="L985" s="61"/>
      <c r="M985" s="61"/>
      <c r="N985" s="61"/>
      <c r="O985" s="61"/>
      <c r="P985" s="61"/>
      <c r="Q985" s="61"/>
      <c r="R985" s="61"/>
      <c r="S985" s="61"/>
      <c r="T985" s="61"/>
      <c r="U985" s="61"/>
      <c r="V985" s="61"/>
      <c r="W985" s="61"/>
      <c r="X985" s="61"/>
      <c r="Y985" s="61"/>
      <c r="Z985" s="61"/>
    </row>
    <row r="986" spans="1:26" ht="15.75" customHeight="1">
      <c r="A986" s="61"/>
      <c r="B986" s="61"/>
      <c r="C986" s="61"/>
      <c r="D986" s="61"/>
      <c r="E986" s="61"/>
      <c r="F986" s="61"/>
      <c r="G986" s="61"/>
      <c r="H986" s="61"/>
      <c r="I986" s="61"/>
      <c r="J986" s="63"/>
      <c r="K986" s="63"/>
      <c r="L986" s="61"/>
      <c r="M986" s="61"/>
      <c r="N986" s="61"/>
      <c r="O986" s="61"/>
      <c r="P986" s="61"/>
      <c r="Q986" s="61"/>
      <c r="R986" s="61"/>
      <c r="S986" s="61"/>
      <c r="T986" s="61"/>
      <c r="U986" s="61"/>
      <c r="V986" s="61"/>
      <c r="W986" s="61"/>
      <c r="X986" s="61"/>
      <c r="Y986" s="61"/>
      <c r="Z986" s="61"/>
    </row>
    <row r="987" spans="1:26" ht="15.75" customHeight="1">
      <c r="A987" s="61"/>
      <c r="B987" s="61"/>
      <c r="C987" s="61"/>
      <c r="D987" s="61"/>
      <c r="E987" s="61"/>
      <c r="F987" s="61"/>
      <c r="G987" s="61"/>
      <c r="H987" s="61"/>
      <c r="I987" s="61"/>
      <c r="J987" s="63"/>
      <c r="K987" s="63"/>
      <c r="L987" s="61"/>
      <c r="M987" s="61"/>
      <c r="N987" s="61"/>
      <c r="O987" s="61"/>
      <c r="P987" s="61"/>
      <c r="Q987" s="61"/>
      <c r="R987" s="61"/>
      <c r="S987" s="61"/>
      <c r="T987" s="61"/>
      <c r="U987" s="61"/>
      <c r="V987" s="61"/>
      <c r="W987" s="61"/>
      <c r="X987" s="61"/>
      <c r="Y987" s="61"/>
      <c r="Z987" s="61"/>
    </row>
    <row r="988" spans="1:26" ht="15.75" customHeight="1">
      <c r="A988" s="61"/>
      <c r="B988" s="61"/>
      <c r="C988" s="61"/>
      <c r="D988" s="61"/>
      <c r="E988" s="61"/>
      <c r="F988" s="61"/>
      <c r="G988" s="61"/>
      <c r="H988" s="61"/>
      <c r="I988" s="61"/>
      <c r="J988" s="63"/>
      <c r="K988" s="63"/>
      <c r="L988" s="61"/>
      <c r="M988" s="61"/>
      <c r="N988" s="61"/>
      <c r="O988" s="61"/>
      <c r="P988" s="61"/>
      <c r="Q988" s="61"/>
      <c r="R988" s="61"/>
      <c r="S988" s="61"/>
      <c r="T988" s="61"/>
      <c r="U988" s="61"/>
      <c r="V988" s="61"/>
      <c r="W988" s="61"/>
      <c r="X988" s="61"/>
      <c r="Y988" s="61"/>
      <c r="Z988" s="61"/>
    </row>
    <row r="989" spans="1:26" ht="15.75" customHeight="1">
      <c r="A989" s="61"/>
      <c r="B989" s="61"/>
      <c r="C989" s="61"/>
      <c r="D989" s="61"/>
      <c r="E989" s="61"/>
      <c r="F989" s="61"/>
      <c r="G989" s="61"/>
      <c r="H989" s="61"/>
      <c r="I989" s="61"/>
      <c r="J989" s="63"/>
      <c r="K989" s="63"/>
      <c r="L989" s="61"/>
      <c r="M989" s="61"/>
      <c r="N989" s="61"/>
      <c r="O989" s="61"/>
      <c r="P989" s="61"/>
      <c r="Q989" s="61"/>
      <c r="R989" s="61"/>
      <c r="S989" s="61"/>
      <c r="T989" s="61"/>
      <c r="U989" s="61"/>
      <c r="V989" s="61"/>
      <c r="W989" s="61"/>
      <c r="X989" s="61"/>
      <c r="Y989" s="61"/>
      <c r="Z989" s="61"/>
    </row>
    <row r="990" spans="1:26" ht="15.75" customHeight="1">
      <c r="A990" s="61"/>
      <c r="B990" s="61"/>
      <c r="C990" s="61"/>
      <c r="D990" s="61"/>
      <c r="E990" s="61"/>
      <c r="F990" s="61"/>
      <c r="G990" s="61"/>
      <c r="H990" s="61"/>
      <c r="I990" s="61"/>
      <c r="J990" s="63"/>
      <c r="K990" s="63"/>
      <c r="L990" s="61"/>
      <c r="M990" s="61"/>
      <c r="N990" s="61"/>
      <c r="O990" s="61"/>
      <c r="P990" s="61"/>
      <c r="Q990" s="61"/>
      <c r="R990" s="61"/>
      <c r="S990" s="61"/>
      <c r="T990" s="61"/>
      <c r="U990" s="61"/>
      <c r="V990" s="61"/>
      <c r="W990" s="61"/>
      <c r="X990" s="61"/>
      <c r="Y990" s="61"/>
      <c r="Z990" s="61"/>
    </row>
    <row r="991" spans="1:26" ht="15.75" customHeight="1">
      <c r="A991" s="61"/>
      <c r="B991" s="61"/>
      <c r="C991" s="61"/>
      <c r="D991" s="61"/>
      <c r="E991" s="61"/>
      <c r="F991" s="61"/>
      <c r="G991" s="61"/>
      <c r="H991" s="61"/>
      <c r="I991" s="61"/>
      <c r="J991" s="63"/>
      <c r="K991" s="63"/>
      <c r="L991" s="61"/>
      <c r="M991" s="61"/>
      <c r="N991" s="61"/>
      <c r="O991" s="61"/>
      <c r="P991" s="61"/>
      <c r="Q991" s="61"/>
      <c r="R991" s="61"/>
      <c r="S991" s="61"/>
      <c r="T991" s="61"/>
      <c r="U991" s="61"/>
      <c r="V991" s="61"/>
      <c r="W991" s="61"/>
      <c r="X991" s="61"/>
      <c r="Y991" s="61"/>
      <c r="Z991" s="61"/>
    </row>
    <row r="992" spans="1:26" ht="15.75" customHeight="1">
      <c r="A992" s="61"/>
      <c r="B992" s="61"/>
      <c r="C992" s="61"/>
      <c r="D992" s="61"/>
      <c r="E992" s="61"/>
      <c r="F992" s="61"/>
      <c r="G992" s="61"/>
      <c r="H992" s="61"/>
      <c r="I992" s="61"/>
      <c r="J992" s="63"/>
      <c r="K992" s="63"/>
      <c r="L992" s="61"/>
      <c r="M992" s="61"/>
      <c r="N992" s="61"/>
      <c r="O992" s="61"/>
      <c r="P992" s="61"/>
      <c r="Q992" s="61"/>
      <c r="R992" s="61"/>
      <c r="S992" s="61"/>
      <c r="T992" s="61"/>
      <c r="U992" s="61"/>
      <c r="V992" s="61"/>
      <c r="W992" s="61"/>
      <c r="X992" s="61"/>
      <c r="Y992" s="61"/>
      <c r="Z992" s="61"/>
    </row>
    <row r="993" spans="1:26" ht="15.75" customHeight="1">
      <c r="A993" s="61"/>
      <c r="B993" s="61"/>
      <c r="C993" s="61"/>
      <c r="D993" s="61"/>
      <c r="E993" s="61"/>
      <c r="F993" s="61"/>
      <c r="G993" s="61"/>
      <c r="H993" s="61"/>
      <c r="I993" s="61"/>
      <c r="J993" s="63"/>
      <c r="K993" s="63"/>
      <c r="L993" s="61"/>
      <c r="M993" s="61"/>
      <c r="N993" s="61"/>
      <c r="O993" s="61"/>
      <c r="P993" s="61"/>
      <c r="Q993" s="61"/>
      <c r="R993" s="61"/>
      <c r="S993" s="61"/>
      <c r="T993" s="61"/>
      <c r="U993" s="61"/>
      <c r="V993" s="61"/>
      <c r="W993" s="61"/>
      <c r="X993" s="61"/>
      <c r="Y993" s="61"/>
      <c r="Z993" s="61"/>
    </row>
    <row r="994" spans="1:26" ht="15.75" customHeight="1">
      <c r="A994" s="61"/>
      <c r="B994" s="61"/>
      <c r="C994" s="61"/>
      <c r="D994" s="61"/>
      <c r="E994" s="61"/>
      <c r="F994" s="61"/>
      <c r="G994" s="61"/>
      <c r="H994" s="61"/>
      <c r="I994" s="61"/>
      <c r="J994" s="63"/>
      <c r="K994" s="63"/>
      <c r="L994" s="61"/>
      <c r="M994" s="61"/>
      <c r="N994" s="61"/>
      <c r="O994" s="61"/>
      <c r="P994" s="61"/>
      <c r="Q994" s="61"/>
      <c r="R994" s="61"/>
      <c r="S994" s="61"/>
      <c r="T994" s="61"/>
      <c r="U994" s="61"/>
      <c r="V994" s="61"/>
      <c r="W994" s="61"/>
      <c r="X994" s="61"/>
      <c r="Y994" s="61"/>
      <c r="Z994" s="61"/>
    </row>
    <row r="995" spans="1:26" ht="15.75" customHeight="1">
      <c r="A995" s="61"/>
      <c r="B995" s="61"/>
      <c r="C995" s="61"/>
      <c r="D995" s="61"/>
      <c r="E995" s="61"/>
      <c r="F995" s="61"/>
      <c r="G995" s="61"/>
      <c r="H995" s="61"/>
      <c r="I995" s="61"/>
      <c r="J995" s="63"/>
      <c r="K995" s="63"/>
      <c r="L995" s="61"/>
      <c r="M995" s="61"/>
      <c r="N995" s="61"/>
      <c r="O995" s="61"/>
      <c r="P995" s="61"/>
      <c r="Q995" s="61"/>
      <c r="R995" s="61"/>
      <c r="S995" s="61"/>
      <c r="T995" s="61"/>
      <c r="U995" s="61"/>
      <c r="V995" s="61"/>
      <c r="W995" s="61"/>
      <c r="X995" s="61"/>
      <c r="Y995" s="61"/>
      <c r="Z995" s="61"/>
    </row>
    <row r="996" spans="1:26" ht="15.75" customHeight="1">
      <c r="A996" s="61"/>
      <c r="B996" s="61"/>
      <c r="C996" s="61"/>
      <c r="D996" s="61"/>
      <c r="E996" s="61"/>
      <c r="F996" s="61"/>
      <c r="G996" s="61"/>
      <c r="H996" s="61"/>
      <c r="I996" s="61"/>
      <c r="J996" s="63"/>
      <c r="K996" s="63"/>
      <c r="L996" s="61"/>
      <c r="M996" s="61"/>
      <c r="N996" s="61"/>
      <c r="O996" s="61"/>
      <c r="P996" s="61"/>
      <c r="Q996" s="61"/>
      <c r="R996" s="61"/>
      <c r="S996" s="61"/>
      <c r="T996" s="61"/>
      <c r="U996" s="61"/>
      <c r="V996" s="61"/>
      <c r="W996" s="61"/>
      <c r="X996" s="61"/>
      <c r="Y996" s="61"/>
      <c r="Z996" s="61"/>
    </row>
    <row r="997" spans="1:26" ht="15.75" customHeight="1">
      <c r="A997" s="61"/>
      <c r="B997" s="61"/>
      <c r="C997" s="61"/>
      <c r="D997" s="61"/>
      <c r="E997" s="61"/>
      <c r="F997" s="61"/>
      <c r="G997" s="61"/>
      <c r="H997" s="61"/>
      <c r="I997" s="61"/>
      <c r="J997" s="63"/>
      <c r="K997" s="63"/>
      <c r="L997" s="61"/>
      <c r="M997" s="61"/>
      <c r="N997" s="61"/>
      <c r="O997" s="61"/>
      <c r="P997" s="61"/>
      <c r="Q997" s="61"/>
      <c r="R997" s="61"/>
      <c r="S997" s="61"/>
      <c r="T997" s="61"/>
      <c r="U997" s="61"/>
      <c r="V997" s="61"/>
      <c r="W997" s="61"/>
      <c r="X997" s="61"/>
      <c r="Y997" s="61"/>
      <c r="Z997" s="61"/>
    </row>
    <row r="998" spans="1:26" ht="15.75" customHeight="1">
      <c r="A998" s="61"/>
      <c r="B998" s="61"/>
      <c r="C998" s="61"/>
      <c r="D998" s="61"/>
      <c r="E998" s="61"/>
      <c r="F998" s="61"/>
      <c r="G998" s="61"/>
      <c r="H998" s="61"/>
      <c r="I998" s="61"/>
      <c r="J998" s="63"/>
      <c r="K998" s="63"/>
      <c r="L998" s="61"/>
      <c r="M998" s="61"/>
      <c r="N998" s="61"/>
      <c r="O998" s="61"/>
      <c r="P998" s="61"/>
      <c r="Q998" s="61"/>
      <c r="R998" s="61"/>
      <c r="S998" s="61"/>
      <c r="T998" s="61"/>
      <c r="U998" s="61"/>
      <c r="V998" s="61"/>
      <c r="W998" s="61"/>
      <c r="X998" s="61"/>
      <c r="Y998" s="61"/>
      <c r="Z998" s="61"/>
    </row>
    <row r="999" spans="1:26" ht="15.75" customHeight="1">
      <c r="A999" s="61"/>
      <c r="B999" s="61"/>
      <c r="C999" s="61"/>
      <c r="D999" s="61"/>
      <c r="E999" s="61"/>
      <c r="F999" s="61"/>
      <c r="G999" s="61"/>
      <c r="H999" s="61"/>
      <c r="I999" s="61"/>
      <c r="J999" s="63"/>
      <c r="K999" s="63"/>
      <c r="L999" s="61"/>
      <c r="M999" s="61"/>
      <c r="N999" s="61"/>
      <c r="O999" s="61"/>
      <c r="P999" s="61"/>
      <c r="Q999" s="61"/>
      <c r="R999" s="61"/>
      <c r="S999" s="61"/>
      <c r="T999" s="61"/>
      <c r="U999" s="61"/>
      <c r="V999" s="61"/>
      <c r="W999" s="61"/>
      <c r="X999" s="61"/>
      <c r="Y999" s="61"/>
      <c r="Z999" s="61"/>
    </row>
    <row r="1000" spans="1:26" ht="15.75" customHeight="1">
      <c r="A1000" s="61"/>
      <c r="B1000" s="61"/>
      <c r="C1000" s="61"/>
      <c r="D1000" s="61"/>
      <c r="E1000" s="61"/>
      <c r="F1000" s="61"/>
      <c r="G1000" s="61"/>
      <c r="H1000" s="61"/>
      <c r="I1000" s="61"/>
      <c r="J1000" s="63"/>
      <c r="K1000" s="63"/>
      <c r="L1000" s="61"/>
      <c r="M1000" s="61"/>
      <c r="N1000" s="61"/>
      <c r="O1000" s="61"/>
      <c r="P1000" s="61"/>
      <c r="Q1000" s="61"/>
      <c r="R1000" s="61"/>
      <c r="S1000" s="61"/>
      <c r="T1000" s="61"/>
      <c r="U1000" s="61"/>
      <c r="V1000" s="61"/>
      <c r="W1000" s="61"/>
      <c r="X1000" s="61"/>
      <c r="Y1000" s="61"/>
      <c r="Z1000" s="61"/>
    </row>
    <row r="1001" spans="1:26" ht="15.75" customHeight="1">
      <c r="A1001" s="61"/>
      <c r="B1001" s="61"/>
      <c r="C1001" s="61"/>
      <c r="D1001" s="61"/>
      <c r="E1001" s="61"/>
      <c r="F1001" s="61"/>
      <c r="G1001" s="61"/>
      <c r="H1001" s="61"/>
      <c r="I1001" s="61"/>
      <c r="J1001" s="63"/>
      <c r="K1001" s="63"/>
      <c r="L1001" s="61"/>
      <c r="M1001" s="61"/>
      <c r="N1001" s="61"/>
      <c r="O1001" s="61"/>
      <c r="P1001" s="61"/>
      <c r="Q1001" s="61"/>
      <c r="R1001" s="61"/>
      <c r="S1001" s="61"/>
      <c r="T1001" s="61"/>
      <c r="U1001" s="61"/>
      <c r="V1001" s="61"/>
      <c r="W1001" s="61"/>
      <c r="X1001" s="61"/>
      <c r="Y1001" s="61"/>
      <c r="Z1001" s="61"/>
    </row>
  </sheetData>
  <autoFilter ref="A6:Z78" xr:uid="{00000000-0009-0000-0000-000001000000}"/>
  <mergeCells count="17">
    <mergeCell ref="B76:D76"/>
    <mergeCell ref="A77:A78"/>
    <mergeCell ref="B77:D78"/>
    <mergeCell ref="F76:G76"/>
    <mergeCell ref="H76:I76"/>
    <mergeCell ref="F77:G77"/>
    <mergeCell ref="H77:I77"/>
    <mergeCell ref="F78:G78"/>
    <mergeCell ref="H78:I78"/>
    <mergeCell ref="A4:B4"/>
    <mergeCell ref="C4:G4"/>
    <mergeCell ref="A5:H5"/>
    <mergeCell ref="A73:A75"/>
    <mergeCell ref="E73:E75"/>
    <mergeCell ref="F73:G75"/>
    <mergeCell ref="H73:I75"/>
    <mergeCell ref="B73:D75"/>
  </mergeCells>
  <hyperlinks>
    <hyperlink ref="E7" r:id="rId1" display="https://veeduria-distrital.micolombiadigital.gov.co/sites/veeduria-distrital/content/files/000484/24174_circular-004-de-2024.pdf" xr:uid="{00000000-0004-0000-0100-000000000000}"/>
    <hyperlink ref="E8" r:id="rId2" display="https://www.sdp.gov.co/sites/default/files/circular_035_rc2024.pdf" xr:uid="{00000000-0004-0000-0100-000001000000}"/>
    <hyperlink ref="E9" r:id="rId3" display="https://orfeo.fuga.gov.co/orfeodc/linkArchivo.php?&amp;PHPSESSID=241126025048o192x168x0x236ACHAPARRO&amp;numrad=20242300000206" xr:uid="{00000000-0004-0000-0100-000002000000}"/>
    <hyperlink ref="E10" r:id="rId4" display="https://fuga.gov.co/transparencia-y-acceso-a-la-informacion-publica/normativa/actos-administrativos?field_fecha_de_emision_value=2&amp;term_node_tid_depth=313" xr:uid="{00000000-0004-0000-0100-000003000000}"/>
    <hyperlink ref="E11" r:id="rId5" display="https://mgaayuda.dnp.gov.co/Recursos/Circular_0020-04_octubre_26_de_2022.pdf" xr:uid="{00000000-0004-0000-0100-000004000000}"/>
    <hyperlink ref="E12" r:id="rId6" display="https://www.fuga.gov.co/transparencia-y-acceso-a-la-informacion-publica/normograma/anexo-documento-resolucion-165-de-2024" xr:uid="{00000000-0004-0000-0100-000005000000}"/>
    <hyperlink ref="E13" r:id="rId7" xr:uid="{00000000-0004-0000-0100-000006000000}"/>
    <hyperlink ref="E14" r:id="rId8" xr:uid="{00000000-0004-0000-0100-000007000000}"/>
    <hyperlink ref="E15" r:id="rId9" location=":~:text=Objeto.,integrantes%20por%20la%20Constituci%C3%B3n%20Pol%C3%ADtica." display="https://www.funcionpublica.gov.co/eva/gestornormativo/norma.php?i=179486 - :~:text=Objeto.,integrantes%20por%20la%20Constituci%C3%B3n%20Pol%C3%ADtica." xr:uid="{00000000-0004-0000-0100-000008000000}"/>
    <hyperlink ref="E16" r:id="rId10" display="https://www.funcionpublica.gov.co/eva/gestornormativo/norma.php?i=17004" xr:uid="{00000000-0004-0000-0100-000009000000}"/>
    <hyperlink ref="E17" r:id="rId11" display="https://www.funcionpublica.gov.co/eva/gestornormativo/norma.php?i=140250" xr:uid="{00000000-0004-0000-0100-00000A000000}"/>
    <hyperlink ref="E18" r:id="rId12" display="https://www.funcionpublica.gov.co/eva/gestornormativo/norma.php?i=175866" xr:uid="{00000000-0004-0000-0100-00000B000000}"/>
    <hyperlink ref="E19" r:id="rId13" display="https://www.funcionpublica.gov.co/eva/gestornormativo/norma.php?i=170909" xr:uid="{00000000-0004-0000-0100-00000C000000}"/>
    <hyperlink ref="E20" r:id="rId14" display="https://dapre.presidencia.gov.co/normativa/normativa/LEY 2195 DEL 18 DE ENERO DE 2022.pdf" xr:uid="{00000000-0004-0000-0100-00000D000000}"/>
    <hyperlink ref="E21" r:id="rId15" display="https://colaboracion.dnp.gov.co/CDT/Conpes/Econ%C3%B3micos/4070.pdf" xr:uid="{00000000-0004-0000-0100-00000E000000}"/>
    <hyperlink ref="E22" r:id="rId16" display="https://www.funcionpublica.gov.co/eva/gestornormativo/norma.php?i=170909" xr:uid="{00000000-0004-0000-0100-00000F000000}"/>
    <hyperlink ref="E23" r:id="rId17" display="https://fuga.gov.co/sites/default/files/2022-08/resolucion_063_de_2021.pdf" xr:uid="{00000000-0004-0000-0100-000010000000}"/>
    <hyperlink ref="E24" r:id="rId18" xr:uid="{00000000-0004-0000-0100-000011000000}"/>
    <hyperlink ref="E25" r:id="rId19" display="https://www.sdp.gov.co/sites/default/files/circular_trazadores_presupuestales_0.pdf" xr:uid="{00000000-0004-0000-0100-000012000000}"/>
    <hyperlink ref="E26" r:id="rId20" display="https://www.alcaldiabogota.gov.co/sisjur/normas/Norma1.jsp?i=108445" xr:uid="{00000000-0004-0000-0100-000013000000}"/>
    <hyperlink ref="E27" r:id="rId21" display="https://www.alcaldiabogota.gov.co/sisjur/normas/Norma1.jsp?i=104207" xr:uid="{00000000-0004-0000-0100-000014000000}"/>
    <hyperlink ref="E28" r:id="rId22" display="http://www.gobiernobogota.gov.co/rendicion-de-cuentas/sites/default/files/documentos/Directiva 005 de 2020.pdf" xr:uid="{00000000-0004-0000-0100-000015000000}"/>
    <hyperlink ref="E29" r:id="rId23" display="https://www.alcaldiabogota.gov.co/sisjur/normas/Norma1.jsp?i=104005" xr:uid="{00000000-0004-0000-0100-000016000000}"/>
    <hyperlink ref="E30" r:id="rId24" display="https://www.alcaldiabogota.gov.co/sisjur/normas/Norma1.jsp?i=95985" xr:uid="{00000000-0004-0000-0100-000017000000}"/>
    <hyperlink ref="E31" r:id="rId25" location=":~:text=El%20presente%20decreto%20tiene%20por,las%20entidades%20del%20sector%20central." display="https://www.alcaldiabogota.gov.co/sisjur/normas/Norma1.jsp?i=150936 - :~:text=El%20presente%20decreto%20tiene%20por,las%20entidades%20del%20sector%20central." xr:uid="{00000000-0004-0000-0100-000018000000}"/>
    <hyperlink ref="E32" r:id="rId26" display="https://www.alcaldiabogota.gov.co/sisjur/normas/Norma1.jsp?i=155699&amp;dt=S" xr:uid="{00000000-0004-0000-0100-000019000000}"/>
    <hyperlink ref="E33" r:id="rId27" location="53" display="https://www.alcaldiabogota.gov.co/sisjur/normas/Norma1.jsp?dt=S&amp;i=152357 - 53" xr:uid="{00000000-0004-0000-0100-00001A000000}"/>
    <hyperlink ref="E34" r:id="rId28" display="https://www.alcaldiabogota.gov.co/sisjur/normas/Norma1.jsp?i=142858" xr:uid="{00000000-0004-0000-0100-00001B000000}"/>
    <hyperlink ref="E35" r:id="rId29" display="https://www.alcaldiabogota.gov.co/sisjur/normas/Norma1.jsp?i=112838" xr:uid="{00000000-0004-0000-0100-00001C000000}"/>
    <hyperlink ref="E36" r:id="rId30" location="34" display="http://sisjur.bogotajuridica.gov.co/sisjur/normas/Norma1.jsp?i=88448 - 34" xr:uid="{00000000-0004-0000-0100-00001D000000}"/>
    <hyperlink ref="E37" r:id="rId31" display="https://www.bogotajuridica.gov.co/sisjur/normas/Norma1.jsp?i=168259&amp;dt=S" xr:uid="{00000000-0004-0000-0100-00001E000000}"/>
    <hyperlink ref="E38" r:id="rId32" display="https://www.fuga.gov.co/sites/default/files/2024-02/Resoluci%C3%B3n MIPG 112 DE 2019.pdf" xr:uid="{00000000-0004-0000-0100-00001F000000}"/>
    <hyperlink ref="E39" r:id="rId33" xr:uid="{00000000-0004-0000-0100-000020000000}"/>
    <hyperlink ref="E40" r:id="rId34" display="http://sisjur.bogotajuridica.gov.co/sisjur/normas/Norma1.jsp?i=82936" xr:uid="{00000000-0004-0000-0100-000021000000}"/>
    <hyperlink ref="E41" r:id="rId35" xr:uid="{00000000-0004-0000-0100-000022000000}"/>
    <hyperlink ref="E42" r:id="rId36" display="https://www.sdp.gov.co/sites/default/files/decretos-conpes/conpes_01_pp_transparencia_v2-2022_adenda_01.pdf" xr:uid="{00000000-0004-0000-0100-000023000000}"/>
    <hyperlink ref="E43" r:id="rId37" display="http://sisjur.bogotajuridica.gov.co/sisjur/normas/Norma1.jsp?i=80504" xr:uid="{00000000-0004-0000-0100-000024000000}"/>
    <hyperlink ref="E44" r:id="rId38" display="https://dapre.presidencia.gov.co/normativa/normativa/DECRETO 612 DEL 04 DE ABRIL DE 2018.pdf" xr:uid="{00000000-0004-0000-0100-000025000000}"/>
    <hyperlink ref="E45" r:id="rId39" display="http://sisjur.bogotajuridica.gov.co/sisjur/normas/Norma1.jsp?i=72456" xr:uid="{00000000-0004-0000-0100-000026000000}"/>
    <hyperlink ref="E46" r:id="rId40" display="http://sisjur.bogotajuridica.gov.co/sisjur/normas/Norma1.jsp?i=76948" xr:uid="{00000000-0004-0000-0100-000027000000}"/>
    <hyperlink ref="E47" r:id="rId41" display="http://sisjur.bogotajuridica.gov.co/sisjur/normas/Norma1.jsp?i=71261" xr:uid="{00000000-0004-0000-0100-000028000000}"/>
    <hyperlink ref="E48" r:id="rId42" display="https://colaboracion.dnp.gov.co/CDT/Inversiones y finanzas pblicas/MGA_WEB/RESOLUCION 4788-2016.pdf" xr:uid="{00000000-0004-0000-0100-000029000000}"/>
    <hyperlink ref="E49" r:id="rId43" display="https://www.alcaldiabogota.gov.co/sisjur/normas/Norma1.jsp?i=64787" xr:uid="{00000000-0004-0000-0100-00002A000000}"/>
    <hyperlink ref="E50" r:id="rId44" display="http://www.secretariasenado.gov.co/senado/basedoc/ley_1757_2015.html" xr:uid="{00000000-0004-0000-0100-00002B000000}"/>
    <hyperlink ref="E51" r:id="rId45" display="https://www.funcionpublica.gov.co/eva/gestornormativo/norma.php?i=73593" xr:uid="{00000000-0004-0000-0100-00002C000000}"/>
    <hyperlink ref="E52" r:id="rId46" display="http://www.secretariasenado.gov.co/senado/basedoc/ley_1712_2014.html" xr:uid="{00000000-0004-0000-0100-00002D000000}"/>
    <hyperlink ref="E53" r:id="rId47" location="21" display="https://sisjur.bogotajuridica.gov.co/sisjur/normas/Norma1.jsp?i=150119 - 21" xr:uid="{00000000-0004-0000-0100-00002E000000}"/>
    <hyperlink ref="E54" r:id="rId48" display="http://www.secretariasenado.gov.co/senado/basedoc/ley_1474_2011.html" xr:uid="{00000000-0004-0000-0100-00002F000000}"/>
    <hyperlink ref="E55" r:id="rId49" display="https://www.funcionpublica.gov.co/eva/gestornormativo/norma.php?i=83124" xr:uid="{00000000-0004-0000-0100-000030000000}"/>
    <hyperlink ref="E56" r:id="rId50" display="https://www.alcaldiabogota.gov.co/sisjur/normas/Norma1.jsp?i=36560" xr:uid="{00000000-0004-0000-0100-000031000000}"/>
    <hyperlink ref="E57" r:id="rId51" display="http://sisjur.bogotajuridica.gov.co/sisjur/normas/Norma1.jsp?i=18560" xr:uid="{00000000-0004-0000-0100-000032000000}"/>
    <hyperlink ref="E58" r:id="rId52" display="https://www.alcaldiabogota.gov.co/sisjur/normas/Norma1.jsp?i=17464&amp;dt=S" xr:uid="{00000000-0004-0000-0100-000033000000}"/>
    <hyperlink ref="E59" r:id="rId53" display="http://www.alcaldiabogota.gov.co/sisjur/normas/Norma1.jsp?i=15036" xr:uid="{00000000-0004-0000-0100-000034000000}"/>
    <hyperlink ref="E60" r:id="rId54" display="https://www.funcionpublica.gov.co/eva/gestornormativo/norma.php?i=104572" xr:uid="{00000000-0004-0000-0100-000035000000}"/>
    <hyperlink ref="E61" r:id="rId55" display="http://www.bogotajuridica.gov.co/sisjur/normas/Norma1.jsp?i=5124" xr:uid="{00000000-0004-0000-0100-000036000000}"/>
    <hyperlink ref="E62" r:id="rId56" display="http://www.alcaldiabogota.gov.co/sisjur/normas/Norma1.jsp?i=1744" xr:uid="{00000000-0004-0000-0100-000037000000}"/>
    <hyperlink ref="E63" r:id="rId57" display="https://www.alcaldiabogota.gov.co/sisjur/normas/Norma1.jsp?i=984&amp;dt=S" xr:uid="{00000000-0004-0000-0100-000038000000}"/>
    <hyperlink ref="E64" r:id="rId58" display="http://www.alcaldiabogota.gov.co/sisjur/normas/Norma1.jsp?i=1693" xr:uid="{00000000-0004-0000-0100-000039000000}"/>
    <hyperlink ref="E65" r:id="rId59" display="http://www.secretariasenado.gov.co/senado/basedoc/decreto_2150_1995.html" xr:uid="{00000000-0004-0000-0100-00003A000000}"/>
    <hyperlink ref="E66" r:id="rId60" display="http://www.secretariasenado.gov.co/senado/basedoc/ley_0190_1995.html" xr:uid="{00000000-0004-0000-0100-00003B000000}"/>
    <hyperlink ref="E67" r:id="rId61" display="https://www.alcaldiabogota.gov.co/sisjur/normas/Norma1.jsp?i=524" xr:uid="{00000000-0004-0000-0100-00003C000000}"/>
    <hyperlink ref="E68" r:id="rId62" display="http://www.secretariasenado.gov.co/senado/basedoc/ley_0134_1994.html" xr:uid="{00000000-0004-0000-0100-00003D000000}"/>
    <hyperlink ref="E69" r:id="rId63" display="https://sisjur.bogotajuridica.gov.co/sisjur/normas/Norma1.jsp?i=113799" xr:uid="{00000000-0004-0000-0100-00003E000000}"/>
    <hyperlink ref="E70" r:id="rId64" display="http://www.secretariasenado.gov.co/senado/basedoc/ley_0152_1994.html" xr:uid="{00000000-0004-0000-0100-00003F000000}"/>
    <hyperlink ref="E71" r:id="rId65" display="https://www.dane.gov.co/index.php/acerca-del-dane/informacion-institucional/normatividad/leyes/ley-de-estadisticas-oficiales-de-colombia" xr:uid="{00000000-0004-0000-0100-000040000000}"/>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6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2D69B"/>
  </sheetPr>
  <dimension ref="A1:Z1007"/>
  <sheetViews>
    <sheetView tabSelected="1" workbookViewId="0"/>
  </sheetViews>
  <sheetFormatPr baseColWidth="10" defaultColWidth="12.5546875" defaultRowHeight="15" customHeight="1"/>
  <cols>
    <col min="1" max="2" width="20" customWidth="1"/>
    <col min="3" max="3" width="19.44140625" customWidth="1"/>
    <col min="4" max="4" width="25.44140625" customWidth="1"/>
    <col min="5" max="5" width="35.88671875" customWidth="1"/>
    <col min="6" max="6" width="20" customWidth="1"/>
    <col min="7" max="7" width="45.33203125" customWidth="1"/>
    <col min="8" max="8" width="53.6640625" customWidth="1"/>
    <col min="9" max="9" width="45.44140625" customWidth="1"/>
    <col min="10" max="25" width="10" customWidth="1"/>
    <col min="26" max="26" width="14.44140625" customWidth="1"/>
  </cols>
  <sheetData>
    <row r="1" spans="1:26" ht="110.25" customHeight="1">
      <c r="A1" s="84"/>
      <c r="B1" s="85"/>
      <c r="C1" s="85"/>
      <c r="D1" s="85"/>
      <c r="E1" s="85"/>
      <c r="F1" s="85"/>
      <c r="G1" s="85"/>
      <c r="H1" s="85"/>
      <c r="I1" s="85"/>
      <c r="J1" s="61"/>
      <c r="K1" s="61"/>
      <c r="L1" s="61"/>
      <c r="M1" s="61"/>
      <c r="N1" s="61"/>
      <c r="O1" s="61"/>
      <c r="P1" s="61"/>
      <c r="Q1" s="61"/>
      <c r="R1" s="61"/>
      <c r="S1" s="61"/>
      <c r="T1" s="61"/>
      <c r="U1" s="61"/>
      <c r="V1" s="61"/>
      <c r="W1" s="61"/>
      <c r="X1" s="61"/>
      <c r="Y1" s="61"/>
      <c r="Z1" s="61"/>
    </row>
    <row r="2" spans="1:26" ht="78" customHeight="1">
      <c r="A2" s="376" t="s">
        <v>0</v>
      </c>
      <c r="B2" s="377"/>
      <c r="C2" s="402" t="s">
        <v>371</v>
      </c>
      <c r="D2" s="379"/>
      <c r="E2" s="379"/>
      <c r="F2" s="379"/>
      <c r="G2" s="377"/>
      <c r="H2" s="86" t="s">
        <v>2</v>
      </c>
      <c r="I2" s="87" t="s">
        <v>372</v>
      </c>
      <c r="J2" s="61"/>
      <c r="K2" s="61"/>
      <c r="L2" s="61"/>
      <c r="M2" s="61"/>
      <c r="N2" s="61"/>
      <c r="O2" s="61"/>
      <c r="P2" s="61"/>
      <c r="Q2" s="61"/>
      <c r="R2" s="61"/>
      <c r="S2" s="61"/>
      <c r="T2" s="61"/>
      <c r="U2" s="61"/>
      <c r="V2" s="61"/>
      <c r="W2" s="61"/>
      <c r="X2" s="61"/>
      <c r="Y2" s="61"/>
      <c r="Z2" s="61"/>
    </row>
    <row r="3" spans="1:26" ht="27.6">
      <c r="A3" s="394" t="s">
        <v>373</v>
      </c>
      <c r="B3" s="381"/>
      <c r="C3" s="381"/>
      <c r="D3" s="381"/>
      <c r="E3" s="381"/>
      <c r="F3" s="381"/>
      <c r="G3" s="381"/>
      <c r="H3" s="367"/>
      <c r="I3" s="88" t="s">
        <v>374</v>
      </c>
      <c r="J3" s="61"/>
      <c r="K3" s="61"/>
      <c r="L3" s="61"/>
      <c r="M3" s="61"/>
      <c r="N3" s="61"/>
      <c r="O3" s="61"/>
      <c r="P3" s="61"/>
      <c r="Q3" s="61"/>
      <c r="R3" s="61"/>
      <c r="S3" s="61"/>
      <c r="T3" s="61"/>
      <c r="U3" s="61"/>
      <c r="V3" s="61"/>
      <c r="W3" s="61"/>
      <c r="X3" s="61"/>
      <c r="Y3" s="61"/>
      <c r="Z3" s="61"/>
    </row>
    <row r="4" spans="1:26" ht="55.5" customHeight="1">
      <c r="A4" s="89" t="s">
        <v>6</v>
      </c>
      <c r="B4" s="89" t="s">
        <v>7</v>
      </c>
      <c r="C4" s="89" t="s">
        <v>375</v>
      </c>
      <c r="D4" s="89" t="s">
        <v>376</v>
      </c>
      <c r="E4" s="89" t="s">
        <v>10</v>
      </c>
      <c r="F4" s="89" t="s">
        <v>377</v>
      </c>
      <c r="G4" s="89" t="s">
        <v>12</v>
      </c>
      <c r="H4" s="89" t="s">
        <v>13</v>
      </c>
      <c r="I4" s="89" t="s">
        <v>14</v>
      </c>
      <c r="J4" s="61"/>
      <c r="K4" s="61"/>
      <c r="L4" s="61"/>
      <c r="M4" s="61"/>
      <c r="N4" s="61"/>
      <c r="O4" s="61"/>
      <c r="P4" s="61"/>
      <c r="Q4" s="61"/>
      <c r="R4" s="61"/>
      <c r="S4" s="61"/>
      <c r="T4" s="61"/>
      <c r="U4" s="61"/>
      <c r="V4" s="61"/>
      <c r="W4" s="61"/>
      <c r="X4" s="61"/>
      <c r="Y4" s="61"/>
      <c r="Z4" s="61"/>
    </row>
    <row r="5" spans="1:26" ht="55.5" customHeight="1">
      <c r="A5" s="90" t="s">
        <v>35</v>
      </c>
      <c r="B5" s="90" t="s">
        <v>16</v>
      </c>
      <c r="C5" s="90" t="s">
        <v>45</v>
      </c>
      <c r="D5" s="90" t="s">
        <v>46</v>
      </c>
      <c r="E5" s="91" t="s">
        <v>47</v>
      </c>
      <c r="F5" s="92">
        <v>45450</v>
      </c>
      <c r="G5" s="90" t="s">
        <v>48</v>
      </c>
      <c r="H5" s="93" t="s">
        <v>378</v>
      </c>
      <c r="I5" s="90" t="s">
        <v>49</v>
      </c>
      <c r="J5" s="61"/>
      <c r="K5" s="61"/>
      <c r="L5" s="61"/>
      <c r="M5" s="61"/>
      <c r="N5" s="61"/>
      <c r="O5" s="61"/>
      <c r="P5" s="61"/>
      <c r="Q5" s="61"/>
      <c r="R5" s="61"/>
      <c r="S5" s="61"/>
      <c r="T5" s="61"/>
      <c r="U5" s="61"/>
      <c r="V5" s="61"/>
      <c r="W5" s="61"/>
      <c r="X5" s="61"/>
      <c r="Y5" s="61"/>
      <c r="Z5" s="61"/>
    </row>
    <row r="6" spans="1:26" ht="88.5" customHeight="1">
      <c r="A6" s="94" t="s">
        <v>379</v>
      </c>
      <c r="B6" s="94" t="s">
        <v>16</v>
      </c>
      <c r="C6" s="94" t="s">
        <v>380</v>
      </c>
      <c r="D6" s="94" t="s">
        <v>93</v>
      </c>
      <c r="E6" s="95" t="s">
        <v>381</v>
      </c>
      <c r="F6" s="96">
        <v>44250</v>
      </c>
      <c r="G6" s="94" t="s">
        <v>382</v>
      </c>
      <c r="H6" s="97" t="s">
        <v>38</v>
      </c>
      <c r="I6" s="94" t="s">
        <v>383</v>
      </c>
      <c r="J6" s="61"/>
      <c r="K6" s="61"/>
      <c r="L6" s="61"/>
      <c r="M6" s="61"/>
      <c r="N6" s="61"/>
      <c r="O6" s="61"/>
      <c r="P6" s="61"/>
      <c r="Q6" s="61"/>
      <c r="R6" s="61"/>
      <c r="S6" s="61"/>
      <c r="T6" s="61"/>
      <c r="U6" s="61"/>
      <c r="V6" s="61"/>
      <c r="W6" s="61"/>
      <c r="X6" s="61"/>
      <c r="Y6" s="61"/>
      <c r="Z6" s="61"/>
    </row>
    <row r="7" spans="1:26" ht="88.5" customHeight="1">
      <c r="A7" s="90" t="s">
        <v>384</v>
      </c>
      <c r="B7" s="90" t="s">
        <v>16</v>
      </c>
      <c r="C7" s="90" t="s">
        <v>380</v>
      </c>
      <c r="D7" s="90" t="s">
        <v>93</v>
      </c>
      <c r="E7" s="91" t="s">
        <v>385</v>
      </c>
      <c r="F7" s="92">
        <v>44253</v>
      </c>
      <c r="G7" s="90" t="s">
        <v>386</v>
      </c>
      <c r="H7" s="93" t="s">
        <v>387</v>
      </c>
      <c r="I7" s="90" t="s">
        <v>388</v>
      </c>
      <c r="J7" s="61"/>
      <c r="K7" s="61"/>
      <c r="L7" s="61"/>
      <c r="M7" s="61"/>
      <c r="N7" s="61"/>
      <c r="O7" s="61"/>
      <c r="P7" s="61"/>
      <c r="Q7" s="61"/>
      <c r="R7" s="61"/>
      <c r="S7" s="61"/>
      <c r="T7" s="61"/>
      <c r="U7" s="61"/>
      <c r="V7" s="61"/>
      <c r="W7" s="61"/>
      <c r="X7" s="61"/>
      <c r="Y7" s="61"/>
      <c r="Z7" s="61"/>
    </row>
    <row r="8" spans="1:26" ht="63.75" customHeight="1">
      <c r="A8" s="94" t="s">
        <v>389</v>
      </c>
      <c r="B8" s="94" t="s">
        <v>16</v>
      </c>
      <c r="C8" s="94" t="s">
        <v>390</v>
      </c>
      <c r="D8" s="94" t="s">
        <v>93</v>
      </c>
      <c r="E8" s="98">
        <v>15</v>
      </c>
      <c r="F8" s="96">
        <v>44630</v>
      </c>
      <c r="G8" s="97" t="s">
        <v>391</v>
      </c>
      <c r="H8" s="97" t="s">
        <v>38</v>
      </c>
      <c r="I8" s="97" t="s">
        <v>392</v>
      </c>
      <c r="J8" s="61"/>
      <c r="K8" s="61"/>
      <c r="L8" s="61"/>
      <c r="M8" s="61"/>
      <c r="N8" s="61"/>
      <c r="O8" s="61"/>
      <c r="P8" s="61"/>
      <c r="Q8" s="61"/>
      <c r="R8" s="61"/>
      <c r="S8" s="61"/>
      <c r="T8" s="61"/>
      <c r="U8" s="61"/>
      <c r="V8" s="61"/>
      <c r="W8" s="61"/>
      <c r="X8" s="61"/>
      <c r="Y8" s="61"/>
      <c r="Z8" s="61"/>
    </row>
    <row r="9" spans="1:26" ht="63.75" customHeight="1">
      <c r="A9" s="90" t="s">
        <v>393</v>
      </c>
      <c r="B9" s="90" t="s">
        <v>16</v>
      </c>
      <c r="C9" s="90" t="s">
        <v>394</v>
      </c>
      <c r="D9" s="90" t="s">
        <v>395</v>
      </c>
      <c r="E9" s="99" t="s">
        <v>396</v>
      </c>
      <c r="F9" s="92">
        <v>44628</v>
      </c>
      <c r="G9" s="93" t="s">
        <v>397</v>
      </c>
      <c r="H9" s="93" t="s">
        <v>38</v>
      </c>
      <c r="I9" s="93" t="s">
        <v>398</v>
      </c>
      <c r="J9" s="61"/>
      <c r="K9" s="61"/>
      <c r="L9" s="61"/>
      <c r="M9" s="61"/>
      <c r="N9" s="61"/>
      <c r="O9" s="61"/>
      <c r="P9" s="61"/>
      <c r="Q9" s="61"/>
      <c r="R9" s="61"/>
      <c r="S9" s="61"/>
      <c r="T9" s="61"/>
      <c r="U9" s="61"/>
      <c r="V9" s="61"/>
      <c r="W9" s="61"/>
      <c r="X9" s="61"/>
      <c r="Y9" s="61"/>
      <c r="Z9" s="61"/>
    </row>
    <row r="10" spans="1:26" ht="55.5" customHeight="1">
      <c r="A10" s="94" t="s">
        <v>384</v>
      </c>
      <c r="B10" s="94" t="s">
        <v>16</v>
      </c>
      <c r="C10" s="94" t="s">
        <v>399</v>
      </c>
      <c r="D10" s="94" t="s">
        <v>400</v>
      </c>
      <c r="E10" s="100" t="s">
        <v>401</v>
      </c>
      <c r="F10" s="96">
        <v>44013</v>
      </c>
      <c r="G10" s="94" t="s">
        <v>402</v>
      </c>
      <c r="H10" s="97" t="s">
        <v>38</v>
      </c>
      <c r="I10" s="94" t="s">
        <v>403</v>
      </c>
      <c r="J10" s="61"/>
      <c r="K10" s="61"/>
      <c r="L10" s="61"/>
      <c r="M10" s="61"/>
      <c r="N10" s="61"/>
      <c r="O10" s="61"/>
      <c r="P10" s="61"/>
      <c r="Q10" s="61"/>
      <c r="R10" s="61"/>
      <c r="S10" s="61"/>
      <c r="T10" s="61"/>
      <c r="U10" s="61"/>
      <c r="V10" s="61"/>
      <c r="W10" s="61"/>
      <c r="X10" s="61"/>
      <c r="Y10" s="61"/>
      <c r="Z10" s="61"/>
    </row>
    <row r="11" spans="1:26" ht="122.25" customHeight="1">
      <c r="A11" s="90" t="s">
        <v>404</v>
      </c>
      <c r="B11" s="90" t="s">
        <v>54</v>
      </c>
      <c r="C11" s="90" t="s">
        <v>405</v>
      </c>
      <c r="D11" s="90" t="s">
        <v>101</v>
      </c>
      <c r="E11" s="101" t="s">
        <v>406</v>
      </c>
      <c r="F11" s="92">
        <v>44067</v>
      </c>
      <c r="G11" s="102" t="s">
        <v>407</v>
      </c>
      <c r="H11" s="93" t="s">
        <v>38</v>
      </c>
      <c r="I11" s="93" t="s">
        <v>408</v>
      </c>
      <c r="J11" s="61"/>
      <c r="K11" s="61"/>
      <c r="L11" s="61"/>
      <c r="M11" s="61"/>
      <c r="N11" s="61"/>
      <c r="O11" s="61"/>
      <c r="P11" s="61"/>
      <c r="Q11" s="61"/>
      <c r="R11" s="61"/>
      <c r="S11" s="61"/>
      <c r="T11" s="61"/>
      <c r="U11" s="61"/>
      <c r="V11" s="61"/>
      <c r="W11" s="61"/>
      <c r="X11" s="61"/>
      <c r="Y11" s="61"/>
      <c r="Z11" s="61"/>
    </row>
    <row r="12" spans="1:26" ht="122.25" customHeight="1">
      <c r="A12" s="94" t="s">
        <v>409</v>
      </c>
      <c r="B12" s="94" t="s">
        <v>16</v>
      </c>
      <c r="C12" s="94" t="s">
        <v>45</v>
      </c>
      <c r="D12" s="94" t="s">
        <v>157</v>
      </c>
      <c r="E12" s="98">
        <v>744</v>
      </c>
      <c r="F12" s="96">
        <v>43711</v>
      </c>
      <c r="G12" s="97" t="s">
        <v>410</v>
      </c>
      <c r="H12" s="97" t="s">
        <v>411</v>
      </c>
      <c r="I12" s="97" t="s">
        <v>412</v>
      </c>
      <c r="J12" s="61"/>
      <c r="K12" s="61"/>
      <c r="L12" s="61"/>
      <c r="M12" s="61"/>
      <c r="N12" s="61"/>
      <c r="O12" s="61"/>
      <c r="P12" s="61"/>
      <c r="Q12" s="61"/>
      <c r="R12" s="61"/>
      <c r="S12" s="61"/>
      <c r="T12" s="61"/>
      <c r="U12" s="61"/>
      <c r="V12" s="61"/>
      <c r="W12" s="61"/>
      <c r="X12" s="61"/>
      <c r="Y12" s="61"/>
      <c r="Z12" s="61"/>
    </row>
    <row r="13" spans="1:26" ht="122.25" customHeight="1">
      <c r="A13" s="90" t="s">
        <v>389</v>
      </c>
      <c r="B13" s="90" t="s">
        <v>29</v>
      </c>
      <c r="C13" s="90" t="s">
        <v>413</v>
      </c>
      <c r="D13" s="90" t="s">
        <v>56</v>
      </c>
      <c r="E13" s="99">
        <v>1915</v>
      </c>
      <c r="F13" s="92">
        <v>43293</v>
      </c>
      <c r="G13" s="93" t="s">
        <v>414</v>
      </c>
      <c r="H13" s="93" t="s">
        <v>415</v>
      </c>
      <c r="I13" s="93" t="s">
        <v>392</v>
      </c>
      <c r="J13" s="61"/>
      <c r="K13" s="61"/>
      <c r="L13" s="61"/>
      <c r="M13" s="61"/>
      <c r="N13" s="61"/>
      <c r="O13" s="61"/>
      <c r="P13" s="61"/>
      <c r="Q13" s="61"/>
      <c r="R13" s="61"/>
      <c r="S13" s="61"/>
      <c r="T13" s="61"/>
      <c r="U13" s="61"/>
      <c r="V13" s="61"/>
      <c r="W13" s="61"/>
      <c r="X13" s="61"/>
      <c r="Y13" s="61"/>
      <c r="Z13" s="61"/>
    </row>
    <row r="14" spans="1:26" ht="122.25" customHeight="1">
      <c r="A14" s="94" t="s">
        <v>416</v>
      </c>
      <c r="B14" s="94" t="s">
        <v>16</v>
      </c>
      <c r="C14" s="94" t="s">
        <v>417</v>
      </c>
      <c r="D14" s="94" t="s">
        <v>101</v>
      </c>
      <c r="E14" s="103">
        <v>3</v>
      </c>
      <c r="F14" s="96">
        <v>42989</v>
      </c>
      <c r="G14" s="97" t="s">
        <v>418</v>
      </c>
      <c r="H14" s="97" t="s">
        <v>38</v>
      </c>
      <c r="I14" s="97" t="s">
        <v>419</v>
      </c>
      <c r="J14" s="61"/>
      <c r="K14" s="61"/>
      <c r="L14" s="61"/>
      <c r="M14" s="61"/>
      <c r="N14" s="61"/>
      <c r="O14" s="61"/>
      <c r="P14" s="61"/>
      <c r="Q14" s="61"/>
      <c r="R14" s="61"/>
      <c r="S14" s="61"/>
      <c r="T14" s="61"/>
      <c r="U14" s="61"/>
      <c r="V14" s="61"/>
      <c r="W14" s="61"/>
      <c r="X14" s="61"/>
      <c r="Y14" s="61"/>
      <c r="Z14" s="61"/>
    </row>
    <row r="15" spans="1:26" ht="122.25" customHeight="1">
      <c r="A15" s="90" t="s">
        <v>420</v>
      </c>
      <c r="B15" s="90" t="s">
        <v>29</v>
      </c>
      <c r="C15" s="90" t="s">
        <v>413</v>
      </c>
      <c r="D15" s="90" t="s">
        <v>56</v>
      </c>
      <c r="E15" s="99">
        <v>1834</v>
      </c>
      <c r="F15" s="92">
        <v>42878</v>
      </c>
      <c r="G15" s="93" t="s">
        <v>421</v>
      </c>
      <c r="H15" s="93" t="s">
        <v>38</v>
      </c>
      <c r="I15" s="93" t="s">
        <v>422</v>
      </c>
      <c r="J15" s="61"/>
      <c r="K15" s="61"/>
      <c r="L15" s="61"/>
      <c r="M15" s="61"/>
      <c r="N15" s="61"/>
      <c r="O15" s="61"/>
      <c r="P15" s="61"/>
      <c r="Q15" s="61"/>
      <c r="R15" s="61"/>
      <c r="S15" s="61"/>
      <c r="T15" s="61"/>
      <c r="U15" s="61"/>
      <c r="V15" s="61"/>
      <c r="W15" s="61"/>
      <c r="X15" s="61"/>
      <c r="Y15" s="61"/>
      <c r="Z15" s="61"/>
    </row>
    <row r="16" spans="1:26" ht="122.25" customHeight="1">
      <c r="A16" s="94" t="s">
        <v>379</v>
      </c>
      <c r="B16" s="94" t="s">
        <v>16</v>
      </c>
      <c r="C16" s="94" t="s">
        <v>423</v>
      </c>
      <c r="D16" s="94" t="s">
        <v>36</v>
      </c>
      <c r="E16" s="98">
        <v>103</v>
      </c>
      <c r="F16" s="96">
        <v>42195</v>
      </c>
      <c r="G16" s="97" t="s">
        <v>424</v>
      </c>
      <c r="H16" s="97" t="s">
        <v>38</v>
      </c>
      <c r="I16" s="97" t="s">
        <v>425</v>
      </c>
      <c r="J16" s="61"/>
      <c r="K16" s="61"/>
      <c r="L16" s="61"/>
      <c r="M16" s="61"/>
      <c r="N16" s="61"/>
      <c r="O16" s="61"/>
      <c r="P16" s="61"/>
      <c r="Q16" s="61"/>
      <c r="R16" s="61"/>
      <c r="S16" s="61"/>
      <c r="T16" s="61"/>
      <c r="U16" s="61"/>
      <c r="V16" s="61"/>
      <c r="W16" s="61"/>
      <c r="X16" s="61"/>
      <c r="Y16" s="61"/>
      <c r="Z16" s="61"/>
    </row>
    <row r="17" spans="1:26" ht="122.25" customHeight="1">
      <c r="A17" s="90" t="s">
        <v>426</v>
      </c>
      <c r="B17" s="90" t="s">
        <v>54</v>
      </c>
      <c r="C17" s="90" t="s">
        <v>413</v>
      </c>
      <c r="D17" s="90" t="s">
        <v>56</v>
      </c>
      <c r="E17" s="99">
        <v>1757</v>
      </c>
      <c r="F17" s="92">
        <v>42191</v>
      </c>
      <c r="G17" s="93" t="s">
        <v>137</v>
      </c>
      <c r="H17" s="93" t="s">
        <v>427</v>
      </c>
      <c r="I17" s="93" t="s">
        <v>428</v>
      </c>
      <c r="J17" s="61"/>
      <c r="K17" s="61"/>
      <c r="L17" s="61"/>
      <c r="M17" s="61"/>
      <c r="N17" s="61"/>
      <c r="O17" s="61"/>
      <c r="P17" s="61"/>
      <c r="Q17" s="61"/>
      <c r="R17" s="61"/>
      <c r="S17" s="61"/>
      <c r="T17" s="61"/>
      <c r="U17" s="61"/>
      <c r="V17" s="61"/>
      <c r="W17" s="61"/>
      <c r="X17" s="61"/>
      <c r="Y17" s="61"/>
      <c r="Z17" s="61"/>
    </row>
    <row r="18" spans="1:26" ht="122.25" customHeight="1">
      <c r="A18" s="94" t="s">
        <v>379</v>
      </c>
      <c r="B18" s="94" t="s">
        <v>16</v>
      </c>
      <c r="C18" s="94" t="s">
        <v>423</v>
      </c>
      <c r="D18" s="94" t="s">
        <v>93</v>
      </c>
      <c r="E18" s="98">
        <v>43</v>
      </c>
      <c r="F18" s="96">
        <v>42083</v>
      </c>
      <c r="G18" s="97" t="s">
        <v>429</v>
      </c>
      <c r="H18" s="97" t="s">
        <v>430</v>
      </c>
      <c r="I18" s="97" t="s">
        <v>425</v>
      </c>
      <c r="J18" s="61"/>
      <c r="K18" s="61"/>
      <c r="L18" s="61"/>
      <c r="M18" s="61"/>
      <c r="N18" s="61"/>
      <c r="O18" s="61"/>
      <c r="P18" s="61"/>
      <c r="Q18" s="61"/>
      <c r="R18" s="61"/>
      <c r="S18" s="61"/>
      <c r="T18" s="61"/>
      <c r="U18" s="61"/>
      <c r="V18" s="61"/>
      <c r="W18" s="61"/>
      <c r="X18" s="61"/>
      <c r="Y18" s="61"/>
      <c r="Z18" s="61"/>
    </row>
    <row r="19" spans="1:26" ht="122.25" customHeight="1">
      <c r="A19" s="90" t="s">
        <v>379</v>
      </c>
      <c r="B19" s="90" t="s">
        <v>16</v>
      </c>
      <c r="C19" s="90" t="s">
        <v>423</v>
      </c>
      <c r="D19" s="90" t="s">
        <v>36</v>
      </c>
      <c r="E19" s="90">
        <v>30</v>
      </c>
      <c r="F19" s="92">
        <v>42069</v>
      </c>
      <c r="G19" s="93" t="s">
        <v>431</v>
      </c>
      <c r="H19" s="93" t="s">
        <v>432</v>
      </c>
      <c r="I19" s="93" t="s">
        <v>425</v>
      </c>
      <c r="J19" s="61"/>
      <c r="K19" s="61"/>
      <c r="L19" s="61"/>
      <c r="M19" s="61"/>
      <c r="N19" s="61"/>
      <c r="O19" s="61"/>
      <c r="P19" s="61"/>
      <c r="Q19" s="61"/>
      <c r="R19" s="61"/>
      <c r="S19" s="61"/>
      <c r="T19" s="61"/>
      <c r="U19" s="61"/>
      <c r="V19" s="61"/>
      <c r="W19" s="61"/>
      <c r="X19" s="61"/>
      <c r="Y19" s="61"/>
      <c r="Z19" s="61"/>
    </row>
    <row r="20" spans="1:26" ht="122.25" customHeight="1">
      <c r="A20" s="94" t="s">
        <v>379</v>
      </c>
      <c r="B20" s="94" t="s">
        <v>29</v>
      </c>
      <c r="C20" s="94" t="s">
        <v>413</v>
      </c>
      <c r="D20" s="94" t="s">
        <v>18</v>
      </c>
      <c r="E20" s="98">
        <v>103</v>
      </c>
      <c r="F20" s="96">
        <v>42024</v>
      </c>
      <c r="G20" s="97" t="s">
        <v>433</v>
      </c>
      <c r="H20" s="97" t="s">
        <v>434</v>
      </c>
      <c r="I20" s="97" t="s">
        <v>425</v>
      </c>
      <c r="J20" s="61"/>
      <c r="K20" s="61"/>
      <c r="L20" s="61"/>
      <c r="M20" s="61"/>
      <c r="N20" s="61"/>
      <c r="O20" s="61"/>
      <c r="P20" s="61"/>
      <c r="Q20" s="61"/>
      <c r="R20" s="61"/>
      <c r="S20" s="61"/>
      <c r="T20" s="61"/>
      <c r="U20" s="61"/>
      <c r="V20" s="61"/>
      <c r="W20" s="61"/>
      <c r="X20" s="61"/>
      <c r="Y20" s="61"/>
      <c r="Z20" s="61"/>
    </row>
    <row r="21" spans="1:26" ht="122.25" customHeight="1">
      <c r="A21" s="90" t="s">
        <v>393</v>
      </c>
      <c r="B21" s="90" t="s">
        <v>54</v>
      </c>
      <c r="C21" s="90" t="s">
        <v>208</v>
      </c>
      <c r="D21" s="90" t="s">
        <v>435</v>
      </c>
      <c r="E21" s="99" t="s">
        <v>436</v>
      </c>
      <c r="F21" s="90">
        <v>2015</v>
      </c>
      <c r="G21" s="93" t="s">
        <v>437</v>
      </c>
      <c r="H21" s="93" t="s">
        <v>38</v>
      </c>
      <c r="I21" s="93" t="s">
        <v>438</v>
      </c>
      <c r="J21" s="61"/>
      <c r="K21" s="61"/>
      <c r="L21" s="61"/>
      <c r="M21" s="61"/>
      <c r="N21" s="61"/>
      <c r="O21" s="61"/>
      <c r="P21" s="61"/>
      <c r="Q21" s="61"/>
      <c r="R21" s="61"/>
      <c r="S21" s="61"/>
      <c r="T21" s="61"/>
      <c r="U21" s="61"/>
      <c r="V21" s="61"/>
      <c r="W21" s="61"/>
      <c r="X21" s="61"/>
      <c r="Y21" s="61"/>
      <c r="Z21" s="61"/>
    </row>
    <row r="22" spans="1:26" ht="122.25" customHeight="1">
      <c r="A22" s="94" t="s">
        <v>439</v>
      </c>
      <c r="B22" s="94" t="s">
        <v>29</v>
      </c>
      <c r="C22" s="94" t="s">
        <v>306</v>
      </c>
      <c r="D22" s="94" t="s">
        <v>18</v>
      </c>
      <c r="E22" s="98">
        <v>2573</v>
      </c>
      <c r="F22" s="96">
        <v>41985</v>
      </c>
      <c r="G22" s="97" t="s">
        <v>440</v>
      </c>
      <c r="H22" s="97" t="s">
        <v>38</v>
      </c>
      <c r="I22" s="97" t="s">
        <v>441</v>
      </c>
      <c r="J22" s="61"/>
      <c r="K22" s="61"/>
      <c r="L22" s="61"/>
      <c r="M22" s="61"/>
      <c r="N22" s="61"/>
      <c r="O22" s="61"/>
      <c r="P22" s="61"/>
      <c r="Q22" s="61"/>
      <c r="R22" s="61"/>
      <c r="S22" s="61"/>
      <c r="T22" s="61"/>
      <c r="U22" s="61"/>
      <c r="V22" s="61"/>
      <c r="W22" s="61"/>
      <c r="X22" s="61"/>
      <c r="Y22" s="61"/>
      <c r="Z22" s="61"/>
    </row>
    <row r="23" spans="1:26" ht="122.25" customHeight="1">
      <c r="A23" s="90" t="s">
        <v>379</v>
      </c>
      <c r="B23" s="90" t="s">
        <v>54</v>
      </c>
      <c r="C23" s="90" t="s">
        <v>413</v>
      </c>
      <c r="D23" s="90" t="s">
        <v>362</v>
      </c>
      <c r="E23" s="99">
        <v>1712</v>
      </c>
      <c r="F23" s="92">
        <v>41704</v>
      </c>
      <c r="G23" s="93" t="s">
        <v>142</v>
      </c>
      <c r="H23" s="93" t="s">
        <v>442</v>
      </c>
      <c r="I23" s="93" t="s">
        <v>425</v>
      </c>
      <c r="J23" s="61"/>
      <c r="K23" s="61"/>
      <c r="L23" s="61"/>
      <c r="M23" s="61"/>
      <c r="N23" s="61"/>
      <c r="O23" s="61"/>
      <c r="P23" s="61"/>
      <c r="Q23" s="61"/>
      <c r="R23" s="61"/>
      <c r="S23" s="61"/>
      <c r="T23" s="61"/>
      <c r="U23" s="61"/>
      <c r="V23" s="61"/>
      <c r="W23" s="61"/>
      <c r="X23" s="61"/>
      <c r="Y23" s="61"/>
      <c r="Z23" s="61"/>
    </row>
    <row r="24" spans="1:26" ht="122.25" customHeight="1">
      <c r="A24" s="94" t="s">
        <v>443</v>
      </c>
      <c r="B24" s="94" t="s">
        <v>54</v>
      </c>
      <c r="C24" s="94" t="s">
        <v>413</v>
      </c>
      <c r="D24" s="94" t="s">
        <v>18</v>
      </c>
      <c r="E24" s="98">
        <v>1377</v>
      </c>
      <c r="F24" s="96">
        <v>41452</v>
      </c>
      <c r="G24" s="97" t="s">
        <v>444</v>
      </c>
      <c r="H24" s="97" t="s">
        <v>445</v>
      </c>
      <c r="I24" s="97" t="s">
        <v>446</v>
      </c>
      <c r="J24" s="61"/>
      <c r="K24" s="61"/>
      <c r="L24" s="61"/>
      <c r="M24" s="61"/>
      <c r="N24" s="61"/>
      <c r="O24" s="61"/>
      <c r="P24" s="61"/>
      <c r="Q24" s="61"/>
      <c r="R24" s="61"/>
      <c r="S24" s="61"/>
      <c r="T24" s="61"/>
      <c r="U24" s="61"/>
      <c r="V24" s="61"/>
      <c r="W24" s="61"/>
      <c r="X24" s="61"/>
      <c r="Y24" s="61"/>
      <c r="Z24" s="61"/>
    </row>
    <row r="25" spans="1:26" ht="232.5" customHeight="1">
      <c r="A25" s="90" t="s">
        <v>443</v>
      </c>
      <c r="B25" s="90" t="s">
        <v>54</v>
      </c>
      <c r="C25" s="90" t="s">
        <v>413</v>
      </c>
      <c r="D25" s="90" t="s">
        <v>56</v>
      </c>
      <c r="E25" s="99">
        <v>1581</v>
      </c>
      <c r="F25" s="92">
        <v>41199</v>
      </c>
      <c r="G25" s="93" t="s">
        <v>447</v>
      </c>
      <c r="H25" s="93" t="s">
        <v>448</v>
      </c>
      <c r="I25" s="93" t="s">
        <v>446</v>
      </c>
      <c r="J25" s="61"/>
      <c r="K25" s="61"/>
      <c r="L25" s="61"/>
      <c r="M25" s="61"/>
      <c r="N25" s="61"/>
      <c r="O25" s="61"/>
      <c r="P25" s="61"/>
      <c r="Q25" s="61"/>
      <c r="R25" s="61"/>
      <c r="S25" s="61"/>
      <c r="T25" s="61"/>
      <c r="U25" s="61"/>
      <c r="V25" s="61"/>
      <c r="W25" s="61"/>
      <c r="X25" s="61"/>
      <c r="Y25" s="61"/>
      <c r="Z25" s="61"/>
    </row>
    <row r="26" spans="1:26" ht="122.25" customHeight="1">
      <c r="A26" s="94" t="s">
        <v>443</v>
      </c>
      <c r="B26" s="94" t="s">
        <v>54</v>
      </c>
      <c r="C26" s="94" t="s">
        <v>449</v>
      </c>
      <c r="D26" s="94" t="s">
        <v>450</v>
      </c>
      <c r="E26" s="98" t="s">
        <v>451</v>
      </c>
      <c r="F26" s="96">
        <v>40822</v>
      </c>
      <c r="G26" s="97" t="s">
        <v>452</v>
      </c>
      <c r="H26" s="97" t="s">
        <v>38</v>
      </c>
      <c r="I26" s="97" t="s">
        <v>446</v>
      </c>
      <c r="J26" s="61"/>
      <c r="K26" s="61"/>
      <c r="L26" s="61"/>
      <c r="M26" s="61"/>
      <c r="N26" s="61"/>
      <c r="O26" s="61"/>
      <c r="P26" s="61"/>
      <c r="Q26" s="61"/>
      <c r="R26" s="61"/>
      <c r="S26" s="61"/>
      <c r="T26" s="61"/>
      <c r="U26" s="61"/>
      <c r="V26" s="61"/>
      <c r="W26" s="61"/>
      <c r="X26" s="61"/>
      <c r="Y26" s="61"/>
      <c r="Z26" s="61"/>
    </row>
    <row r="27" spans="1:26" ht="122.25" customHeight="1">
      <c r="A27" s="90" t="s">
        <v>384</v>
      </c>
      <c r="B27" s="90" t="s">
        <v>29</v>
      </c>
      <c r="C27" s="90" t="s">
        <v>413</v>
      </c>
      <c r="D27" s="90" t="s">
        <v>56</v>
      </c>
      <c r="E27" s="99">
        <v>1474</v>
      </c>
      <c r="F27" s="92">
        <v>40736</v>
      </c>
      <c r="G27" s="93" t="s">
        <v>320</v>
      </c>
      <c r="H27" s="93" t="s">
        <v>453</v>
      </c>
      <c r="I27" s="93" t="s">
        <v>454</v>
      </c>
      <c r="J27" s="61"/>
      <c r="K27" s="61"/>
      <c r="L27" s="61"/>
      <c r="M27" s="61"/>
      <c r="N27" s="61"/>
      <c r="O27" s="61"/>
      <c r="P27" s="61"/>
      <c r="Q27" s="61"/>
      <c r="R27" s="61"/>
      <c r="S27" s="61"/>
      <c r="T27" s="61"/>
      <c r="U27" s="61"/>
      <c r="V27" s="61"/>
      <c r="W27" s="61"/>
      <c r="X27" s="61"/>
      <c r="Y27" s="61"/>
      <c r="Z27" s="61"/>
    </row>
    <row r="28" spans="1:26" ht="122.25" customHeight="1">
      <c r="A28" s="94" t="s">
        <v>455</v>
      </c>
      <c r="B28" s="94" t="s">
        <v>16</v>
      </c>
      <c r="C28" s="94" t="s">
        <v>423</v>
      </c>
      <c r="D28" s="94" t="s">
        <v>18</v>
      </c>
      <c r="E28" s="98">
        <v>371</v>
      </c>
      <c r="F28" s="96">
        <v>40420</v>
      </c>
      <c r="G28" s="97" t="s">
        <v>456</v>
      </c>
      <c r="H28" s="97" t="s">
        <v>38</v>
      </c>
      <c r="I28" s="97" t="s">
        <v>454</v>
      </c>
      <c r="J28" s="61"/>
      <c r="K28" s="61"/>
      <c r="L28" s="61"/>
      <c r="M28" s="61"/>
      <c r="N28" s="61"/>
      <c r="O28" s="61"/>
      <c r="P28" s="61"/>
      <c r="Q28" s="61"/>
      <c r="R28" s="61"/>
      <c r="S28" s="61"/>
      <c r="T28" s="61"/>
      <c r="U28" s="61"/>
      <c r="V28" s="61"/>
      <c r="W28" s="61"/>
      <c r="X28" s="61"/>
      <c r="Y28" s="61"/>
      <c r="Z28" s="61"/>
    </row>
    <row r="29" spans="1:26" ht="122.25" customHeight="1">
      <c r="A29" s="90" t="s">
        <v>393</v>
      </c>
      <c r="B29" s="90" t="s">
        <v>16</v>
      </c>
      <c r="C29" s="90" t="s">
        <v>423</v>
      </c>
      <c r="D29" s="90" t="s">
        <v>18</v>
      </c>
      <c r="E29" s="99">
        <v>54</v>
      </c>
      <c r="F29" s="92">
        <v>39514</v>
      </c>
      <c r="G29" s="93" t="s">
        <v>457</v>
      </c>
      <c r="H29" s="93" t="s">
        <v>458</v>
      </c>
      <c r="I29" s="93" t="s">
        <v>446</v>
      </c>
      <c r="J29" s="61"/>
      <c r="K29" s="61"/>
      <c r="L29" s="61"/>
      <c r="M29" s="61"/>
      <c r="N29" s="61"/>
      <c r="O29" s="61"/>
      <c r="P29" s="61"/>
      <c r="Q29" s="61"/>
      <c r="R29" s="61"/>
      <c r="S29" s="61"/>
      <c r="T29" s="61"/>
      <c r="U29" s="61"/>
      <c r="V29" s="61"/>
      <c r="W29" s="61"/>
      <c r="X29" s="61"/>
      <c r="Y29" s="61"/>
      <c r="Z29" s="61"/>
    </row>
    <row r="30" spans="1:26" ht="122.25" customHeight="1">
      <c r="A30" s="94" t="s">
        <v>459</v>
      </c>
      <c r="B30" s="94" t="s">
        <v>29</v>
      </c>
      <c r="C30" s="94" t="s">
        <v>413</v>
      </c>
      <c r="D30" s="94" t="s">
        <v>56</v>
      </c>
      <c r="E30" s="98">
        <v>527</v>
      </c>
      <c r="F30" s="96">
        <v>36390</v>
      </c>
      <c r="G30" s="97" t="s">
        <v>460</v>
      </c>
      <c r="H30" s="97" t="s">
        <v>461</v>
      </c>
      <c r="I30" s="97" t="s">
        <v>446</v>
      </c>
      <c r="J30" s="61"/>
      <c r="K30" s="61"/>
      <c r="L30" s="61"/>
      <c r="M30" s="61"/>
      <c r="N30" s="61"/>
      <c r="O30" s="61"/>
      <c r="P30" s="61"/>
      <c r="Q30" s="61"/>
      <c r="R30" s="61"/>
      <c r="S30" s="61"/>
      <c r="T30" s="61"/>
      <c r="U30" s="61"/>
      <c r="V30" s="61"/>
      <c r="W30" s="61"/>
      <c r="X30" s="61"/>
      <c r="Y30" s="61"/>
      <c r="Z30" s="61"/>
    </row>
    <row r="31" spans="1:26" ht="122.25" customHeight="1">
      <c r="A31" s="90" t="s">
        <v>389</v>
      </c>
      <c r="B31" s="90" t="s">
        <v>462</v>
      </c>
      <c r="C31" s="90" t="s">
        <v>463</v>
      </c>
      <c r="D31" s="90" t="s">
        <v>464</v>
      </c>
      <c r="E31" s="104">
        <v>351</v>
      </c>
      <c r="F31" s="92">
        <v>34320</v>
      </c>
      <c r="G31" s="93" t="s">
        <v>465</v>
      </c>
      <c r="H31" s="93" t="s">
        <v>466</v>
      </c>
      <c r="I31" s="93" t="s">
        <v>392</v>
      </c>
      <c r="J31" s="61"/>
      <c r="K31" s="61"/>
      <c r="L31" s="61"/>
      <c r="M31" s="61"/>
      <c r="N31" s="61"/>
      <c r="O31" s="61"/>
      <c r="P31" s="61"/>
      <c r="Q31" s="61"/>
      <c r="R31" s="61"/>
      <c r="S31" s="61"/>
      <c r="T31" s="61"/>
      <c r="U31" s="61"/>
      <c r="V31" s="61"/>
      <c r="W31" s="61"/>
      <c r="X31" s="61"/>
      <c r="Y31" s="61"/>
      <c r="Z31" s="61"/>
    </row>
    <row r="32" spans="1:26" ht="122.25" customHeight="1">
      <c r="A32" s="94" t="s">
        <v>389</v>
      </c>
      <c r="B32" s="94" t="s">
        <v>29</v>
      </c>
      <c r="C32" s="94" t="s">
        <v>413</v>
      </c>
      <c r="D32" s="94" t="s">
        <v>56</v>
      </c>
      <c r="E32" s="98">
        <v>44</v>
      </c>
      <c r="F32" s="96">
        <v>34005</v>
      </c>
      <c r="G32" s="97" t="s">
        <v>467</v>
      </c>
      <c r="H32" s="97" t="s">
        <v>468</v>
      </c>
      <c r="I32" s="97" t="s">
        <v>392</v>
      </c>
      <c r="J32" s="61"/>
      <c r="K32" s="61"/>
      <c r="L32" s="61"/>
      <c r="M32" s="61"/>
      <c r="N32" s="61"/>
      <c r="O32" s="61"/>
      <c r="P32" s="61"/>
      <c r="Q32" s="61"/>
      <c r="R32" s="61"/>
      <c r="S32" s="61"/>
      <c r="T32" s="61"/>
      <c r="U32" s="61"/>
      <c r="V32" s="61"/>
      <c r="W32" s="61"/>
      <c r="X32" s="61"/>
      <c r="Y32" s="61"/>
      <c r="Z32" s="61"/>
    </row>
    <row r="33" spans="1:26" ht="134.25" customHeight="1">
      <c r="A33" s="90" t="s">
        <v>389</v>
      </c>
      <c r="B33" s="90" t="s">
        <v>29</v>
      </c>
      <c r="C33" s="90" t="s">
        <v>413</v>
      </c>
      <c r="D33" s="90" t="s">
        <v>56</v>
      </c>
      <c r="E33" s="99">
        <v>23</v>
      </c>
      <c r="F33" s="92">
        <v>29979</v>
      </c>
      <c r="G33" s="93" t="s">
        <v>469</v>
      </c>
      <c r="H33" s="93" t="s">
        <v>470</v>
      </c>
      <c r="I33" s="93" t="s">
        <v>392</v>
      </c>
      <c r="J33" s="61"/>
      <c r="K33" s="61"/>
      <c r="L33" s="61"/>
      <c r="M33" s="61"/>
      <c r="N33" s="61"/>
      <c r="O33" s="61"/>
      <c r="P33" s="61"/>
      <c r="Q33" s="61"/>
      <c r="R33" s="61"/>
      <c r="S33" s="61"/>
      <c r="T33" s="61"/>
      <c r="U33" s="61"/>
      <c r="V33" s="61"/>
      <c r="W33" s="61"/>
      <c r="X33" s="61"/>
      <c r="Y33" s="61"/>
      <c r="Z33" s="61"/>
    </row>
    <row r="34" spans="1:26" ht="14.25" customHeight="1">
      <c r="A34" s="105"/>
      <c r="B34" s="106"/>
      <c r="C34" s="106"/>
      <c r="D34" s="106"/>
      <c r="E34" s="106"/>
      <c r="F34" s="106"/>
      <c r="G34" s="106"/>
      <c r="H34" s="107"/>
      <c r="I34" s="108"/>
      <c r="J34" s="61"/>
      <c r="K34" s="61"/>
      <c r="L34" s="61"/>
      <c r="M34" s="61"/>
      <c r="N34" s="61"/>
      <c r="O34" s="61"/>
      <c r="P34" s="61"/>
      <c r="Q34" s="61"/>
      <c r="R34" s="61"/>
      <c r="S34" s="61"/>
      <c r="T34" s="61"/>
      <c r="U34" s="61"/>
      <c r="V34" s="61"/>
      <c r="W34" s="61"/>
      <c r="X34" s="61"/>
      <c r="Y34" s="61"/>
      <c r="Z34" s="61"/>
    </row>
    <row r="35" spans="1:26" ht="14.25" customHeight="1">
      <c r="A35" s="403" t="s">
        <v>365</v>
      </c>
      <c r="B35" s="405" t="s">
        <v>471</v>
      </c>
      <c r="C35" s="371"/>
      <c r="D35" s="372"/>
      <c r="E35" s="403" t="s">
        <v>178</v>
      </c>
      <c r="F35" s="389" t="s">
        <v>2125</v>
      </c>
      <c r="G35" s="372"/>
      <c r="H35" s="404" t="s">
        <v>179</v>
      </c>
      <c r="I35" s="372"/>
      <c r="J35" s="61"/>
      <c r="K35" s="61"/>
      <c r="L35" s="61"/>
      <c r="M35" s="61"/>
      <c r="N35" s="61"/>
      <c r="O35" s="61"/>
      <c r="P35" s="61"/>
      <c r="Q35" s="61"/>
      <c r="R35" s="61"/>
      <c r="S35" s="61"/>
      <c r="T35" s="61"/>
      <c r="U35" s="61"/>
      <c r="V35" s="61"/>
      <c r="W35" s="61"/>
      <c r="X35" s="61"/>
      <c r="Y35" s="61"/>
      <c r="Z35" s="61"/>
    </row>
    <row r="36" spans="1:26" ht="14.25" customHeight="1">
      <c r="A36" s="382"/>
      <c r="B36" s="384"/>
      <c r="C36" s="385"/>
      <c r="D36" s="386"/>
      <c r="E36" s="382"/>
      <c r="F36" s="384"/>
      <c r="G36" s="386"/>
      <c r="H36" s="384"/>
      <c r="I36" s="386"/>
      <c r="J36" s="61"/>
      <c r="K36" s="61"/>
      <c r="L36" s="61"/>
      <c r="M36" s="61"/>
      <c r="N36" s="61"/>
      <c r="O36" s="61"/>
      <c r="P36" s="61"/>
      <c r="Q36" s="61"/>
      <c r="R36" s="61"/>
      <c r="S36" s="61"/>
      <c r="T36" s="61"/>
      <c r="U36" s="61"/>
      <c r="V36" s="61"/>
      <c r="W36" s="61"/>
      <c r="X36" s="61"/>
      <c r="Y36" s="61"/>
      <c r="Z36" s="61"/>
    </row>
    <row r="37" spans="1:26" ht="14.25" customHeight="1">
      <c r="A37" s="369"/>
      <c r="B37" s="373"/>
      <c r="C37" s="374"/>
      <c r="D37" s="375"/>
      <c r="E37" s="369"/>
      <c r="F37" s="373"/>
      <c r="G37" s="375"/>
      <c r="H37" s="373"/>
      <c r="I37" s="375"/>
      <c r="J37" s="61"/>
      <c r="K37" s="61"/>
      <c r="L37" s="61"/>
      <c r="M37" s="61"/>
      <c r="N37" s="61"/>
      <c r="O37" s="61"/>
      <c r="P37" s="61"/>
      <c r="Q37" s="61"/>
      <c r="R37" s="61"/>
      <c r="S37" s="61"/>
      <c r="T37" s="61"/>
      <c r="U37" s="61"/>
      <c r="V37" s="61"/>
      <c r="W37" s="61"/>
      <c r="X37" s="61"/>
      <c r="Y37" s="61"/>
      <c r="Z37" s="61"/>
    </row>
    <row r="38" spans="1:26" ht="20.25" customHeight="1">
      <c r="A38" s="109" t="s">
        <v>472</v>
      </c>
      <c r="B38" s="406" t="s">
        <v>473</v>
      </c>
      <c r="C38" s="381"/>
      <c r="D38" s="367"/>
      <c r="E38" s="109" t="s">
        <v>472</v>
      </c>
      <c r="F38" s="390" t="s">
        <v>2126</v>
      </c>
      <c r="G38" s="367"/>
      <c r="H38" s="110" t="s">
        <v>474</v>
      </c>
      <c r="I38" s="111"/>
      <c r="J38" s="61"/>
      <c r="K38" s="61"/>
      <c r="L38" s="61"/>
      <c r="M38" s="61"/>
      <c r="N38" s="61"/>
      <c r="O38" s="61"/>
      <c r="P38" s="61"/>
      <c r="Q38" s="61"/>
      <c r="R38" s="61"/>
      <c r="S38" s="61"/>
      <c r="T38" s="61"/>
      <c r="U38" s="61"/>
      <c r="V38" s="61"/>
      <c r="W38" s="61"/>
      <c r="X38" s="61"/>
      <c r="Y38" s="61"/>
      <c r="Z38" s="61"/>
    </row>
    <row r="39" spans="1:26" ht="37.5" customHeight="1">
      <c r="A39" s="403" t="s">
        <v>475</v>
      </c>
      <c r="B39" s="401">
        <v>45995</v>
      </c>
      <c r="C39" s="371"/>
      <c r="D39" s="372"/>
      <c r="E39" s="109" t="s">
        <v>476</v>
      </c>
      <c r="F39" s="391" t="s">
        <v>2127</v>
      </c>
      <c r="G39" s="367"/>
      <c r="H39" s="110" t="s">
        <v>477</v>
      </c>
      <c r="I39" s="111"/>
      <c r="J39" s="61"/>
      <c r="K39" s="61"/>
      <c r="L39" s="61"/>
      <c r="M39" s="61"/>
      <c r="N39" s="61"/>
      <c r="O39" s="61"/>
      <c r="P39" s="61"/>
      <c r="Q39" s="61"/>
      <c r="R39" s="61"/>
      <c r="S39" s="61"/>
      <c r="T39" s="61"/>
      <c r="U39" s="61"/>
      <c r="V39" s="61"/>
      <c r="W39" s="61"/>
      <c r="X39" s="61"/>
      <c r="Y39" s="61"/>
      <c r="Z39" s="61"/>
    </row>
    <row r="40" spans="1:26" ht="14.25" customHeight="1">
      <c r="A40" s="369"/>
      <c r="B40" s="373"/>
      <c r="C40" s="374"/>
      <c r="D40" s="375"/>
      <c r="E40" s="109" t="s">
        <v>478</v>
      </c>
      <c r="F40" s="366">
        <v>46003</v>
      </c>
      <c r="G40" s="367"/>
      <c r="H40" s="112">
        <v>45996</v>
      </c>
      <c r="I40" s="113"/>
      <c r="J40" s="61"/>
      <c r="K40" s="61"/>
      <c r="L40" s="61"/>
      <c r="M40" s="61"/>
      <c r="N40" s="61"/>
      <c r="O40" s="61"/>
      <c r="P40" s="61"/>
      <c r="Q40" s="61"/>
      <c r="R40" s="61"/>
      <c r="S40" s="61"/>
      <c r="T40" s="61"/>
      <c r="U40" s="61"/>
      <c r="V40" s="61"/>
      <c r="W40" s="61"/>
      <c r="X40" s="61"/>
      <c r="Y40" s="61"/>
      <c r="Z40" s="61"/>
    </row>
    <row r="41" spans="1:26" ht="14.25" customHeight="1">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row>
    <row r="42" spans="1:26" ht="14.25" customHeight="1">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row>
    <row r="43" spans="1:26" ht="14.25" customHeight="1">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row>
    <row r="44" spans="1:26" ht="14.25" customHeight="1">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row>
    <row r="45" spans="1:26" ht="14.25" customHeight="1">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row>
    <row r="46" spans="1:26" ht="14.25" customHeight="1">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row>
    <row r="47" spans="1:26" ht="14.25" customHeight="1">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row>
    <row r="48" spans="1:26" ht="14.25" customHeight="1">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row>
    <row r="49" spans="1:26" ht="14.25" customHeight="1">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row>
    <row r="50" spans="1:26" ht="14.25" customHeight="1">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row>
    <row r="51" spans="1:26" ht="14.25" customHeight="1">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row>
    <row r="52" spans="1:26" ht="14.25" customHeight="1">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row>
    <row r="53" spans="1:26" ht="14.2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row>
    <row r="54" spans="1:26" ht="14.2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row>
    <row r="55" spans="1:26" ht="14.2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row>
    <row r="56" spans="1:26" ht="14.2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row>
    <row r="57" spans="1:26" ht="14.2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row>
    <row r="58" spans="1:26" ht="14.2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row>
    <row r="59" spans="1:26" ht="14.25" customHeight="1">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row>
    <row r="60" spans="1:26" ht="14.25" customHeight="1">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row>
    <row r="61" spans="1:26" ht="14.25" customHeight="1">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row>
    <row r="62" spans="1:26" ht="14.25" customHeight="1">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row>
    <row r="63" spans="1:26" ht="14.2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row>
    <row r="64" spans="1:26" ht="14.25" customHeight="1">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row>
    <row r="65" spans="1:26" ht="14.25"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row>
    <row r="66" spans="1:26" ht="14.25"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row>
    <row r="67" spans="1:26" ht="14.25" customHeight="1">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row>
    <row r="68" spans="1:26" ht="14.25"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row>
    <row r="69" spans="1:26" ht="14.2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row>
    <row r="70" spans="1:26" ht="14.2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row>
    <row r="71" spans="1:26" ht="14.2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row>
    <row r="72" spans="1:26" ht="14.2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row>
    <row r="73" spans="1:26" ht="14.2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row>
    <row r="74" spans="1:26" ht="14.2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row>
    <row r="75" spans="1:26" ht="14.2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row>
    <row r="76" spans="1:26" ht="14.2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row>
    <row r="77" spans="1:26" ht="14.2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row>
    <row r="78" spans="1:26" ht="14.2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row>
    <row r="79" spans="1:26" ht="14.2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row>
    <row r="80" spans="1:26" ht="14.2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row>
    <row r="81" spans="1:26" ht="14.2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row>
    <row r="82" spans="1:26" ht="14.2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row>
    <row r="83" spans="1:26" ht="14.2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row>
    <row r="84" spans="1:26" ht="14.2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row>
    <row r="85" spans="1:26" ht="14.2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row>
    <row r="86" spans="1:26" ht="14.2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row>
    <row r="87" spans="1:26" ht="14.2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row>
    <row r="88" spans="1:26" ht="14.2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row>
    <row r="89" spans="1:26" ht="14.2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row>
    <row r="90" spans="1:26" ht="14.2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row>
    <row r="91" spans="1:26" ht="14.2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row>
    <row r="92" spans="1:26" ht="14.2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row>
    <row r="93" spans="1:26" ht="14.2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row>
    <row r="94" spans="1:26" ht="14.2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row>
    <row r="95" spans="1:26" ht="14.2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row>
    <row r="96" spans="1:26" ht="14.2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row>
    <row r="97" spans="1:26" ht="14.2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row>
    <row r="98" spans="1:26" ht="14.2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row>
    <row r="99" spans="1:26" ht="14.25" customHeight="1">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row>
    <row r="100" spans="1:26" ht="14.25" customHeight="1">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row>
    <row r="101" spans="1:26" ht="14.25" customHeight="1">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row>
    <row r="102" spans="1:26" ht="14.25" customHeight="1">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row>
    <row r="103" spans="1:26" ht="14.25" customHeight="1">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row>
    <row r="104" spans="1:26" ht="14.2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row>
    <row r="105" spans="1:26" ht="14.25" customHeight="1">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row>
    <row r="106" spans="1:26" ht="14.25" customHeight="1">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row>
    <row r="107" spans="1:26" ht="14.25" customHeight="1">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row>
    <row r="108" spans="1:26" ht="14.25" customHeight="1">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row>
    <row r="109" spans="1:26" ht="14.25" customHeight="1">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row>
    <row r="110" spans="1:26" ht="14.25" customHeight="1">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row>
    <row r="111" spans="1:26" ht="14.25" customHeight="1">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row>
    <row r="112" spans="1:26" ht="14.25" customHeight="1">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row>
    <row r="113" spans="1:26" ht="14.25" customHeight="1">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row>
    <row r="114" spans="1:26" ht="14.25" customHeight="1">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row>
    <row r="115" spans="1:26" ht="14.25" customHeight="1">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row>
    <row r="116" spans="1:26" ht="14.25" customHeight="1">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row>
    <row r="117" spans="1:26" ht="14.25" customHeight="1">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row>
    <row r="118" spans="1:26" ht="14.25" customHeight="1">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row>
    <row r="119" spans="1:26" ht="14.25" customHeight="1">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row>
    <row r="120" spans="1:26" ht="14.25" customHeight="1">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row>
    <row r="121" spans="1:26" ht="14.25" customHeight="1">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row>
    <row r="122" spans="1:26" ht="14.25" customHeight="1">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row>
    <row r="123" spans="1:26" ht="14.25" customHeight="1">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row>
    <row r="124" spans="1:26" ht="14.25" customHeight="1">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row>
    <row r="125" spans="1:26" ht="14.25" customHeight="1">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row>
    <row r="126" spans="1:26" ht="14.25" customHeight="1">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row>
    <row r="127" spans="1:26" ht="14.25" customHeight="1">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row>
    <row r="128" spans="1:26" ht="14.25" customHeight="1">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row>
    <row r="129" spans="1:26" ht="14.2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row>
    <row r="130" spans="1:26" ht="14.2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row>
    <row r="131" spans="1:26" ht="14.2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row>
    <row r="132" spans="1:26" ht="14.2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row>
    <row r="133" spans="1:26" ht="14.2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row>
    <row r="134" spans="1:26" ht="14.2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row>
    <row r="135" spans="1:26" ht="14.2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row>
    <row r="136" spans="1:26" ht="14.2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row>
    <row r="137" spans="1:26" ht="14.2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row>
    <row r="138" spans="1:26" ht="14.2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row>
    <row r="139" spans="1:26" ht="14.2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row>
    <row r="140" spans="1:26" ht="14.2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row>
    <row r="141" spans="1:26" ht="14.2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row>
    <row r="142" spans="1:26" ht="14.2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row>
    <row r="143" spans="1:26" ht="14.2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row>
    <row r="144" spans="1:26" ht="14.2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row>
    <row r="145" spans="1:26" ht="14.2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row>
    <row r="146" spans="1:26" ht="14.2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row>
    <row r="147" spans="1:26" ht="14.2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row>
    <row r="148" spans="1:26" ht="14.2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row>
    <row r="149" spans="1:26" ht="14.2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row>
    <row r="150" spans="1:26" ht="14.2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row>
    <row r="151" spans="1:26" ht="14.2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row>
    <row r="152" spans="1:26" ht="14.2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row>
    <row r="153" spans="1:26" ht="14.2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row>
    <row r="154" spans="1:26" ht="14.2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row>
    <row r="155" spans="1:26" ht="14.2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row>
    <row r="156" spans="1:26" ht="14.2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row>
    <row r="157" spans="1:26" ht="14.2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row>
    <row r="158" spans="1:26" ht="14.2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row>
    <row r="159" spans="1:26" ht="14.2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row>
    <row r="160" spans="1:26" ht="14.2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row>
    <row r="161" spans="1:26" ht="14.2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row>
    <row r="162" spans="1:26" ht="14.2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row>
    <row r="163" spans="1:26" ht="14.2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row>
    <row r="164" spans="1:26" ht="14.2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row>
    <row r="165" spans="1:26" ht="14.2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row>
    <row r="166" spans="1:26" ht="14.2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row>
    <row r="167" spans="1:26" ht="14.2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row>
    <row r="168" spans="1:26" ht="14.2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row>
    <row r="169" spans="1:26" ht="14.2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row>
    <row r="170" spans="1:26" ht="14.2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row>
    <row r="171" spans="1:26" ht="14.2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row>
    <row r="172" spans="1:26" ht="14.2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row>
    <row r="173" spans="1:26" ht="14.2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row>
    <row r="174" spans="1:26" ht="14.2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row>
    <row r="175" spans="1:26" ht="14.2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row>
    <row r="176" spans="1:26" ht="14.2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row>
    <row r="177" spans="1:26" ht="14.2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row>
    <row r="178" spans="1:26" ht="14.2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row>
    <row r="179" spans="1:26" ht="14.2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row>
    <row r="180" spans="1:26" ht="14.2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row>
    <row r="181" spans="1:26" ht="14.2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row>
    <row r="182" spans="1:26" ht="14.2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row>
    <row r="183" spans="1:26" ht="14.2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row>
    <row r="184" spans="1:26" ht="14.2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row>
    <row r="185" spans="1:26" ht="14.2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row>
    <row r="186" spans="1:26" ht="14.2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row>
    <row r="187" spans="1:26" ht="14.2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row>
    <row r="188" spans="1:26" ht="14.2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row>
    <row r="189" spans="1:26" ht="14.2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row>
    <row r="190" spans="1:26" ht="14.2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row>
    <row r="191" spans="1:26" ht="14.2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row>
    <row r="192" spans="1:26" ht="14.2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row>
    <row r="193" spans="1:26" ht="14.2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row>
    <row r="194" spans="1:26" ht="14.2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row>
    <row r="195" spans="1:26" ht="14.2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row>
    <row r="196" spans="1:26" ht="14.2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row>
    <row r="197" spans="1:26" ht="14.2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row>
    <row r="198" spans="1:26" ht="14.2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row>
    <row r="199" spans="1:26" ht="14.2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row>
    <row r="200" spans="1:26" ht="14.2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row>
    <row r="201" spans="1:26" ht="14.2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row>
    <row r="202" spans="1:26" ht="14.2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row>
    <row r="203" spans="1:26" ht="14.2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row>
    <row r="204" spans="1:26" ht="14.2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row>
    <row r="205" spans="1:26" ht="14.2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row>
    <row r="206" spans="1:26" ht="14.2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row>
    <row r="207" spans="1:26" ht="14.2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row>
    <row r="208" spans="1:26" ht="14.2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row>
    <row r="209" spans="1:26" ht="14.2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row>
    <row r="210" spans="1:26" ht="14.2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row>
    <row r="211" spans="1:26" ht="14.2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row>
    <row r="212" spans="1:26" ht="14.2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row>
    <row r="213" spans="1:26" ht="14.2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row>
    <row r="214" spans="1:26" ht="14.2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row>
    <row r="215" spans="1:26" ht="14.2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row>
    <row r="216" spans="1:26" ht="14.2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row>
    <row r="217" spans="1:26" ht="14.2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row>
    <row r="218" spans="1:26" ht="14.2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row>
    <row r="219" spans="1:26" ht="14.2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row>
    <row r="220" spans="1:26" ht="14.2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row>
    <row r="221" spans="1:26" ht="14.2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row>
    <row r="222" spans="1:26" ht="14.2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row>
    <row r="223" spans="1:26" ht="14.2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row>
    <row r="224" spans="1:26" ht="14.2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row>
    <row r="225" spans="1:26" ht="14.2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row>
    <row r="226" spans="1:26" ht="14.2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row>
    <row r="227" spans="1:26" ht="14.2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row>
    <row r="228" spans="1:26" ht="14.2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row>
    <row r="229" spans="1:26" ht="14.2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row>
    <row r="230" spans="1:26" ht="14.2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row>
    <row r="231" spans="1:26" ht="14.2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row>
    <row r="232" spans="1:26" ht="14.2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row>
    <row r="233" spans="1:26" ht="14.2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row>
    <row r="234" spans="1:26" ht="14.2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row>
    <row r="235" spans="1:26" ht="14.2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row>
    <row r="236" spans="1:26" ht="14.2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row>
    <row r="237" spans="1:26" ht="14.2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row>
    <row r="238" spans="1:26" ht="14.2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row>
    <row r="239" spans="1:26" ht="14.2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row>
    <row r="240" spans="1:26" ht="14.2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row>
    <row r="241" spans="1:26" ht="15.7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row>
    <row r="242" spans="1:26" ht="15.7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row>
    <row r="243" spans="1:26" ht="15.7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row>
    <row r="244" spans="1:26" ht="15.7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row>
    <row r="245" spans="1:26" ht="15.7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row>
    <row r="246" spans="1:26" ht="15.7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row>
    <row r="247" spans="1:26" ht="15.7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row>
    <row r="248" spans="1:26" ht="15.7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row>
    <row r="249" spans="1:26" ht="15.7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row>
    <row r="250" spans="1:26" ht="15.7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row>
    <row r="251" spans="1:26" ht="15.7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row>
    <row r="252" spans="1:26" ht="15.7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row>
    <row r="253" spans="1:26" ht="15.7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row>
    <row r="254" spans="1:26" ht="15.7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row>
    <row r="255" spans="1:26" ht="15.7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row>
    <row r="256" spans="1:26" ht="15.7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row>
    <row r="257" spans="1:26" ht="15.7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row>
    <row r="258" spans="1:26" ht="15.7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row>
    <row r="259" spans="1:26" ht="15.7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row>
    <row r="260" spans="1:26" ht="15.7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row>
    <row r="261" spans="1:26" ht="15.7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row>
    <row r="262" spans="1:26" ht="15.7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row>
    <row r="263" spans="1:26" ht="15.7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row>
    <row r="264" spans="1:26" ht="15.7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row>
    <row r="265" spans="1:26" ht="15.7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row>
    <row r="266" spans="1:26" ht="15.7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row>
    <row r="267" spans="1:26" ht="15.7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spans="1:26" ht="15.7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spans="1:26" ht="15.7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spans="1:26" ht="15.7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spans="1:26" ht="15.7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spans="1:26" ht="15.7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spans="1:26" ht="15.7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spans="1:26" ht="15.7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spans="1:26" ht="15.7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spans="1:26" ht="15.7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spans="1:26" ht="15.7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spans="1:26" ht="15.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spans="1:26" ht="15.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spans="1:26" ht="15.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spans="1:26" ht="15.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spans="1:26" ht="15.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spans="1:26" ht="15.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spans="1:26" ht="15.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spans="1:26" ht="15.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spans="1:26" ht="15.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spans="1:26" ht="15.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spans="1:26" ht="15.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spans="1:26" ht="15.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spans="1:26" ht="15.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spans="1:26" ht="15.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spans="1:26" ht="15.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spans="1:26" ht="15.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spans="1:26" ht="15.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spans="1:26" ht="15.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spans="1:26" ht="15.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spans="1:26" ht="15.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spans="1:26" ht="15.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spans="1:26" ht="15.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spans="1:26" ht="15.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spans="1:26" ht="15.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spans="1:26" ht="15.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spans="1:26" ht="15.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spans="1:26" ht="15.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spans="1:26" ht="15.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spans="1:26" ht="15.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spans="1:26" ht="15.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spans="1:26" ht="15.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spans="1:26" ht="15.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spans="1:26" ht="15.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spans="1:26" ht="15.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spans="1:26"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spans="1:26"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spans="1:26"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spans="1:26"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spans="1:26"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spans="1:26"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spans="1:26"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spans="1:26"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spans="1:26"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spans="1:26"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spans="1:26"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spans="1:26"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spans="1:26" ht="15.75" customHeight="1">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spans="1:26" ht="15.75" customHeight="1">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spans="1:26" ht="15.75" customHeight="1">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spans="1:26" ht="15.75" customHeight="1">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spans="1:26" ht="15.75" customHeight="1">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spans="1:26" ht="15.75" customHeight="1">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spans="1:26" ht="15.75" customHeight="1">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spans="1:26" ht="15.75" customHeight="1">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spans="1:26" ht="15.75" customHeight="1">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spans="1:26" ht="15.75" customHeight="1">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spans="1:26" ht="15.75" customHeight="1">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spans="1:26" ht="15.75" customHeight="1">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spans="1:26" ht="15.75" customHeight="1">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spans="1:26" ht="15.75" customHeight="1">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spans="1:26" ht="15.75" customHeight="1">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spans="1:26" ht="15.75" customHeight="1">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spans="1:26" ht="15.75" customHeight="1">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spans="1:26" ht="15.75" customHeight="1">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spans="1:26" ht="15.75" customHeight="1">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spans="1:26" ht="15.75" customHeight="1">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spans="1:26" ht="15.75" customHeight="1">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spans="1:26" ht="15.75" customHeight="1">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spans="1:26" ht="15.75" customHeight="1">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spans="1:26" ht="15.75" customHeight="1">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spans="1:26" ht="15.75" customHeight="1">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spans="1:26" ht="15.75" customHeight="1">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spans="1:26" ht="15.75" customHeight="1">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spans="1:26" ht="15.75" customHeight="1">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spans="1:26" ht="15.75" customHeight="1">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spans="1:26" ht="15.75" customHeight="1">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spans="1:26" ht="15.75" customHeight="1">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spans="1:26" ht="15.75" customHeight="1">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spans="1:26" ht="15.75" customHeight="1">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spans="1:26" ht="15.75" customHeight="1">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spans="1:26" ht="15.75" customHeight="1">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spans="1:26" ht="15.75" customHeight="1">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spans="1:26" ht="15.75" customHeight="1">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spans="1:26" ht="15.75" customHeight="1">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spans="1:26" ht="15.75" customHeight="1">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spans="1:26" ht="15.75" customHeight="1">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spans="1:26" ht="15.75" customHeight="1">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spans="1:26" ht="15.75" customHeight="1">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spans="1:26" ht="15.75" customHeight="1">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spans="1:26" ht="15.75" customHeight="1">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spans="1:26" ht="15.75" customHeight="1">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spans="1:26" ht="15.75" customHeight="1">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spans="1:26" ht="15.75" customHeight="1">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spans="1:26" ht="15.75" customHeight="1">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spans="1:26" ht="15.75" customHeight="1">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spans="1:26" ht="15.75" customHeight="1">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spans="1:26" ht="15.75" customHeight="1">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spans="1:26" ht="15.75" customHeight="1">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spans="1:26" ht="15.75" customHeight="1">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spans="1:26" ht="15.75" customHeight="1">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spans="1:26" ht="15.75" customHeight="1">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spans="1:26" ht="15.75" customHeight="1">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spans="1:26" ht="15.75" customHeight="1">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spans="1:26" ht="15.75" customHeight="1">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spans="1:26" ht="15.75" customHeight="1">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spans="1:26" ht="15.75" customHeight="1">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spans="1:26" ht="15.75" customHeight="1">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spans="1:26" ht="15.7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spans="1:26" ht="15.7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spans="1:26" ht="15.7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spans="1:26" ht="15.7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spans="1:26" ht="15.7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spans="1:26" ht="15.7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spans="1:26" ht="15.7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spans="1:26" ht="15.7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spans="1:26" ht="15.7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spans="1:26" ht="15.7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spans="1:26" ht="15.7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spans="1:26" ht="15.7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spans="1:26" ht="15.7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spans="1:26" ht="15.7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spans="1:26" ht="15.7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spans="1:26" ht="15.7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spans="1:26" ht="15.7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spans="1:26" ht="15.7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spans="1:26" ht="15.7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spans="1:26" ht="15.7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spans="1:26" ht="15.7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spans="1:26" ht="15.7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spans="1:26" ht="15.7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spans="1:26" ht="15.7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spans="1:26" ht="15.7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spans="1:26" ht="15.7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spans="1:26" ht="15.7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spans="1:26" ht="15.7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spans="1:26" ht="15.7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spans="1:26" ht="15.7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spans="1:26" ht="15.7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spans="1:26" ht="15.7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spans="1:26" ht="15.7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spans="1:26" ht="15.7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spans="1:26" ht="15.7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spans="1:26" ht="15.7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spans="1:26" ht="15.7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spans="1:26" ht="15.7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spans="1:26" ht="15.7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spans="1:26" ht="15.7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spans="1:26" ht="15.7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spans="1:26" ht="15.7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spans="1:26" ht="15.7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spans="1:26" ht="15.7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spans="1:26" ht="15.7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spans="1:26" ht="15.7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spans="1:26" ht="15.75" customHeight="1">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spans="1:26" ht="15.75" customHeight="1">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spans="1:26" ht="15.75" customHeight="1">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spans="1:26" ht="15.75" customHeight="1">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spans="1:26" ht="15.75" customHeight="1">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spans="1:26" ht="15.75" customHeight="1">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spans="1:26" ht="15.75" customHeight="1">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spans="1:26" ht="15.75" customHeight="1">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spans="1:26" ht="15.75" customHeight="1">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spans="1:26" ht="15.75" customHeight="1">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spans="1:26" ht="15.75" customHeight="1">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spans="1:26" ht="15.75" customHeight="1">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spans="1:26" ht="15.75" customHeight="1">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spans="1:26" ht="15.75" customHeight="1">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spans="1:26" ht="15.75" customHeight="1">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spans="1:26" ht="15.75" customHeight="1">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spans="1:26" ht="15.75" customHeight="1">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spans="1:26" ht="15.75" customHeight="1">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spans="1:26" ht="15.75" customHeight="1">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spans="1:26" ht="15.75" customHeight="1">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spans="1:26" ht="15.75" customHeight="1">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spans="1:26" ht="15.75" customHeight="1">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spans="1:26" ht="15.75" customHeight="1">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spans="1:26" ht="15.75" customHeight="1">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spans="1:26" ht="15.75" customHeight="1">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spans="1:26" ht="15.75" customHeight="1">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spans="1:26" ht="15.75" customHeight="1">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spans="1:26" ht="15.75" customHeight="1">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spans="1:26" ht="15.75" customHeight="1">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spans="1:26" ht="15.75" customHeight="1">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spans="1:26" ht="15.75" customHeight="1">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spans="1:26" ht="15.75" customHeight="1">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spans="1:26" ht="15.75" customHeight="1">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spans="1:26" ht="15.75" customHeight="1">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spans="1:26" ht="15.75" customHeight="1">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spans="1:26" ht="15.75" customHeight="1">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spans="1:26" ht="15.75" customHeight="1">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spans="1:26" ht="15.75" customHeight="1">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spans="1:26" ht="15.75" customHeight="1">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spans="1:26" ht="15.75" customHeight="1">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spans="1:26" ht="15.75" customHeight="1">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spans="1:26" ht="15.75" customHeight="1">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spans="1:26" ht="15.75" customHeight="1">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spans="1:26" ht="15.75" customHeight="1">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spans="1:26" ht="15.75" customHeight="1">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spans="1:26" ht="15.75" customHeight="1">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spans="1:26" ht="15.75" customHeight="1">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spans="1:26" ht="15.75" customHeight="1">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spans="1:26" ht="15.75" customHeight="1">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spans="1:26" ht="15.75" customHeight="1">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spans="1:26" ht="15.75" customHeight="1">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spans="1:26" ht="15.75" customHeight="1">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spans="1:26" ht="15.75" customHeight="1">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spans="1:26" ht="15.75" customHeight="1">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spans="1:26" ht="15.75" customHeight="1">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spans="1:26" ht="15.75" customHeight="1">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spans="1:26" ht="15.75" customHeight="1">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spans="1:26" ht="15.75" customHeight="1">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spans="1:26" ht="15.75" customHeight="1">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spans="1:26" ht="15.75" customHeight="1">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spans="1:26" ht="15.75" customHeight="1">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spans="1:26" ht="15.75" customHeight="1">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spans="1:26" ht="15.75" customHeight="1">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spans="1:26" ht="15.75" customHeight="1">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spans="1:26" ht="15.75" customHeight="1">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spans="1:26" ht="15.75" customHeight="1">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spans="1:26" ht="15.75" customHeight="1">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spans="1:26" ht="15.75" customHeight="1">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spans="1:26" ht="15.75" customHeight="1">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spans="1:26" ht="15.75" customHeight="1">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spans="1:26" ht="15.75" customHeight="1">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spans="1:26" ht="15.75" customHeight="1">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spans="1:26" ht="15.75" customHeight="1">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spans="1:26" ht="15.75" customHeight="1">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spans="1:26" ht="15.75" customHeight="1">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spans="1:26" ht="15.75" customHeight="1">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spans="1:26" ht="15.75" customHeight="1">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spans="1:26" ht="15.75" customHeight="1">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spans="1:26" ht="15.75" customHeight="1">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spans="1:26" ht="15.75" customHeight="1">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spans="1:26" ht="15.75" customHeight="1">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spans="1:26" ht="15.75" customHeight="1">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spans="1:26" ht="15.75" customHeight="1">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spans="1:26" ht="15.75" customHeight="1">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spans="1:26" ht="15.75" customHeight="1">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spans="1:26" ht="15.75" customHeight="1">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spans="1:26" ht="15.75" customHeight="1">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spans="1:26" ht="15.75" customHeight="1">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spans="1:26" ht="15.75" customHeight="1">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spans="1:26" ht="15.75" customHeight="1">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spans="1:26" ht="15.75" customHeight="1">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spans="1:26" ht="15.75" customHeight="1">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spans="1:26" ht="15.75" customHeight="1">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spans="1:26" ht="15.75" customHeight="1">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spans="1:26" ht="15.75" customHeight="1">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spans="1:26" ht="15.75" customHeight="1">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spans="1:26" ht="15.75" customHeight="1">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spans="1:26" ht="15.75" customHeight="1">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spans="1:26" ht="15.75" customHeight="1">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spans="1:26" ht="15.75" customHeight="1">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spans="1:26" ht="15.75" customHeight="1">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spans="1:26" ht="15.75" customHeight="1">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spans="1:26" ht="15.75" customHeight="1">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spans="1:26" ht="15.75" customHeight="1">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spans="1:26" ht="15.75" customHeight="1">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spans="1:26" ht="15.75" customHeight="1">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spans="1:26" ht="15.75" customHeight="1">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spans="1:26" ht="15.75" customHeight="1">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spans="1:26" ht="15.75" customHeight="1">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spans="1:26" ht="15.75" customHeight="1">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spans="1:26" ht="15.75" customHeight="1">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spans="1:26" ht="15.75" customHeight="1">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spans="1:26" ht="15.75" customHeight="1">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spans="1:26" ht="15.75" customHeight="1">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spans="1:26" ht="15.75" customHeight="1">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spans="1:26" ht="15.75" customHeight="1">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spans="1:26" ht="15.75" customHeight="1">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spans="1:26" ht="15.75" customHeight="1">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spans="1:26" ht="15.75" customHeight="1">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spans="1:26" ht="15.75" customHeight="1">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spans="1:26" ht="15.75" customHeight="1">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spans="1:26" ht="15.75" customHeight="1">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spans="1:26" ht="15.75" customHeight="1">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spans="1:26" ht="15.75" customHeight="1">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spans="1:26" ht="15.75" customHeight="1">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spans="1:26" ht="15.75" customHeight="1">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spans="1:26" ht="15.75" customHeight="1">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spans="1:26" ht="15.75" customHeight="1">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spans="1:26" ht="15.75" customHeight="1">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spans="1:26" ht="15.75" customHeight="1">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spans="1:26" ht="15.75" customHeight="1">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spans="1:26" ht="15.75" customHeight="1">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spans="1:26" ht="15.75" customHeight="1">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spans="1:26" ht="15.75" customHeight="1">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spans="1:26" ht="15.75" customHeight="1">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spans="1:26" ht="15.75" customHeight="1">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spans="1:26" ht="15.75" customHeight="1">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spans="1:26" ht="15.75" customHeight="1">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spans="1:26" ht="15.75" customHeight="1">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spans="1:26" ht="15.7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spans="1:26" ht="15.7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spans="1:26" ht="15.7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spans="1:26" ht="15.7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spans="1:26" ht="15.7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spans="1:26" ht="15.7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spans="1:26" ht="15.7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spans="1:26" ht="15.7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spans="1:26" ht="15.7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spans="1:26" ht="15.7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spans="1:26" ht="15.7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spans="1:26" ht="15.7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spans="1:26" ht="15.7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spans="1:26" ht="15.7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spans="1:26" ht="15.7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spans="1:26" ht="15.7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spans="1:26" ht="15.7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spans="1:26" ht="15.7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spans="1:26" ht="15.7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spans="1:26" ht="15.7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spans="1:26" ht="15.7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spans="1:26" ht="15.7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spans="1:26" ht="15.7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spans="1:26" ht="15.7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spans="1:26" ht="15.7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spans="1:26" ht="15.7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spans="1:26" ht="15.7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spans="1:26" ht="15.7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spans="1:26" ht="15.7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spans="1:26" ht="15.7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spans="1:26" ht="15.7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spans="1:26" ht="15.7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spans="1:26" ht="15.7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spans="1:26" ht="15.7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spans="1:26" ht="15.7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spans="1:26" ht="15.7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spans="1:26" ht="15.7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spans="1:26" ht="15.7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spans="1:26" ht="15.7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spans="1:26" ht="15.7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spans="1:26" ht="15.7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spans="1:26" ht="15.7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spans="1:26" ht="15.7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spans="1:26" ht="15.7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spans="1:26" ht="15.7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spans="1:26" ht="15.7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spans="1:26" ht="15.7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spans="1:26" ht="15.7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spans="1:26" ht="15.7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spans="1:26" ht="15.7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spans="1:26" ht="15.7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spans="1:26" ht="15.7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spans="1:26" ht="15.7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spans="1:26" ht="15.7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spans="1:26" ht="15.7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spans="1:26" ht="15.7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spans="1:26" ht="15.7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spans="1:26" ht="15.7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spans="1:26" ht="15.7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spans="1:26" ht="15.7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spans="1:26" ht="15.7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spans="1:26" ht="15.7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spans="1:26" ht="15.7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spans="1:26" ht="15.7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spans="1:26" ht="15.7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spans="1:26" ht="15.7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spans="1:26" ht="15.7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spans="1:26" ht="15.7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spans="1:26" ht="15.7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spans="1:26" ht="15.7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spans="1:26" ht="15.7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spans="1:26" ht="15.7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spans="1:26" ht="15.7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spans="1:26" ht="15.7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spans="1:26" ht="15.7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spans="1:26" ht="15.7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spans="1:26" ht="15.7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spans="1:26" ht="15.7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spans="1:26" ht="15.7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spans="1:26" ht="15.7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spans="1:26" ht="15.7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spans="1:26" ht="15.7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spans="1:26" ht="15.7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spans="1:26" ht="15.7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spans="1:26" ht="15.7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spans="1:26" ht="15.7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spans="1:26" ht="15.7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spans="1:26" ht="15.7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spans="1:26" ht="15.7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spans="1:26" ht="15.7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spans="1:26" ht="15.7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spans="1:26" ht="15.7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spans="1:26" ht="15.7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spans="1:26" ht="15.7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spans="1:26" ht="15.7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spans="1:26" ht="15.7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spans="1:26" ht="15.7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spans="1:26" ht="15.7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spans="1:26" ht="15.7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spans="1:26" ht="15.7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spans="1:26" ht="15.7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spans="1:26" ht="15.7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spans="1:26" ht="15.7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spans="1:26" ht="15.7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spans="1:26" ht="15.7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spans="1:26" ht="15.7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spans="1:26" ht="15.7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spans="1:26" ht="15.7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spans="1:26" ht="15.7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spans="1:26" ht="15.7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spans="1:26" ht="15.7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spans="1:26" ht="15.7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spans="1:26" ht="15.7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spans="1:26" ht="15.7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spans="1:26" ht="15.7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spans="1:26" ht="15.7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spans="1:26" ht="15.7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spans="1:26" ht="15.7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spans="1:26" ht="15.7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spans="1:26" ht="15.7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spans="1:26" ht="15.7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spans="1:26" ht="15.7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spans="1:26" ht="15.7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spans="1:26" ht="15.7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spans="1:26" ht="15.7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spans="1:26" ht="15.7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spans="1:26" ht="15.7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spans="1:26" ht="15.7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spans="1:26" ht="15.7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spans="1:26" ht="15.7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spans="1:26" ht="15.7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spans="1:26" ht="15.7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spans="1:26" ht="15.7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spans="1:26" ht="15.7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spans="1:26" ht="15.7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spans="1:26" ht="15.7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spans="1:26" ht="15.7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spans="1:26" ht="15.7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spans="1:26" ht="15.7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spans="1:26" ht="15.7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spans="1:26" ht="15.7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spans="1:26" ht="15.7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spans="1:26" ht="15.7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spans="1:26" ht="15.7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spans="1:26" ht="15.75" customHeight="1">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spans="1:26" ht="15.75" customHeight="1">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spans="1:26" ht="15.75" customHeight="1">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spans="1:26" ht="15.75" customHeight="1">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spans="1:26" ht="15.75" customHeight="1">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spans="1:26" ht="15.75" customHeight="1">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spans="1:26" ht="15.75" customHeight="1">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spans="1:26" ht="15.75" customHeight="1">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spans="1:26" ht="15.75" customHeight="1">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spans="1:26" ht="15.75" customHeight="1">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spans="1:26" ht="15.75" customHeight="1">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spans="1:26" ht="15.75" customHeight="1">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spans="1:26" ht="15.75" customHeight="1">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spans="1:26" ht="15.75" customHeight="1">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spans="1:26" ht="15.75" customHeight="1">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spans="1:26" ht="15.75" customHeight="1">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spans="1:26" ht="15.75" customHeight="1">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spans="1:26" ht="15.75" customHeight="1">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spans="1:26" ht="15.75" customHeight="1">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spans="1:26" ht="15.75" customHeight="1">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spans="1:26" ht="15.75" customHeight="1">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spans="1:26" ht="15.75" customHeight="1">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spans="1:26" ht="15.75" customHeight="1">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spans="1:26" ht="15.75" customHeight="1">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spans="1:26" ht="15.75" customHeight="1">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spans="1:26" ht="15.75" customHeight="1">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spans="1:26" ht="15.75" customHeight="1">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spans="1:26" ht="15.75" customHeight="1">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spans="1:26" ht="15.75" customHeight="1">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spans="1:26" ht="15.75" customHeight="1">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spans="1:26" ht="15.75" customHeight="1">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spans="1:26" ht="15.75" customHeight="1">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spans="1:26" ht="15.75" customHeight="1">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spans="1:26" ht="15.75" customHeight="1">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spans="1:26" ht="15.75" customHeight="1">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spans="1:26" ht="15.75" customHeight="1">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spans="1:26" ht="15.75" customHeight="1">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spans="1:26" ht="15.75" customHeight="1">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spans="1:26" ht="15.75" customHeight="1">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spans="1:26" ht="15.75" customHeight="1">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spans="1:26" ht="15.75" customHeight="1">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spans="1:26" ht="15.75" customHeight="1">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spans="1:26" ht="15.75" customHeight="1">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spans="1:26" ht="15.75" customHeight="1">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spans="1:26" ht="15.75" customHeight="1">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spans="1:26" ht="15.75" customHeight="1">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spans="1:26" ht="15.75" customHeight="1">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spans="1:26" ht="15.75" customHeight="1">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spans="1:26" ht="15.75" customHeight="1">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spans="1:26" ht="15.75" customHeight="1">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spans="1:26" ht="15.75" customHeight="1">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spans="1:26" ht="15.75" customHeight="1">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spans="1:26" ht="15.75" customHeight="1">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spans="1:26" ht="15.75" customHeight="1">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spans="1:26" ht="15.75" customHeight="1">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spans="1:26" ht="15.75" customHeight="1">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spans="1:26" ht="15.75" customHeight="1">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spans="1:26" ht="15.75" customHeight="1">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spans="1:26" ht="15.75" customHeight="1">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spans="1:26" ht="15.75" customHeight="1">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spans="1:26" ht="15.75" customHeight="1">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spans="1:26" ht="15.75" customHeight="1">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spans="1:26" ht="15.75" customHeight="1">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spans="1:26" ht="15.75" customHeight="1">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spans="1:26" ht="15.75" customHeight="1">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spans="1:26" ht="15.75" customHeight="1">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spans="1:26" ht="15.75" customHeight="1">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spans="1:26" ht="15.75" customHeight="1">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spans="1:26" ht="15.75" customHeight="1">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spans="1:26" ht="15.75" customHeight="1">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spans="1:26" ht="15.75" customHeight="1">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spans="1:26" ht="15.75" customHeight="1">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spans="1:26" ht="15.75" customHeight="1">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spans="1:26" ht="15.75" customHeight="1">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spans="1:26" ht="15.75" customHeight="1">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spans="1:26" ht="15.75" customHeight="1">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spans="1:26" ht="15.75" customHeight="1">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spans="1:26" ht="15.75" customHeight="1">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spans="1:26" ht="15.75" customHeight="1">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spans="1:26" ht="15.75" customHeight="1">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spans="1:26" ht="15.75" customHeight="1">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spans="1:26" ht="15.75" customHeight="1">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spans="1:26" ht="15.75" customHeight="1">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spans="1:26" ht="15.75" customHeight="1">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spans="1:26" ht="15.75" customHeight="1">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spans="1:26" ht="15.75" customHeight="1">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spans="1:26" ht="15.75" customHeight="1">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spans="1:26" ht="15.75" customHeight="1">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spans="1:26" ht="15.75" customHeight="1">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spans="1:26" ht="15.75" customHeight="1">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spans="1:26" ht="15.75" customHeight="1">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spans="1:26" ht="15.75" customHeight="1">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spans="1:26" ht="15.75" customHeight="1">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spans="1:26" ht="15.75" customHeight="1">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spans="1:26" ht="15.75" customHeight="1">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spans="1:26" ht="15.75" customHeight="1">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spans="1:26" ht="15.75" customHeight="1">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spans="1:26" ht="15.75" customHeight="1">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spans="1:26" ht="15.75" customHeight="1">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spans="1:26" ht="15.75" customHeight="1">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spans="1:26" ht="15.75" customHeight="1">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spans="1:26" ht="15.75" customHeight="1">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spans="1:26" ht="15.75" customHeight="1">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spans="1:26" ht="15.75" customHeight="1">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spans="1:26" ht="15.75" customHeight="1">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spans="1:26" ht="15.75" customHeight="1">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spans="1:26" ht="15.75" customHeight="1">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spans="1:26" ht="15.75" customHeight="1">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spans="1:26" ht="15.75" customHeight="1">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spans="1:26" ht="15.75" customHeight="1">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spans="1:26" ht="15.75" customHeight="1">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spans="1:26" ht="15.75" customHeight="1">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spans="1:26" ht="15.75" customHeight="1">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spans="1:26" ht="15.75" customHeight="1">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spans="1:26" ht="15.75" customHeight="1">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spans="1:26" ht="15.75" customHeight="1">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spans="1:26" ht="15.75" customHeight="1">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spans="1:26" ht="15.75" customHeight="1">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spans="1:26" ht="15.75" customHeight="1">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spans="1:26" ht="15.75" customHeight="1">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spans="1:26" ht="15.75" customHeight="1">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spans="1:26" ht="15.75" customHeight="1">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spans="1:26" ht="15.75" customHeight="1">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spans="1:26" ht="15.75" customHeight="1">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spans="1:26" ht="15.75" customHeight="1">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spans="1:26" ht="15.75" customHeight="1">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spans="1:26" ht="15.75" customHeight="1">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spans="1:26" ht="15.75" customHeight="1">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spans="1:26" ht="15.75" customHeight="1">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spans="1:26" ht="15.75" customHeight="1">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spans="1:26" ht="15.75" customHeight="1">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spans="1:26" ht="15.75" customHeight="1">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spans="1:26" ht="15.75" customHeight="1">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spans="1:26" ht="15.75" customHeight="1">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spans="1:26" ht="15.75" customHeight="1">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spans="1:26" ht="15.75" customHeight="1">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spans="1:26" ht="15.75" customHeight="1">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spans="1:26" ht="15.75" customHeight="1">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spans="1:26" ht="15.75" customHeight="1">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spans="1:26" ht="15.75" customHeight="1">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spans="1:26" ht="15.75" customHeight="1">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spans="1:26" ht="15.75" customHeight="1">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spans="1:26" ht="15.75" customHeight="1">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spans="1:26" ht="15.75" customHeight="1">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spans="1:26" ht="15.75" customHeight="1">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spans="1:26" ht="15.75" customHeight="1">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spans="1:26" ht="15.75" customHeight="1">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spans="1:26" ht="15.75" customHeight="1">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spans="1:26" ht="15.75" customHeight="1">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spans="1:26" ht="15.75" customHeight="1">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spans="1:26" ht="15.75" customHeight="1">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spans="1:26" ht="15.75" customHeight="1">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spans="1:26" ht="15.75" customHeight="1">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spans="1:26" ht="15.75" customHeight="1">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spans="1:26" ht="15.75" customHeight="1">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spans="1:26" ht="15.75" customHeight="1">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spans="1:26" ht="15.75" customHeight="1">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spans="1:26" ht="15.75" customHeight="1">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spans="1:26" ht="15.75" customHeight="1">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spans="1:26" ht="15.75" customHeight="1">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spans="1:26" ht="15.75" customHeight="1">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spans="1:26" ht="15.75" customHeight="1">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spans="1:26" ht="15.75" customHeight="1">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spans="1:26" ht="15.75" customHeight="1">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spans="1:26" ht="15.75" customHeight="1">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spans="1:26" ht="15.75" customHeight="1">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spans="1:26" ht="15.75" customHeight="1">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spans="1:26" ht="15.75" customHeight="1">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spans="1:26" ht="15.75" customHeight="1">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spans="1:26" ht="15.75" customHeight="1">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spans="1:26" ht="15.75" customHeight="1">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spans="1:26" ht="15.75" customHeight="1">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spans="1:26" ht="15.75" customHeight="1">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spans="1:26" ht="15.75" customHeight="1">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spans="1:26" ht="15.75" customHeight="1">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spans="1:26" ht="15.75" customHeight="1">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spans="1:26" ht="15.75" customHeight="1">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spans="1:26" ht="15.75" customHeight="1">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spans="1:26" ht="15.75" customHeight="1">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spans="1:26" ht="15.75" customHeight="1">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spans="1:26" ht="15.75" customHeight="1">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spans="1:26" ht="15.75" customHeight="1">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spans="1:26" ht="15.75" customHeight="1">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spans="1:26" ht="15.75" customHeight="1">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spans="1:26" ht="15.75" customHeight="1">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spans="1:26" ht="15.75" customHeight="1">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spans="1:26" ht="15.75" customHeight="1">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spans="1:26" ht="15.75" customHeight="1">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spans="1:26" ht="15.75" customHeight="1">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spans="1:26" ht="15.75" customHeight="1">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spans="1:26" ht="15.75" customHeight="1">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spans="1:26" ht="15.75" customHeight="1">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spans="1:26" ht="15.75" customHeight="1">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spans="1:26" ht="15.75" customHeight="1">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spans="1:26" ht="15.75" customHeight="1">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spans="1:26" ht="15.75" customHeight="1">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spans="1:26" ht="15.75" customHeight="1">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spans="1:26" ht="15.75" customHeight="1">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spans="1:26" ht="15.75" customHeight="1">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spans="1:26" ht="15.75" customHeight="1">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spans="1:26" ht="15.75" customHeight="1">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spans="1:26" ht="15.75" customHeight="1">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spans="1:26" ht="15.75" customHeight="1">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spans="1:26" ht="15.75" customHeight="1">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spans="1:26" ht="15.75" customHeight="1">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spans="1:26" ht="15.75" customHeight="1">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spans="1:26" ht="15.75" customHeight="1">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spans="1:26" ht="15.75" customHeight="1">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spans="1:26" ht="15.75" customHeight="1">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spans="1:26" ht="15.75" customHeight="1">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spans="1:26" ht="15.75" customHeight="1">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spans="1:26" ht="15.75" customHeight="1">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spans="1:26" ht="15.75" customHeight="1">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spans="1:26" ht="15.75" customHeight="1">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spans="1:26" ht="15.75" customHeight="1">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spans="1:26" ht="15.75" customHeight="1">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spans="1:26" ht="15.75" customHeight="1">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spans="1:26" ht="15.75" customHeight="1">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spans="1:26" ht="15.75" customHeight="1">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spans="1:26" ht="15.75" customHeight="1">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spans="1:26" ht="15.75" customHeight="1">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spans="1:26" ht="15.75" customHeight="1">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spans="1:26" ht="15.75" customHeight="1">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spans="1:26" ht="15.75" customHeight="1">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spans="1:26" ht="15.75" customHeight="1">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spans="1:26" ht="15.75" customHeight="1">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spans="1:26" ht="15.75" customHeight="1">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spans="1:26" ht="15.75" customHeight="1">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spans="1:26" ht="15.75" customHeight="1">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spans="1:26" ht="15.75" customHeight="1">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spans="1:26" ht="15.75" customHeight="1">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spans="1:26" ht="15.75" customHeight="1">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spans="1:26" ht="15.75" customHeight="1">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spans="1:26" ht="15.75" customHeight="1">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spans="1:26" ht="15.75" customHeight="1">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spans="1:26" ht="15.75" customHeight="1">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spans="1:26" ht="15.75" customHeight="1">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spans="1:26" ht="15.75" customHeight="1">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spans="1:26" ht="15.75" customHeight="1">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spans="1:26" ht="15.75" customHeight="1">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spans="1:26" ht="15.75" customHeight="1">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spans="1:26" ht="15.75" customHeight="1">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spans="1:26" ht="15.75" customHeight="1">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spans="1:26" ht="15.75" customHeight="1">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spans="1:26" ht="15.75" customHeight="1">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spans="1:26" ht="15.75" customHeight="1">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spans="1:26" ht="15.75" customHeight="1">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spans="1:26" ht="15.75" customHeight="1">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spans="1:26" ht="15.75" customHeight="1">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spans="1:26" ht="15.75" customHeight="1">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spans="1:26" ht="15.75" customHeight="1">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spans="1:26" ht="15.75" customHeight="1">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spans="1:26" ht="15.75" customHeight="1">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spans="1:26" ht="15.75" customHeight="1">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spans="1:26" ht="15.75" customHeight="1">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spans="1:26" ht="15.75" customHeight="1">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spans="1:26" ht="15.75" customHeight="1">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spans="1:26" ht="15.75" customHeight="1">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spans="1:26" ht="15.75" customHeight="1">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spans="1:26" ht="15.75" customHeight="1">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spans="1:26" ht="15.75" customHeight="1">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spans="1:26" ht="15.75" customHeight="1">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spans="1:26" ht="15.75" customHeight="1">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spans="1:26" ht="15.75" customHeight="1">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spans="1:26" ht="15.75" customHeight="1">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spans="1:26" ht="15.75" customHeight="1">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spans="1:26" ht="15.75" customHeight="1">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spans="1:26" ht="15.75" customHeight="1">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spans="1:26" ht="15.75" customHeight="1">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spans="1:26" ht="15.75" customHeight="1">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row r="984" spans="1:26" ht="15.75" customHeight="1">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row>
    <row r="985" spans="1:26" ht="15.75" customHeight="1">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row>
    <row r="986" spans="1:26" ht="15.75" customHeight="1">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row>
    <row r="987" spans="1:26" ht="15.75" customHeight="1">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row>
    <row r="988" spans="1:26" ht="15.75" customHeight="1">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row>
    <row r="989" spans="1:26" ht="15.75" customHeight="1">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row>
    <row r="990" spans="1:26" ht="15.75" customHeight="1">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row>
    <row r="991" spans="1:26" ht="15.75" customHeight="1">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row>
    <row r="992" spans="1:26" ht="15.75" customHeight="1">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row>
    <row r="993" spans="1:26" ht="15.75" customHeight="1">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row>
    <row r="994" spans="1:26" ht="15.75" customHeight="1">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row>
    <row r="995" spans="1:26" ht="15.75" customHeight="1">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row>
    <row r="996" spans="1:26" ht="15.75" customHeight="1">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row>
    <row r="997" spans="1:26" ht="15.75" customHeight="1">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row>
    <row r="998" spans="1:26" ht="15.75" customHeight="1">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row r="999" spans="1:26" ht="15.75" customHeight="1">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row>
    <row r="1000" spans="1:26" ht="15.75" customHeight="1">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row>
    <row r="1001" spans="1:26" ht="15.75" customHeight="1">
      <c r="A1001" s="61"/>
      <c r="B1001" s="61"/>
      <c r="C1001" s="61"/>
      <c r="D1001" s="61"/>
      <c r="E1001" s="61"/>
      <c r="F1001" s="61"/>
      <c r="G1001" s="61"/>
      <c r="H1001" s="61"/>
      <c r="I1001" s="61"/>
      <c r="J1001" s="61"/>
      <c r="K1001" s="61"/>
      <c r="L1001" s="61"/>
      <c r="M1001" s="61"/>
      <c r="N1001" s="61"/>
      <c r="O1001" s="61"/>
      <c r="P1001" s="61"/>
      <c r="Q1001" s="61"/>
      <c r="R1001" s="61"/>
      <c r="S1001" s="61"/>
      <c r="T1001" s="61"/>
      <c r="U1001" s="61"/>
      <c r="V1001" s="61"/>
      <c r="W1001" s="61"/>
      <c r="X1001" s="61"/>
      <c r="Y1001" s="61"/>
      <c r="Z1001" s="61"/>
    </row>
    <row r="1002" spans="1:26" ht="15.75" customHeight="1">
      <c r="A1002" s="61"/>
      <c r="B1002" s="61"/>
      <c r="C1002" s="61"/>
      <c r="D1002" s="61"/>
      <c r="E1002" s="61"/>
      <c r="F1002" s="61"/>
      <c r="G1002" s="61"/>
      <c r="H1002" s="61"/>
      <c r="I1002" s="61"/>
      <c r="J1002" s="61"/>
      <c r="K1002" s="61"/>
      <c r="L1002" s="61"/>
      <c r="M1002" s="61"/>
      <c r="N1002" s="61"/>
      <c r="O1002" s="61"/>
      <c r="P1002" s="61"/>
      <c r="Q1002" s="61"/>
      <c r="R1002" s="61"/>
      <c r="S1002" s="61"/>
      <c r="T1002" s="61"/>
      <c r="U1002" s="61"/>
      <c r="V1002" s="61"/>
      <c r="W1002" s="61"/>
      <c r="X1002" s="61"/>
      <c r="Y1002" s="61"/>
      <c r="Z1002" s="61"/>
    </row>
    <row r="1003" spans="1:26" ht="15.75" customHeight="1">
      <c r="A1003" s="61"/>
      <c r="B1003" s="61"/>
      <c r="C1003" s="61"/>
      <c r="D1003" s="61"/>
      <c r="E1003" s="61"/>
      <c r="F1003" s="61"/>
      <c r="G1003" s="61"/>
      <c r="H1003" s="61"/>
      <c r="I1003" s="61"/>
      <c r="J1003" s="61"/>
      <c r="K1003" s="61"/>
      <c r="L1003" s="61"/>
      <c r="M1003" s="61"/>
      <c r="N1003" s="61"/>
      <c r="O1003" s="61"/>
      <c r="P1003" s="61"/>
      <c r="Q1003" s="61"/>
      <c r="R1003" s="61"/>
      <c r="S1003" s="61"/>
      <c r="T1003" s="61"/>
      <c r="U1003" s="61"/>
      <c r="V1003" s="61"/>
      <c r="W1003" s="61"/>
      <c r="X1003" s="61"/>
      <c r="Y1003" s="61"/>
      <c r="Z1003" s="61"/>
    </row>
    <row r="1004" spans="1:26" ht="15.75" customHeight="1">
      <c r="A1004" s="61"/>
      <c r="B1004" s="61"/>
      <c r="C1004" s="61"/>
      <c r="D1004" s="61"/>
      <c r="E1004" s="61"/>
      <c r="F1004" s="61"/>
      <c r="G1004" s="61"/>
      <c r="H1004" s="61"/>
      <c r="I1004" s="61"/>
      <c r="J1004" s="61"/>
      <c r="K1004" s="61"/>
      <c r="L1004" s="61"/>
      <c r="M1004" s="61"/>
      <c r="N1004" s="61"/>
      <c r="O1004" s="61"/>
      <c r="P1004" s="61"/>
      <c r="Q1004" s="61"/>
      <c r="R1004" s="61"/>
      <c r="S1004" s="61"/>
      <c r="T1004" s="61"/>
      <c r="U1004" s="61"/>
      <c r="V1004" s="61"/>
      <c r="W1004" s="61"/>
      <c r="X1004" s="61"/>
      <c r="Y1004" s="61"/>
      <c r="Z1004" s="61"/>
    </row>
    <row r="1005" spans="1:26" ht="15.75" customHeight="1">
      <c r="A1005" s="61"/>
      <c r="B1005" s="61"/>
      <c r="C1005" s="61"/>
      <c r="D1005" s="61"/>
      <c r="E1005" s="61"/>
      <c r="F1005" s="61"/>
      <c r="G1005" s="61"/>
      <c r="H1005" s="61"/>
      <c r="I1005" s="61"/>
      <c r="J1005" s="61"/>
      <c r="K1005" s="61"/>
      <c r="L1005" s="61"/>
      <c r="M1005" s="61"/>
      <c r="N1005" s="61"/>
      <c r="O1005" s="61"/>
      <c r="P1005" s="61"/>
      <c r="Q1005" s="61"/>
      <c r="R1005" s="61"/>
      <c r="S1005" s="61"/>
      <c r="T1005" s="61"/>
      <c r="U1005" s="61"/>
      <c r="V1005" s="61"/>
      <c r="W1005" s="61"/>
      <c r="X1005" s="61"/>
      <c r="Y1005" s="61"/>
      <c r="Z1005" s="61"/>
    </row>
    <row r="1006" spans="1:26" ht="15.75" customHeight="1">
      <c r="A1006" s="61"/>
      <c r="B1006" s="61"/>
      <c r="C1006" s="61"/>
      <c r="D1006" s="61"/>
      <c r="E1006" s="61"/>
      <c r="F1006" s="61"/>
      <c r="G1006" s="61"/>
      <c r="H1006" s="61"/>
      <c r="I1006" s="61"/>
      <c r="J1006" s="61"/>
      <c r="K1006" s="61"/>
      <c r="L1006" s="61"/>
      <c r="M1006" s="61"/>
      <c r="N1006" s="61"/>
      <c r="O1006" s="61"/>
      <c r="P1006" s="61"/>
      <c r="Q1006" s="61"/>
      <c r="R1006" s="61"/>
      <c r="S1006" s="61"/>
      <c r="T1006" s="61"/>
      <c r="U1006" s="61"/>
      <c r="V1006" s="61"/>
      <c r="W1006" s="61"/>
      <c r="X1006" s="61"/>
      <c r="Y1006" s="61"/>
      <c r="Z1006" s="61"/>
    </row>
    <row r="1007" spans="1:26" ht="13.2">
      <c r="A1007" s="61"/>
      <c r="B1007" s="61"/>
      <c r="C1007" s="61"/>
      <c r="D1007" s="61"/>
      <c r="E1007" s="61"/>
      <c r="F1007" s="61"/>
      <c r="G1007" s="61"/>
      <c r="H1007" s="61"/>
      <c r="I1007" s="61"/>
      <c r="J1007" s="61"/>
      <c r="K1007" s="61"/>
      <c r="L1007" s="61"/>
      <c r="M1007" s="61"/>
      <c r="N1007" s="61"/>
      <c r="O1007" s="61"/>
      <c r="P1007" s="61"/>
      <c r="Q1007" s="61"/>
      <c r="R1007" s="61"/>
      <c r="S1007" s="61"/>
      <c r="T1007" s="61"/>
      <c r="U1007" s="61"/>
      <c r="V1007" s="61"/>
      <c r="W1007" s="61"/>
      <c r="X1007" s="61"/>
      <c r="Y1007" s="61"/>
      <c r="Z1007" s="61"/>
    </row>
  </sheetData>
  <mergeCells count="14">
    <mergeCell ref="B38:D38"/>
    <mergeCell ref="A39:A40"/>
    <mergeCell ref="B39:D40"/>
    <mergeCell ref="F38:G38"/>
    <mergeCell ref="F39:G39"/>
    <mergeCell ref="F40:G40"/>
    <mergeCell ref="A2:B2"/>
    <mergeCell ref="C2:G2"/>
    <mergeCell ref="A3:H3"/>
    <mergeCell ref="A35:A37"/>
    <mergeCell ref="E35:E37"/>
    <mergeCell ref="F35:G37"/>
    <mergeCell ref="H35:I37"/>
    <mergeCell ref="B35:D37"/>
  </mergeCells>
  <hyperlinks>
    <hyperlink ref="E5" r:id="rId1" xr:uid="{00000000-0004-0000-0200-000000000000}"/>
    <hyperlink ref="E6" r:id="rId2" xr:uid="{00000000-0004-0000-0200-000001000000}"/>
    <hyperlink ref="E7" r:id="rId3" xr:uid="{00000000-0004-0000-0200-000002000000}"/>
    <hyperlink ref="E8" r:id="rId4" display="http://intranet.fuga.gov.co/sites/default/files/20222300004252_4.pdf" xr:uid="{00000000-0004-0000-0200-000003000000}"/>
    <hyperlink ref="E9" r:id="rId5" xr:uid="{00000000-0004-0000-0200-000004000000}"/>
    <hyperlink ref="E10" r:id="rId6" xr:uid="{00000000-0004-0000-0200-000005000000}"/>
    <hyperlink ref="E11" r:id="rId7" xr:uid="{00000000-0004-0000-0200-000006000000}"/>
    <hyperlink ref="E12" r:id="rId8" display="https://www.alcaldiabogota.gov.co/sisjur/normas/Norma1.jsp?i=86245" xr:uid="{00000000-0004-0000-0200-000007000000}"/>
    <hyperlink ref="E13" r:id="rId9" display="https://www.funcionpublica.gov.co/eva/gestornormativo/norma.php?i=87419" xr:uid="{00000000-0004-0000-0200-000008000000}"/>
    <hyperlink ref="E14" r:id="rId10" display="https://www.alcaldiabogota.gov.co/sisjur/normas/Norma1.jsp?i=71659" xr:uid="{00000000-0004-0000-0200-000009000000}"/>
    <hyperlink ref="E15" r:id="rId11" display="https://www.suin-juriscol.gov.co/viewDocument.asp?ruta=Leyes/30030647" xr:uid="{00000000-0004-0000-0200-00000A000000}"/>
    <hyperlink ref="E16" r:id="rId12" location=":~:text=Para:%20SECRETARIOS%20(AS)%20DE%20DESPACHO;%20DIRECTORES%20(AS),SOCIEDADES%20DE%20ECONOM%C3%8DA%20MIXTA%2C%20SOCIEDADES%20ENTRE%20ENTIDADES" display="https://www.alcaldiabogota.gov.co/sisjur/normas/Norma1.jsp?i=62343 - :~:text=Para:%20SECRETARIOS%20(AS)%20DE%20DESPACHO;%20DIRECTORES%20(AS),SOCIEDADES%20DE%20ECONOM%C3%8DA%20MIXTA%2C%20SOCIEDADES%20ENTRE%20ENTIDADES" xr:uid="{00000000-0004-0000-0200-00000B000000}"/>
    <hyperlink ref="E17" r:id="rId13" display="https://www.funcionpublica.gov.co/eva/gestornormativo/norma.php?i=65335" xr:uid="{00000000-0004-0000-0200-00000C000000}"/>
    <hyperlink ref="E18" r:id="rId14" display="https://www.alcaldiabogota.gov.co/sisjur/normas/Norma1.jsp?i=61079" xr:uid="{00000000-0004-0000-0200-00000D000000}"/>
    <hyperlink ref="E20" r:id="rId15" display="http://wsp.presidencia.gov.co/secretaria-transparencia/Prensa/2015/Documents/decreto_presidencial_103_del_20_de_enero_2015.pdf" xr:uid="{00000000-0004-0000-0200-00000E000000}"/>
    <hyperlink ref="E21" r:id="rId16" xr:uid="{00000000-0004-0000-0200-00000F000000}"/>
    <hyperlink ref="E22" r:id="rId17" display="http://www.alcaldiabogota.gov.co/sisjur/normas/Norma1.jsp?i=60596" xr:uid="{00000000-0004-0000-0200-000010000000}"/>
    <hyperlink ref="E23" r:id="rId18" display="http://www.secretariasenado.gov.co/senado/basedoc/ley_1712_2014.html" xr:uid="{00000000-0004-0000-0200-000011000000}"/>
    <hyperlink ref="E24" r:id="rId19" location="0" display="https://www.funcionpublica.gov.co/eva/gestornormativo/norma.php?i=53646 - 0" xr:uid="{00000000-0004-0000-0200-000012000000}"/>
    <hyperlink ref="E25" r:id="rId20" display="http://www.secretariasenado.gov.co/senado/basedoc/ley_1581_2012.html" xr:uid="{00000000-0004-0000-0200-000013000000}"/>
    <hyperlink ref="E26" r:id="rId21" xr:uid="{00000000-0004-0000-0200-000014000000}"/>
    <hyperlink ref="E27" r:id="rId22" display="http://www.alcaldiabogota.gov.co/sisjur/normas/Norma1.jsp?i=43292" xr:uid="{00000000-0004-0000-0200-000015000000}"/>
    <hyperlink ref="E28" r:id="rId23" display="http://www.alcaldiabogota.gov.co/sisjur/normas/Norma1.jsp?i=40685" xr:uid="{00000000-0004-0000-0200-000016000000}"/>
    <hyperlink ref="E29" r:id="rId24" display="http://www.alcaldiabogota.gov.co/sisjur/normas/Norma1.jsp?i=29233" xr:uid="{00000000-0004-0000-0200-000017000000}"/>
    <hyperlink ref="E30" r:id="rId25" display="http://www.alcaldiabogota.gov.co/sisjur/normas/Norma1.jsp?i=4276" xr:uid="{00000000-0004-0000-0200-000018000000}"/>
    <hyperlink ref="E31" r:id="rId26" display="http://www.sice.oas.org/trade/junac/decisiones/dec351s.asp" xr:uid="{00000000-0004-0000-0200-000019000000}"/>
    <hyperlink ref="E32" r:id="rId27" display="https://www.funcionpublica.gov.co/eva/gestornormativo/norma.php?i=3429" xr:uid="{00000000-0004-0000-0200-00001A000000}"/>
    <hyperlink ref="E33" r:id="rId28" location=":~:text=Esta%20Ley%20protege%20exclusivamente%20la,obras%20literarias%2C%20cient%C3%ADficas%20y%20art%C3%ADsticas." display="https://www.funcionpublica.gov.co/eva/gestornormativo/norma.php?i=3431 - :~:text=Esta%20Ley%20protege%20exclusivamente%20la,obras%20literarias%2C%20cient%C3%ADficas%20y%20art%C3%ADsticas." xr:uid="{00000000-0004-0000-0200-00001B000000}"/>
  </hyperlinks>
  <pageMargins left="0.7" right="0.7" top="0.75" bottom="0.75" header="0" footer="0"/>
  <pageSetup orientation="landscape"/>
  <headerFooter>
    <oddHeader>&amp;R&amp;P de 00+000_______________________       ____________</oddHeader>
    <oddFooter>&amp;LV2.29/11/2019</oddFooter>
  </headerFooter>
  <drawing r:id="rId29"/>
  <legacyDrawing r:id="rId30"/>
  <tableParts count="1">
    <tablePart r:id="rId3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2D69B"/>
  </sheetPr>
  <dimension ref="A1:Z1002"/>
  <sheetViews>
    <sheetView zoomScale="55" zoomScaleNormal="55" workbookViewId="0">
      <pane ySplit="4" topLeftCell="A117" activePane="bottomLeft" state="frozen"/>
      <selection pane="bottomLeft" activeCell="G132" sqref="G132"/>
    </sheetView>
  </sheetViews>
  <sheetFormatPr baseColWidth="10" defaultColWidth="12.5546875" defaultRowHeight="15" customHeight="1"/>
  <cols>
    <col min="1" max="1" width="23.6640625" customWidth="1"/>
    <col min="2" max="2" width="16.44140625" customWidth="1"/>
    <col min="3" max="3" width="20.44140625" customWidth="1"/>
    <col min="4" max="4" width="25.44140625" customWidth="1"/>
    <col min="5" max="5" width="31.6640625" customWidth="1"/>
    <col min="6" max="6" width="24.44140625" customWidth="1"/>
    <col min="7" max="7" width="56.88671875" customWidth="1"/>
    <col min="8" max="8" width="78.6640625" customWidth="1"/>
    <col min="9" max="9" width="44.88671875" customWidth="1"/>
    <col min="10" max="26" width="11.44140625" customWidth="1"/>
  </cols>
  <sheetData>
    <row r="1" spans="1:26" ht="120" customHeight="1">
      <c r="A1" s="114"/>
      <c r="B1" s="115"/>
      <c r="C1" s="116"/>
      <c r="D1" s="115"/>
      <c r="E1" s="115"/>
      <c r="F1" s="115"/>
      <c r="G1" s="116"/>
      <c r="H1" s="116"/>
      <c r="I1" s="116"/>
      <c r="J1" s="117"/>
      <c r="K1" s="117"/>
      <c r="L1" s="117"/>
      <c r="M1" s="117"/>
      <c r="N1" s="117"/>
      <c r="O1" s="117"/>
      <c r="P1" s="117"/>
      <c r="Q1" s="117"/>
      <c r="R1" s="117"/>
      <c r="S1" s="117"/>
      <c r="T1" s="117"/>
      <c r="U1" s="117"/>
      <c r="V1" s="117"/>
      <c r="W1" s="117"/>
      <c r="X1" s="117"/>
      <c r="Y1" s="117"/>
      <c r="Z1" s="117"/>
    </row>
    <row r="2" spans="1:26" ht="69" customHeight="1">
      <c r="A2" s="408" t="s">
        <v>0</v>
      </c>
      <c r="B2" s="377"/>
      <c r="C2" s="409" t="s">
        <v>479</v>
      </c>
      <c r="D2" s="379"/>
      <c r="E2" s="379"/>
      <c r="F2" s="379"/>
      <c r="G2" s="377"/>
      <c r="H2" s="118" t="s">
        <v>2</v>
      </c>
      <c r="I2" s="119" t="s">
        <v>480</v>
      </c>
      <c r="J2" s="117"/>
      <c r="K2" s="117"/>
      <c r="L2" s="117"/>
      <c r="M2" s="117"/>
      <c r="N2" s="117"/>
      <c r="O2" s="117"/>
      <c r="P2" s="117"/>
      <c r="Q2" s="117"/>
      <c r="R2" s="117"/>
      <c r="S2" s="117"/>
      <c r="T2" s="117"/>
      <c r="U2" s="117"/>
      <c r="V2" s="117"/>
      <c r="W2" s="117"/>
      <c r="X2" s="117"/>
      <c r="Y2" s="117"/>
      <c r="Z2" s="117"/>
    </row>
    <row r="3" spans="1:26" ht="14.25" customHeight="1">
      <c r="A3" s="410" t="s">
        <v>373</v>
      </c>
      <c r="B3" s="381"/>
      <c r="C3" s="381"/>
      <c r="D3" s="381"/>
      <c r="E3" s="381"/>
      <c r="F3" s="381"/>
      <c r="G3" s="381"/>
      <c r="H3" s="367"/>
      <c r="I3" s="120" t="s">
        <v>374</v>
      </c>
      <c r="J3" s="121"/>
      <c r="K3" s="121"/>
      <c r="L3" s="121"/>
      <c r="M3" s="121"/>
      <c r="N3" s="121"/>
      <c r="O3" s="121"/>
      <c r="P3" s="121"/>
      <c r="Q3" s="121"/>
      <c r="R3" s="121"/>
      <c r="S3" s="121"/>
      <c r="T3" s="121"/>
      <c r="U3" s="121"/>
      <c r="V3" s="121"/>
      <c r="W3" s="121"/>
      <c r="X3" s="121"/>
      <c r="Y3" s="121"/>
      <c r="Z3" s="121"/>
    </row>
    <row r="4" spans="1:26" ht="84.75" customHeight="1">
      <c r="A4" s="11" t="s">
        <v>6</v>
      </c>
      <c r="B4" s="11" t="s">
        <v>7</v>
      </c>
      <c r="C4" s="11" t="s">
        <v>375</v>
      </c>
      <c r="D4" s="11" t="s">
        <v>376</v>
      </c>
      <c r="E4" s="11" t="s">
        <v>10</v>
      </c>
      <c r="F4" s="11" t="s">
        <v>377</v>
      </c>
      <c r="G4" s="11" t="s">
        <v>12</v>
      </c>
      <c r="H4" s="11" t="s">
        <v>13</v>
      </c>
      <c r="I4" s="11" t="s">
        <v>14</v>
      </c>
      <c r="J4" s="122"/>
      <c r="K4" s="122"/>
      <c r="L4" s="122"/>
      <c r="M4" s="122"/>
      <c r="N4" s="122"/>
      <c r="O4" s="122"/>
      <c r="P4" s="122"/>
      <c r="Q4" s="122"/>
      <c r="R4" s="122"/>
      <c r="S4" s="122"/>
      <c r="T4" s="122"/>
      <c r="U4" s="122"/>
      <c r="V4" s="122"/>
      <c r="W4" s="122"/>
      <c r="X4" s="122"/>
      <c r="Y4" s="122"/>
      <c r="Z4" s="122"/>
    </row>
    <row r="5" spans="1:26" ht="48.75" customHeight="1">
      <c r="A5" s="123" t="s">
        <v>481</v>
      </c>
      <c r="B5" s="124" t="s">
        <v>482</v>
      </c>
      <c r="C5" s="124" t="s">
        <v>483</v>
      </c>
      <c r="D5" s="124" t="s">
        <v>484</v>
      </c>
      <c r="E5" s="125">
        <v>9</v>
      </c>
      <c r="F5" s="126">
        <v>45679</v>
      </c>
      <c r="G5" s="123" t="s">
        <v>485</v>
      </c>
      <c r="H5" s="123" t="s">
        <v>486</v>
      </c>
      <c r="I5" s="124" t="s">
        <v>487</v>
      </c>
      <c r="J5" s="122"/>
      <c r="K5" s="122"/>
      <c r="L5" s="122"/>
      <c r="M5" s="122"/>
      <c r="N5" s="122"/>
      <c r="O5" s="122"/>
      <c r="P5" s="122"/>
      <c r="Q5" s="122"/>
      <c r="R5" s="122"/>
      <c r="S5" s="122"/>
      <c r="T5" s="122"/>
      <c r="U5" s="122"/>
      <c r="V5" s="122"/>
      <c r="W5" s="122"/>
      <c r="X5" s="122"/>
      <c r="Y5" s="122"/>
      <c r="Z5" s="122"/>
    </row>
    <row r="6" spans="1:26" ht="48.75" customHeight="1">
      <c r="A6" s="123" t="s">
        <v>488</v>
      </c>
      <c r="B6" s="124" t="s">
        <v>482</v>
      </c>
      <c r="C6" s="124" t="s">
        <v>483</v>
      </c>
      <c r="D6" s="124" t="s">
        <v>18</v>
      </c>
      <c r="E6" s="125">
        <v>405</v>
      </c>
      <c r="F6" s="126">
        <v>45748</v>
      </c>
      <c r="G6" s="123" t="s">
        <v>489</v>
      </c>
      <c r="H6" s="123" t="s">
        <v>490</v>
      </c>
      <c r="I6" s="124" t="s">
        <v>491</v>
      </c>
      <c r="J6" s="122"/>
      <c r="K6" s="122"/>
      <c r="L6" s="122"/>
      <c r="M6" s="122"/>
      <c r="N6" s="122"/>
      <c r="O6" s="122"/>
      <c r="P6" s="122"/>
      <c r="Q6" s="122"/>
      <c r="R6" s="122"/>
      <c r="S6" s="122"/>
      <c r="T6" s="122"/>
      <c r="U6" s="122"/>
      <c r="V6" s="122"/>
      <c r="W6" s="122"/>
      <c r="X6" s="122"/>
      <c r="Y6" s="122"/>
      <c r="Z6" s="122"/>
    </row>
    <row r="7" spans="1:26" ht="48.75" customHeight="1">
      <c r="A7" s="123" t="s">
        <v>492</v>
      </c>
      <c r="B7" s="124" t="s">
        <v>482</v>
      </c>
      <c r="C7" s="124" t="s">
        <v>483</v>
      </c>
      <c r="D7" s="124" t="s">
        <v>101</v>
      </c>
      <c r="E7" s="125">
        <v>624</v>
      </c>
      <c r="F7" s="126">
        <v>45756</v>
      </c>
      <c r="G7" s="123" t="s">
        <v>493</v>
      </c>
      <c r="H7" s="123" t="s">
        <v>494</v>
      </c>
      <c r="I7" s="124" t="s">
        <v>495</v>
      </c>
      <c r="J7" s="122"/>
      <c r="K7" s="122"/>
      <c r="L7" s="122"/>
      <c r="M7" s="122"/>
      <c r="N7" s="122"/>
      <c r="O7" s="122"/>
      <c r="P7" s="122"/>
      <c r="Q7" s="122"/>
      <c r="R7" s="122"/>
      <c r="S7" s="122"/>
      <c r="T7" s="122"/>
      <c r="U7" s="122"/>
      <c r="V7" s="122"/>
      <c r="W7" s="122"/>
      <c r="X7" s="122"/>
      <c r="Y7" s="122"/>
      <c r="Z7" s="122"/>
    </row>
    <row r="8" spans="1:26" ht="48.75" customHeight="1">
      <c r="A8" s="123" t="s">
        <v>496</v>
      </c>
      <c r="B8" s="124" t="s">
        <v>482</v>
      </c>
      <c r="C8" s="124" t="s">
        <v>483</v>
      </c>
      <c r="D8" s="124" t="s">
        <v>101</v>
      </c>
      <c r="E8" s="125">
        <v>1843</v>
      </c>
      <c r="F8" s="126">
        <v>45783</v>
      </c>
      <c r="G8" s="123" t="s">
        <v>497</v>
      </c>
      <c r="H8" s="123" t="s">
        <v>498</v>
      </c>
      <c r="I8" s="124" t="s">
        <v>499</v>
      </c>
      <c r="J8" s="122"/>
      <c r="K8" s="122"/>
      <c r="L8" s="122"/>
      <c r="M8" s="122"/>
      <c r="N8" s="122"/>
      <c r="O8" s="122"/>
      <c r="P8" s="122"/>
      <c r="Q8" s="122"/>
      <c r="R8" s="122"/>
      <c r="S8" s="122"/>
      <c r="T8" s="122"/>
      <c r="U8" s="122"/>
      <c r="V8" s="122"/>
      <c r="W8" s="122"/>
      <c r="X8" s="122"/>
      <c r="Y8" s="122"/>
      <c r="Z8" s="122"/>
    </row>
    <row r="9" spans="1:26" ht="48.75" customHeight="1">
      <c r="A9" s="123" t="s">
        <v>500</v>
      </c>
      <c r="B9" s="124" t="s">
        <v>482</v>
      </c>
      <c r="C9" s="124" t="s">
        <v>483</v>
      </c>
      <c r="D9" s="124" t="s">
        <v>93</v>
      </c>
      <c r="E9" s="125">
        <v>45</v>
      </c>
      <c r="F9" s="126">
        <v>45769</v>
      </c>
      <c r="G9" s="123" t="s">
        <v>501</v>
      </c>
      <c r="H9" s="123" t="s">
        <v>38</v>
      </c>
      <c r="I9" s="124"/>
      <c r="J9" s="122"/>
      <c r="K9" s="122"/>
      <c r="L9" s="122"/>
      <c r="M9" s="122"/>
      <c r="N9" s="122"/>
      <c r="O9" s="122"/>
      <c r="P9" s="122"/>
      <c r="Q9" s="122"/>
      <c r="R9" s="122"/>
      <c r="S9" s="122"/>
      <c r="T9" s="122"/>
      <c r="U9" s="122"/>
      <c r="V9" s="122"/>
      <c r="W9" s="122"/>
      <c r="X9" s="122"/>
      <c r="Y9" s="122"/>
      <c r="Z9" s="122"/>
    </row>
    <row r="10" spans="1:26" ht="48.75" customHeight="1">
      <c r="A10" s="123" t="s">
        <v>502</v>
      </c>
      <c r="B10" s="124" t="s">
        <v>54</v>
      </c>
      <c r="C10" s="124" t="s">
        <v>413</v>
      </c>
      <c r="D10" s="124" t="s">
        <v>56</v>
      </c>
      <c r="E10" s="125">
        <v>2427</v>
      </c>
      <c r="F10" s="126">
        <v>45544</v>
      </c>
      <c r="G10" s="123" t="s">
        <v>503</v>
      </c>
      <c r="H10" s="123" t="s">
        <v>504</v>
      </c>
      <c r="I10" s="124" t="s">
        <v>505</v>
      </c>
      <c r="J10" s="122"/>
      <c r="K10" s="122"/>
      <c r="L10" s="122"/>
      <c r="M10" s="122"/>
      <c r="N10" s="122"/>
      <c r="O10" s="122"/>
      <c r="P10" s="122"/>
      <c r="Q10" s="122"/>
      <c r="R10" s="122"/>
      <c r="S10" s="122"/>
      <c r="T10" s="122"/>
      <c r="U10" s="122"/>
      <c r="V10" s="122"/>
      <c r="W10" s="122"/>
      <c r="X10" s="122"/>
      <c r="Y10" s="122"/>
      <c r="Z10" s="122"/>
    </row>
    <row r="11" spans="1:26" ht="48.75" customHeight="1">
      <c r="A11" s="123" t="s">
        <v>506</v>
      </c>
      <c r="B11" s="124" t="s">
        <v>198</v>
      </c>
      <c r="C11" s="124" t="s">
        <v>199</v>
      </c>
      <c r="D11" s="124" t="s">
        <v>101</v>
      </c>
      <c r="E11" s="125">
        <v>146</v>
      </c>
      <c r="F11" s="126">
        <v>45539</v>
      </c>
      <c r="G11" s="123" t="s">
        <v>507</v>
      </c>
      <c r="H11" s="123" t="s">
        <v>508</v>
      </c>
      <c r="I11" s="124" t="s">
        <v>509</v>
      </c>
      <c r="J11" s="122"/>
      <c r="K11" s="122"/>
      <c r="L11" s="122"/>
      <c r="M11" s="122"/>
      <c r="N11" s="122"/>
      <c r="O11" s="122"/>
      <c r="P11" s="122"/>
      <c r="Q11" s="122"/>
      <c r="R11" s="122"/>
      <c r="S11" s="122"/>
      <c r="T11" s="122"/>
      <c r="U11" s="122"/>
      <c r="V11" s="122"/>
      <c r="W11" s="122"/>
      <c r="X11" s="122"/>
      <c r="Y11" s="122"/>
      <c r="Z11" s="122"/>
    </row>
    <row r="12" spans="1:26" ht="48.75" customHeight="1">
      <c r="A12" s="123" t="s">
        <v>510</v>
      </c>
      <c r="B12" s="124" t="s">
        <v>54</v>
      </c>
      <c r="C12" s="124" t="s">
        <v>511</v>
      </c>
      <c r="D12" s="124" t="s">
        <v>93</v>
      </c>
      <c r="E12" s="125">
        <v>55</v>
      </c>
      <c r="F12" s="126">
        <v>45539</v>
      </c>
      <c r="G12" s="123" t="s">
        <v>512</v>
      </c>
      <c r="H12" s="123" t="s">
        <v>38</v>
      </c>
      <c r="I12" s="124" t="s">
        <v>513</v>
      </c>
      <c r="J12" s="122"/>
      <c r="K12" s="122"/>
      <c r="L12" s="122"/>
      <c r="M12" s="122"/>
      <c r="N12" s="122"/>
      <c r="O12" s="122"/>
      <c r="P12" s="122"/>
      <c r="Q12" s="122"/>
      <c r="R12" s="122"/>
      <c r="S12" s="122"/>
      <c r="T12" s="122"/>
      <c r="U12" s="122"/>
      <c r="V12" s="122"/>
      <c r="W12" s="122"/>
      <c r="X12" s="122"/>
      <c r="Y12" s="122"/>
      <c r="Z12" s="122"/>
    </row>
    <row r="13" spans="1:26" ht="48.75" customHeight="1">
      <c r="A13" s="123" t="s">
        <v>514</v>
      </c>
      <c r="B13" s="124" t="s">
        <v>54</v>
      </c>
      <c r="C13" s="124" t="s">
        <v>413</v>
      </c>
      <c r="D13" s="124" t="s">
        <v>56</v>
      </c>
      <c r="E13" s="125">
        <v>2418</v>
      </c>
      <c r="F13" s="126">
        <v>45513</v>
      </c>
      <c r="G13" s="123" t="s">
        <v>515</v>
      </c>
      <c r="H13" s="123" t="s">
        <v>38</v>
      </c>
      <c r="I13" s="124" t="s">
        <v>513</v>
      </c>
      <c r="J13" s="122"/>
      <c r="K13" s="122"/>
      <c r="L13" s="122"/>
      <c r="M13" s="122"/>
      <c r="N13" s="122"/>
      <c r="O13" s="122"/>
      <c r="P13" s="122"/>
      <c r="Q13" s="122"/>
      <c r="R13" s="122"/>
      <c r="S13" s="122"/>
      <c r="T13" s="122"/>
      <c r="U13" s="122"/>
      <c r="V13" s="122"/>
      <c r="W13" s="122"/>
      <c r="X13" s="122"/>
      <c r="Y13" s="122"/>
      <c r="Z13" s="122"/>
    </row>
    <row r="14" spans="1:26" ht="48.75" customHeight="1">
      <c r="A14" s="123" t="s">
        <v>516</v>
      </c>
      <c r="B14" s="124" t="s">
        <v>54</v>
      </c>
      <c r="C14" s="124" t="s">
        <v>413</v>
      </c>
      <c r="D14" s="124" t="s">
        <v>56</v>
      </c>
      <c r="E14" s="125">
        <v>2375</v>
      </c>
      <c r="F14" s="126">
        <v>45485</v>
      </c>
      <c r="G14" s="123" t="s">
        <v>517</v>
      </c>
      <c r="H14" s="123" t="s">
        <v>518</v>
      </c>
      <c r="I14" s="124" t="s">
        <v>513</v>
      </c>
      <c r="J14" s="122"/>
      <c r="K14" s="122"/>
      <c r="L14" s="122"/>
      <c r="M14" s="122"/>
      <c r="N14" s="122"/>
      <c r="O14" s="122"/>
      <c r="P14" s="122"/>
      <c r="Q14" s="122"/>
      <c r="R14" s="122"/>
      <c r="S14" s="122"/>
      <c r="T14" s="122"/>
      <c r="U14" s="122"/>
      <c r="V14" s="122"/>
      <c r="W14" s="122"/>
      <c r="X14" s="122"/>
      <c r="Y14" s="122"/>
      <c r="Z14" s="122"/>
    </row>
    <row r="15" spans="1:26" ht="48.75" customHeight="1">
      <c r="A15" s="123"/>
      <c r="B15" s="124" t="s">
        <v>54</v>
      </c>
      <c r="C15" s="124" t="s">
        <v>413</v>
      </c>
      <c r="D15" s="124" t="s">
        <v>56</v>
      </c>
      <c r="E15" s="125">
        <v>2365</v>
      </c>
      <c r="F15" s="126">
        <v>45463</v>
      </c>
      <c r="G15" s="123" t="s">
        <v>519</v>
      </c>
      <c r="H15" s="123" t="s">
        <v>38</v>
      </c>
      <c r="I15" s="124" t="s">
        <v>513</v>
      </c>
      <c r="J15" s="122"/>
      <c r="K15" s="122"/>
      <c r="L15" s="122"/>
      <c r="M15" s="122"/>
      <c r="N15" s="122"/>
      <c r="O15" s="122"/>
      <c r="P15" s="122"/>
      <c r="Q15" s="122"/>
      <c r="R15" s="122"/>
      <c r="S15" s="122"/>
      <c r="T15" s="122"/>
      <c r="U15" s="122"/>
      <c r="V15" s="122"/>
      <c r="W15" s="122"/>
      <c r="X15" s="122"/>
      <c r="Y15" s="122"/>
      <c r="Z15" s="122"/>
    </row>
    <row r="16" spans="1:26" ht="48.75" customHeight="1">
      <c r="A16" s="123" t="s">
        <v>506</v>
      </c>
      <c r="B16" s="126" t="s">
        <v>198</v>
      </c>
      <c r="C16" s="126" t="s">
        <v>199</v>
      </c>
      <c r="D16" s="126" t="s">
        <v>101</v>
      </c>
      <c r="E16" s="127">
        <v>236</v>
      </c>
      <c r="F16" s="126">
        <v>45272</v>
      </c>
      <c r="G16" s="128" t="s">
        <v>520</v>
      </c>
      <c r="H16" s="128" t="s">
        <v>521</v>
      </c>
      <c r="I16" s="126" t="s">
        <v>506</v>
      </c>
      <c r="J16" s="122"/>
      <c r="K16" s="122"/>
      <c r="L16" s="122"/>
      <c r="M16" s="122"/>
      <c r="N16" s="122"/>
      <c r="O16" s="122"/>
      <c r="P16" s="122"/>
      <c r="Q16" s="122"/>
      <c r="R16" s="122"/>
      <c r="S16" s="122"/>
      <c r="T16" s="122"/>
      <c r="U16" s="122"/>
      <c r="V16" s="122"/>
      <c r="W16" s="122"/>
      <c r="X16" s="122"/>
      <c r="Y16" s="122"/>
      <c r="Z16" s="122"/>
    </row>
    <row r="17" spans="1:26" ht="48.75" customHeight="1">
      <c r="A17" s="123" t="s">
        <v>522</v>
      </c>
      <c r="B17" s="124" t="s">
        <v>54</v>
      </c>
      <c r="C17" s="123" t="s">
        <v>413</v>
      </c>
      <c r="D17" s="124" t="s">
        <v>362</v>
      </c>
      <c r="E17" s="127">
        <v>2338</v>
      </c>
      <c r="F17" s="126">
        <v>45211</v>
      </c>
      <c r="G17" s="123" t="s">
        <v>523</v>
      </c>
      <c r="H17" s="123" t="s">
        <v>524</v>
      </c>
      <c r="I17" s="123" t="s">
        <v>513</v>
      </c>
      <c r="J17" s="122"/>
      <c r="K17" s="122"/>
      <c r="L17" s="122"/>
      <c r="M17" s="122"/>
      <c r="N17" s="122"/>
      <c r="O17" s="122"/>
      <c r="P17" s="122"/>
      <c r="Q17" s="122"/>
      <c r="R17" s="122"/>
      <c r="S17" s="122"/>
      <c r="T17" s="122"/>
      <c r="U17" s="122"/>
      <c r="V17" s="122"/>
      <c r="W17" s="122"/>
      <c r="X17" s="122"/>
      <c r="Y17" s="122"/>
      <c r="Z17" s="122"/>
    </row>
    <row r="18" spans="1:26" ht="48.75" customHeight="1">
      <c r="A18" s="123" t="s">
        <v>525</v>
      </c>
      <c r="B18" s="124" t="s">
        <v>198</v>
      </c>
      <c r="C18" s="123" t="s">
        <v>199</v>
      </c>
      <c r="D18" s="124" t="s">
        <v>101</v>
      </c>
      <c r="E18" s="127">
        <v>147</v>
      </c>
      <c r="F18" s="126">
        <v>45149</v>
      </c>
      <c r="G18" s="123" t="s">
        <v>526</v>
      </c>
      <c r="H18" s="123" t="s">
        <v>527</v>
      </c>
      <c r="I18" s="123" t="s">
        <v>528</v>
      </c>
      <c r="J18" s="122"/>
      <c r="K18" s="122"/>
      <c r="L18" s="122"/>
      <c r="M18" s="122"/>
      <c r="N18" s="122"/>
      <c r="O18" s="122"/>
      <c r="P18" s="122"/>
      <c r="Q18" s="122"/>
      <c r="R18" s="122"/>
      <c r="S18" s="122"/>
      <c r="T18" s="122"/>
      <c r="U18" s="122"/>
      <c r="V18" s="122"/>
      <c r="W18" s="122"/>
      <c r="X18" s="122"/>
      <c r="Y18" s="122"/>
      <c r="Z18" s="122"/>
    </row>
    <row r="19" spans="1:26" ht="48.75" customHeight="1">
      <c r="A19" s="123" t="s">
        <v>529</v>
      </c>
      <c r="B19" s="124" t="s">
        <v>54</v>
      </c>
      <c r="C19" s="123" t="s">
        <v>413</v>
      </c>
      <c r="D19" s="124" t="s">
        <v>56</v>
      </c>
      <c r="E19" s="127">
        <v>2306</v>
      </c>
      <c r="F19" s="126">
        <v>45138</v>
      </c>
      <c r="G19" s="123" t="s">
        <v>530</v>
      </c>
      <c r="H19" s="123" t="s">
        <v>38</v>
      </c>
      <c r="I19" s="123" t="s">
        <v>505</v>
      </c>
      <c r="J19" s="122"/>
      <c r="K19" s="122"/>
      <c r="L19" s="122"/>
      <c r="M19" s="122"/>
      <c r="N19" s="122"/>
      <c r="O19" s="122"/>
      <c r="P19" s="122"/>
      <c r="Q19" s="122"/>
      <c r="R19" s="122"/>
      <c r="S19" s="122"/>
      <c r="T19" s="122"/>
      <c r="U19" s="122"/>
      <c r="V19" s="122"/>
      <c r="W19" s="122"/>
      <c r="X19" s="122"/>
      <c r="Y19" s="122"/>
      <c r="Z19" s="122"/>
    </row>
    <row r="20" spans="1:26" ht="48.75" customHeight="1">
      <c r="A20" s="123" t="s">
        <v>522</v>
      </c>
      <c r="B20" s="124" t="s">
        <v>54</v>
      </c>
      <c r="C20" s="123" t="s">
        <v>413</v>
      </c>
      <c r="D20" s="124" t="s">
        <v>56</v>
      </c>
      <c r="E20" s="127">
        <v>2297</v>
      </c>
      <c r="F20" s="126">
        <v>45105</v>
      </c>
      <c r="G20" s="123" t="s">
        <v>531</v>
      </c>
      <c r="H20" s="123" t="s">
        <v>38</v>
      </c>
      <c r="I20" s="123" t="s">
        <v>513</v>
      </c>
      <c r="J20" s="122"/>
      <c r="K20" s="122"/>
      <c r="L20" s="122"/>
      <c r="M20" s="122"/>
      <c r="N20" s="122"/>
      <c r="O20" s="122"/>
      <c r="P20" s="122"/>
      <c r="Q20" s="122"/>
      <c r="R20" s="122"/>
      <c r="S20" s="122"/>
      <c r="T20" s="122"/>
      <c r="U20" s="122"/>
      <c r="V20" s="122"/>
      <c r="W20" s="122"/>
      <c r="X20" s="122"/>
      <c r="Y20" s="122"/>
      <c r="Z20" s="122"/>
    </row>
    <row r="21" spans="1:26" ht="48.75" customHeight="1">
      <c r="A21" s="123" t="s">
        <v>510</v>
      </c>
      <c r="B21" s="123" t="s">
        <v>198</v>
      </c>
      <c r="C21" s="123" t="s">
        <v>199</v>
      </c>
      <c r="D21" s="124" t="s">
        <v>101</v>
      </c>
      <c r="E21" s="125">
        <v>46</v>
      </c>
      <c r="F21" s="126">
        <v>45009</v>
      </c>
      <c r="G21" s="123" t="s">
        <v>532</v>
      </c>
      <c r="H21" s="123" t="s">
        <v>38</v>
      </c>
      <c r="I21" s="123" t="s">
        <v>491</v>
      </c>
      <c r="J21" s="122"/>
      <c r="K21" s="122"/>
      <c r="L21" s="122"/>
      <c r="M21" s="122"/>
      <c r="N21" s="122"/>
      <c r="O21" s="122"/>
      <c r="P21" s="122"/>
      <c r="Q21" s="122"/>
      <c r="R21" s="122"/>
      <c r="S21" s="122"/>
      <c r="T21" s="122"/>
      <c r="U21" s="122"/>
      <c r="V21" s="122"/>
      <c r="W21" s="122"/>
      <c r="X21" s="122"/>
      <c r="Y21" s="122"/>
      <c r="Z21" s="122"/>
    </row>
    <row r="22" spans="1:26" ht="48.75" customHeight="1">
      <c r="A22" s="123" t="s">
        <v>506</v>
      </c>
      <c r="B22" s="124" t="s">
        <v>198</v>
      </c>
      <c r="C22" s="123" t="s">
        <v>199</v>
      </c>
      <c r="D22" s="124" t="s">
        <v>101</v>
      </c>
      <c r="E22" s="125">
        <v>206</v>
      </c>
      <c r="F22" s="126">
        <v>44904</v>
      </c>
      <c r="G22" s="123" t="s">
        <v>533</v>
      </c>
      <c r="H22" s="123" t="s">
        <v>38</v>
      </c>
      <c r="I22" s="123" t="s">
        <v>506</v>
      </c>
      <c r="J22" s="122"/>
      <c r="K22" s="122"/>
      <c r="L22" s="122"/>
      <c r="M22" s="122"/>
      <c r="N22" s="122"/>
      <c r="O22" s="122"/>
      <c r="P22" s="122"/>
      <c r="Q22" s="122"/>
      <c r="R22" s="122"/>
      <c r="S22" s="122"/>
      <c r="T22" s="122"/>
      <c r="U22" s="122"/>
      <c r="V22" s="122"/>
      <c r="W22" s="122"/>
      <c r="X22" s="122"/>
      <c r="Y22" s="122"/>
      <c r="Z22" s="122"/>
    </row>
    <row r="23" spans="1:26" ht="48.75" customHeight="1">
      <c r="A23" s="123" t="s">
        <v>506</v>
      </c>
      <c r="B23" s="124" t="s">
        <v>198</v>
      </c>
      <c r="C23" s="123" t="s">
        <v>199</v>
      </c>
      <c r="D23" s="124" t="s">
        <v>101</v>
      </c>
      <c r="E23" s="125">
        <v>113</v>
      </c>
      <c r="F23" s="126">
        <v>44750</v>
      </c>
      <c r="G23" s="123" t="s">
        <v>534</v>
      </c>
      <c r="H23" s="123" t="s">
        <v>38</v>
      </c>
      <c r="I23" s="123" t="s">
        <v>506</v>
      </c>
      <c r="J23" s="122"/>
      <c r="K23" s="122"/>
      <c r="L23" s="122"/>
      <c r="M23" s="122"/>
      <c r="N23" s="122"/>
      <c r="O23" s="122"/>
      <c r="P23" s="122"/>
      <c r="Q23" s="122"/>
      <c r="R23" s="122"/>
      <c r="S23" s="122"/>
      <c r="T23" s="122"/>
      <c r="U23" s="122"/>
      <c r="V23" s="122"/>
      <c r="W23" s="122"/>
      <c r="X23" s="122"/>
      <c r="Y23" s="122"/>
      <c r="Z23" s="122"/>
    </row>
    <row r="24" spans="1:26" ht="48.75" customHeight="1">
      <c r="A24" s="123" t="s">
        <v>535</v>
      </c>
      <c r="B24" s="124" t="s">
        <v>54</v>
      </c>
      <c r="C24" s="123" t="s">
        <v>413</v>
      </c>
      <c r="D24" s="124" t="s">
        <v>56</v>
      </c>
      <c r="E24" s="129">
        <v>2214</v>
      </c>
      <c r="F24" s="126">
        <v>44734</v>
      </c>
      <c r="G24" s="123" t="s">
        <v>536</v>
      </c>
      <c r="H24" s="123" t="s">
        <v>38</v>
      </c>
      <c r="I24" s="123" t="s">
        <v>537</v>
      </c>
      <c r="J24" s="130"/>
      <c r="K24" s="130"/>
      <c r="L24" s="130"/>
      <c r="M24" s="130"/>
      <c r="N24" s="130"/>
      <c r="O24" s="130"/>
      <c r="P24" s="130"/>
      <c r="Q24" s="130"/>
      <c r="R24" s="130"/>
      <c r="S24" s="130"/>
      <c r="T24" s="130"/>
      <c r="U24" s="130"/>
      <c r="V24" s="130"/>
      <c r="W24" s="130"/>
      <c r="X24" s="130"/>
      <c r="Y24" s="130"/>
      <c r="Z24" s="130"/>
    </row>
    <row r="25" spans="1:26" ht="48.75" customHeight="1">
      <c r="A25" s="123" t="s">
        <v>510</v>
      </c>
      <c r="B25" s="124" t="s">
        <v>54</v>
      </c>
      <c r="C25" s="123" t="s">
        <v>413</v>
      </c>
      <c r="D25" s="124" t="s">
        <v>56</v>
      </c>
      <c r="E25" s="129">
        <v>2209</v>
      </c>
      <c r="F25" s="126">
        <v>44704</v>
      </c>
      <c r="G25" s="123" t="s">
        <v>538</v>
      </c>
      <c r="H25" s="123" t="s">
        <v>38</v>
      </c>
      <c r="I25" s="123" t="s">
        <v>537</v>
      </c>
      <c r="J25" s="130"/>
      <c r="K25" s="130"/>
      <c r="L25" s="130"/>
      <c r="M25" s="130"/>
      <c r="N25" s="130"/>
      <c r="O25" s="130"/>
      <c r="P25" s="130"/>
      <c r="Q25" s="130"/>
      <c r="R25" s="130"/>
      <c r="S25" s="130"/>
      <c r="T25" s="130"/>
      <c r="U25" s="130"/>
      <c r="V25" s="130"/>
      <c r="W25" s="130"/>
      <c r="X25" s="130"/>
      <c r="Y25" s="130"/>
      <c r="Z25" s="130"/>
    </row>
    <row r="26" spans="1:26" ht="48.75" customHeight="1">
      <c r="A26" s="123" t="s">
        <v>539</v>
      </c>
      <c r="B26" s="124" t="s">
        <v>16</v>
      </c>
      <c r="C26" s="123" t="s">
        <v>50</v>
      </c>
      <c r="D26" s="124" t="s">
        <v>18</v>
      </c>
      <c r="E26" s="129">
        <v>173</v>
      </c>
      <c r="F26" s="126">
        <v>44680</v>
      </c>
      <c r="G26" s="123" t="s">
        <v>540</v>
      </c>
      <c r="H26" s="123" t="s">
        <v>38</v>
      </c>
      <c r="I26" s="123" t="s">
        <v>541</v>
      </c>
      <c r="J26" s="130"/>
      <c r="K26" s="130"/>
      <c r="L26" s="130"/>
      <c r="M26" s="130"/>
      <c r="N26" s="130"/>
      <c r="O26" s="130"/>
      <c r="P26" s="130"/>
      <c r="Q26" s="130"/>
      <c r="R26" s="130"/>
      <c r="S26" s="130"/>
      <c r="T26" s="130"/>
      <c r="U26" s="130"/>
      <c r="V26" s="130"/>
      <c r="W26" s="130"/>
      <c r="X26" s="130"/>
      <c r="Y26" s="130"/>
      <c r="Z26" s="130"/>
    </row>
    <row r="27" spans="1:26" ht="48.75" customHeight="1">
      <c r="A27" s="123" t="s">
        <v>542</v>
      </c>
      <c r="B27" s="124" t="s">
        <v>54</v>
      </c>
      <c r="C27" s="123" t="s">
        <v>413</v>
      </c>
      <c r="D27" s="124" t="s">
        <v>56</v>
      </c>
      <c r="E27" s="125">
        <v>2191</v>
      </c>
      <c r="F27" s="126">
        <v>44567</v>
      </c>
      <c r="G27" s="123" t="s">
        <v>543</v>
      </c>
      <c r="H27" s="123" t="s">
        <v>38</v>
      </c>
      <c r="I27" s="123" t="s">
        <v>537</v>
      </c>
      <c r="J27" s="130"/>
      <c r="K27" s="130"/>
      <c r="L27" s="130"/>
      <c r="M27" s="130"/>
      <c r="N27" s="130"/>
      <c r="O27" s="130"/>
      <c r="P27" s="130"/>
      <c r="Q27" s="130"/>
      <c r="R27" s="130"/>
      <c r="S27" s="130"/>
      <c r="T27" s="130"/>
      <c r="U27" s="130"/>
      <c r="V27" s="130"/>
      <c r="W27" s="130"/>
      <c r="X27" s="130"/>
      <c r="Y27" s="130"/>
      <c r="Z27" s="130"/>
    </row>
    <row r="28" spans="1:26" ht="48.75" customHeight="1">
      <c r="A28" s="123" t="s">
        <v>544</v>
      </c>
      <c r="B28" s="124" t="s">
        <v>54</v>
      </c>
      <c r="C28" s="123" t="s">
        <v>511</v>
      </c>
      <c r="D28" s="124" t="s">
        <v>101</v>
      </c>
      <c r="E28" s="125">
        <v>4272</v>
      </c>
      <c r="F28" s="126">
        <v>44557</v>
      </c>
      <c r="G28" s="123" t="s">
        <v>545</v>
      </c>
      <c r="H28" s="123" t="s">
        <v>38</v>
      </c>
      <c r="I28" s="123" t="s">
        <v>546</v>
      </c>
      <c r="J28" s="130"/>
      <c r="K28" s="130"/>
      <c r="L28" s="130"/>
      <c r="M28" s="130"/>
      <c r="N28" s="130"/>
      <c r="O28" s="130"/>
      <c r="P28" s="130"/>
      <c r="Q28" s="130"/>
      <c r="R28" s="130"/>
      <c r="S28" s="130"/>
      <c r="T28" s="130"/>
      <c r="U28" s="130"/>
      <c r="V28" s="130"/>
      <c r="W28" s="130"/>
      <c r="X28" s="130"/>
      <c r="Y28" s="130"/>
      <c r="Z28" s="130"/>
    </row>
    <row r="29" spans="1:26" ht="48.75" customHeight="1">
      <c r="A29" s="123" t="s">
        <v>547</v>
      </c>
      <c r="B29" s="124" t="s">
        <v>54</v>
      </c>
      <c r="C29" s="123" t="s">
        <v>306</v>
      </c>
      <c r="D29" s="124" t="s">
        <v>18</v>
      </c>
      <c r="E29" s="125">
        <v>1662</v>
      </c>
      <c r="F29" s="126">
        <v>44536</v>
      </c>
      <c r="G29" s="123" t="s">
        <v>548</v>
      </c>
      <c r="H29" s="123" t="s">
        <v>38</v>
      </c>
      <c r="I29" s="123" t="s">
        <v>537</v>
      </c>
      <c r="J29" s="130"/>
      <c r="K29" s="130"/>
      <c r="L29" s="130"/>
      <c r="M29" s="130"/>
      <c r="N29" s="130"/>
      <c r="O29" s="130"/>
      <c r="P29" s="130"/>
      <c r="Q29" s="130"/>
      <c r="R29" s="130"/>
      <c r="S29" s="130"/>
      <c r="T29" s="130"/>
      <c r="U29" s="130"/>
      <c r="V29" s="130"/>
      <c r="W29" s="130"/>
      <c r="X29" s="130"/>
      <c r="Y29" s="130"/>
      <c r="Z29" s="130"/>
    </row>
    <row r="30" spans="1:26" ht="48.75" customHeight="1">
      <c r="A30" s="123" t="s">
        <v>549</v>
      </c>
      <c r="B30" s="124" t="s">
        <v>54</v>
      </c>
      <c r="C30" s="123" t="s">
        <v>550</v>
      </c>
      <c r="D30" s="124" t="s">
        <v>18</v>
      </c>
      <c r="E30" s="125">
        <v>1415</v>
      </c>
      <c r="F30" s="126">
        <v>44504</v>
      </c>
      <c r="G30" s="123" t="s">
        <v>551</v>
      </c>
      <c r="H30" s="123" t="s">
        <v>38</v>
      </c>
      <c r="I30" s="123" t="s">
        <v>537</v>
      </c>
      <c r="J30" s="130"/>
      <c r="K30" s="130"/>
      <c r="L30" s="130"/>
      <c r="M30" s="130"/>
      <c r="N30" s="130"/>
      <c r="O30" s="130"/>
      <c r="P30" s="130"/>
      <c r="Q30" s="130"/>
      <c r="R30" s="130"/>
      <c r="S30" s="130"/>
      <c r="T30" s="130"/>
      <c r="U30" s="130"/>
      <c r="V30" s="130"/>
      <c r="W30" s="130"/>
      <c r="X30" s="130"/>
      <c r="Y30" s="130"/>
      <c r="Z30" s="130"/>
    </row>
    <row r="31" spans="1:26" ht="48.75" customHeight="1">
      <c r="A31" s="123" t="s">
        <v>552</v>
      </c>
      <c r="B31" s="124" t="s">
        <v>54</v>
      </c>
      <c r="C31" s="123" t="s">
        <v>553</v>
      </c>
      <c r="D31" s="124" t="s">
        <v>18</v>
      </c>
      <c r="E31" s="125">
        <v>1252</v>
      </c>
      <c r="F31" s="126">
        <v>44481</v>
      </c>
      <c r="G31" s="123" t="s">
        <v>554</v>
      </c>
      <c r="H31" s="123" t="s">
        <v>555</v>
      </c>
      <c r="I31" s="123" t="s">
        <v>556</v>
      </c>
      <c r="J31" s="131"/>
      <c r="K31" s="131"/>
      <c r="L31" s="131"/>
      <c r="M31" s="131"/>
      <c r="N31" s="131"/>
      <c r="O31" s="131"/>
      <c r="P31" s="131"/>
      <c r="Q31" s="131"/>
      <c r="R31" s="131"/>
      <c r="S31" s="131"/>
      <c r="T31" s="131"/>
      <c r="U31" s="131"/>
      <c r="V31" s="131"/>
      <c r="W31" s="131"/>
      <c r="X31" s="131"/>
      <c r="Y31" s="131"/>
      <c r="Z31" s="131"/>
    </row>
    <row r="32" spans="1:26" ht="48.75" customHeight="1">
      <c r="A32" s="123" t="s">
        <v>557</v>
      </c>
      <c r="B32" s="124" t="s">
        <v>54</v>
      </c>
      <c r="C32" s="123" t="s">
        <v>306</v>
      </c>
      <c r="D32" s="124" t="s">
        <v>18</v>
      </c>
      <c r="E32" s="125">
        <v>952</v>
      </c>
      <c r="F32" s="126">
        <v>44427</v>
      </c>
      <c r="G32" s="123" t="s">
        <v>558</v>
      </c>
      <c r="H32" s="123" t="s">
        <v>38</v>
      </c>
      <c r="I32" s="123" t="s">
        <v>537</v>
      </c>
      <c r="J32" s="131"/>
      <c r="K32" s="131"/>
      <c r="L32" s="131"/>
      <c r="M32" s="131"/>
      <c r="N32" s="131"/>
      <c r="O32" s="131"/>
      <c r="P32" s="131"/>
      <c r="Q32" s="131"/>
      <c r="R32" s="131"/>
      <c r="S32" s="131"/>
      <c r="T32" s="131"/>
      <c r="U32" s="131"/>
      <c r="V32" s="131"/>
      <c r="W32" s="131"/>
      <c r="X32" s="131"/>
      <c r="Y32" s="131"/>
      <c r="Z32" s="131"/>
    </row>
    <row r="33" spans="1:26" ht="48.75" customHeight="1">
      <c r="A33" s="123" t="s">
        <v>559</v>
      </c>
      <c r="B33" s="124" t="s">
        <v>54</v>
      </c>
      <c r="C33" s="123" t="s">
        <v>413</v>
      </c>
      <c r="D33" s="124" t="s">
        <v>56</v>
      </c>
      <c r="E33" s="125">
        <v>2141</v>
      </c>
      <c r="F33" s="126">
        <v>44418</v>
      </c>
      <c r="G33" s="123" t="s">
        <v>560</v>
      </c>
      <c r="H33" s="123" t="s">
        <v>38</v>
      </c>
      <c r="I33" s="123" t="s">
        <v>537</v>
      </c>
      <c r="J33" s="131"/>
      <c r="K33" s="131"/>
      <c r="L33" s="131"/>
      <c r="M33" s="131"/>
      <c r="N33" s="131"/>
      <c r="O33" s="131"/>
      <c r="P33" s="131"/>
      <c r="Q33" s="131"/>
      <c r="R33" s="131"/>
      <c r="S33" s="131"/>
      <c r="T33" s="131"/>
      <c r="U33" s="131"/>
      <c r="V33" s="131"/>
      <c r="W33" s="131"/>
      <c r="X33" s="131"/>
      <c r="Y33" s="131"/>
      <c r="Z33" s="131"/>
    </row>
    <row r="34" spans="1:26" ht="48.75" customHeight="1">
      <c r="A34" s="123" t="s">
        <v>561</v>
      </c>
      <c r="B34" s="124" t="s">
        <v>54</v>
      </c>
      <c r="C34" s="123" t="s">
        <v>413</v>
      </c>
      <c r="D34" s="124" t="s">
        <v>56</v>
      </c>
      <c r="E34" s="125">
        <v>2121</v>
      </c>
      <c r="F34" s="126">
        <v>44411</v>
      </c>
      <c r="G34" s="123" t="s">
        <v>562</v>
      </c>
      <c r="H34" s="123" t="s">
        <v>38</v>
      </c>
      <c r="I34" s="123" t="s">
        <v>537</v>
      </c>
      <c r="J34" s="130"/>
      <c r="K34" s="130"/>
      <c r="L34" s="130"/>
      <c r="M34" s="130"/>
      <c r="N34" s="130"/>
      <c r="O34" s="130"/>
      <c r="P34" s="130"/>
      <c r="Q34" s="130"/>
      <c r="R34" s="130"/>
      <c r="S34" s="130"/>
      <c r="T34" s="130"/>
      <c r="U34" s="130"/>
      <c r="V34" s="130"/>
      <c r="W34" s="130"/>
      <c r="X34" s="130"/>
      <c r="Y34" s="130"/>
      <c r="Z34" s="130"/>
    </row>
    <row r="35" spans="1:26" ht="48.75" customHeight="1">
      <c r="A35" s="123" t="s">
        <v>563</v>
      </c>
      <c r="B35" s="124" t="s">
        <v>54</v>
      </c>
      <c r="C35" s="123" t="s">
        <v>413</v>
      </c>
      <c r="D35" s="124" t="s">
        <v>56</v>
      </c>
      <c r="E35" s="125">
        <v>2114</v>
      </c>
      <c r="F35" s="126">
        <v>44406</v>
      </c>
      <c r="G35" s="123" t="s">
        <v>564</v>
      </c>
      <c r="H35" s="123" t="s">
        <v>38</v>
      </c>
      <c r="I35" s="123" t="s">
        <v>565</v>
      </c>
      <c r="J35" s="131"/>
      <c r="K35" s="131"/>
      <c r="L35" s="131"/>
      <c r="M35" s="131"/>
      <c r="N35" s="131"/>
      <c r="O35" s="131"/>
      <c r="P35" s="131"/>
      <c r="Q35" s="131"/>
      <c r="R35" s="131"/>
      <c r="S35" s="131"/>
      <c r="T35" s="131"/>
      <c r="U35" s="131"/>
      <c r="V35" s="131"/>
      <c r="W35" s="131"/>
      <c r="X35" s="131"/>
      <c r="Y35" s="131"/>
      <c r="Z35" s="131"/>
    </row>
    <row r="36" spans="1:26" ht="48.75" customHeight="1">
      <c r="A36" s="123" t="s">
        <v>566</v>
      </c>
      <c r="B36" s="124" t="s">
        <v>54</v>
      </c>
      <c r="C36" s="123" t="s">
        <v>511</v>
      </c>
      <c r="D36" s="124" t="s">
        <v>18</v>
      </c>
      <c r="E36" s="125">
        <v>616</v>
      </c>
      <c r="F36" s="126">
        <v>44351</v>
      </c>
      <c r="G36" s="123" t="s">
        <v>567</v>
      </c>
      <c r="H36" s="123" t="s">
        <v>38</v>
      </c>
      <c r="I36" s="123" t="s">
        <v>568</v>
      </c>
      <c r="J36" s="121"/>
      <c r="K36" s="121"/>
      <c r="L36" s="121"/>
      <c r="M36" s="121"/>
      <c r="N36" s="121"/>
      <c r="O36" s="121"/>
      <c r="P36" s="121"/>
      <c r="Q36" s="121"/>
      <c r="R36" s="121"/>
      <c r="S36" s="121"/>
      <c r="T36" s="121"/>
      <c r="U36" s="121"/>
      <c r="V36" s="121"/>
      <c r="W36" s="121"/>
      <c r="X36" s="121"/>
      <c r="Y36" s="121"/>
      <c r="Z36" s="121"/>
    </row>
    <row r="37" spans="1:26" ht="48.75" customHeight="1">
      <c r="A37" s="123" t="s">
        <v>547</v>
      </c>
      <c r="B37" s="124" t="s">
        <v>54</v>
      </c>
      <c r="C37" s="123" t="s">
        <v>413</v>
      </c>
      <c r="D37" s="124" t="s">
        <v>56</v>
      </c>
      <c r="E37" s="125">
        <v>2088</v>
      </c>
      <c r="F37" s="126">
        <v>44328</v>
      </c>
      <c r="G37" s="123" t="s">
        <v>569</v>
      </c>
      <c r="H37" s="123" t="s">
        <v>38</v>
      </c>
      <c r="I37" s="123" t="s">
        <v>537</v>
      </c>
      <c r="J37" s="131"/>
      <c r="K37" s="131"/>
      <c r="L37" s="131"/>
      <c r="M37" s="131"/>
      <c r="N37" s="131"/>
      <c r="O37" s="131"/>
      <c r="P37" s="131"/>
      <c r="Q37" s="131"/>
      <c r="R37" s="131"/>
      <c r="S37" s="131"/>
      <c r="T37" s="131"/>
      <c r="U37" s="131"/>
      <c r="V37" s="131"/>
      <c r="W37" s="131"/>
      <c r="X37" s="131"/>
      <c r="Y37" s="131"/>
      <c r="Z37" s="131"/>
    </row>
    <row r="38" spans="1:26" ht="48.75" customHeight="1">
      <c r="A38" s="123" t="s">
        <v>570</v>
      </c>
      <c r="B38" s="124" t="s">
        <v>16</v>
      </c>
      <c r="C38" s="123" t="s">
        <v>50</v>
      </c>
      <c r="D38" s="124" t="s">
        <v>18</v>
      </c>
      <c r="E38" s="125">
        <v>103</v>
      </c>
      <c r="F38" s="126">
        <v>44281</v>
      </c>
      <c r="G38" s="123" t="s">
        <v>571</v>
      </c>
      <c r="H38" s="123" t="s">
        <v>38</v>
      </c>
      <c r="I38" s="123" t="s">
        <v>572</v>
      </c>
      <c r="J38" s="131"/>
      <c r="K38" s="131"/>
      <c r="L38" s="131"/>
      <c r="M38" s="131"/>
      <c r="N38" s="131"/>
      <c r="O38" s="131"/>
      <c r="P38" s="131"/>
      <c r="Q38" s="131"/>
      <c r="R38" s="131"/>
      <c r="S38" s="131"/>
      <c r="T38" s="131"/>
      <c r="U38" s="131"/>
      <c r="V38" s="131"/>
      <c r="W38" s="131"/>
      <c r="X38" s="131"/>
      <c r="Y38" s="131"/>
      <c r="Z38" s="131"/>
    </row>
    <row r="39" spans="1:26" ht="48.75" customHeight="1">
      <c r="A39" s="123" t="s">
        <v>573</v>
      </c>
      <c r="B39" s="124" t="s">
        <v>54</v>
      </c>
      <c r="C39" s="123" t="s">
        <v>306</v>
      </c>
      <c r="D39" s="124" t="s">
        <v>18</v>
      </c>
      <c r="E39" s="125">
        <v>1786</v>
      </c>
      <c r="F39" s="126">
        <v>44194</v>
      </c>
      <c r="G39" s="123" t="s">
        <v>574</v>
      </c>
      <c r="H39" s="123" t="s">
        <v>38</v>
      </c>
      <c r="I39" s="123" t="s">
        <v>572</v>
      </c>
      <c r="J39" s="121"/>
      <c r="K39" s="121"/>
      <c r="L39" s="121"/>
      <c r="M39" s="121"/>
      <c r="N39" s="121"/>
      <c r="O39" s="121"/>
      <c r="P39" s="121"/>
      <c r="Q39" s="121"/>
      <c r="R39" s="121"/>
      <c r="S39" s="121"/>
      <c r="T39" s="121"/>
      <c r="U39" s="121"/>
      <c r="V39" s="121"/>
      <c r="W39" s="121"/>
      <c r="X39" s="121"/>
      <c r="Y39" s="121"/>
      <c r="Z39" s="121"/>
    </row>
    <row r="40" spans="1:26" ht="48.75" customHeight="1">
      <c r="A40" s="123" t="s">
        <v>575</v>
      </c>
      <c r="B40" s="124" t="s">
        <v>54</v>
      </c>
      <c r="C40" s="123" t="s">
        <v>306</v>
      </c>
      <c r="D40" s="124" t="s">
        <v>18</v>
      </c>
      <c r="E40" s="125">
        <v>1785</v>
      </c>
      <c r="F40" s="126">
        <v>44194</v>
      </c>
      <c r="G40" s="123" t="s">
        <v>576</v>
      </c>
      <c r="H40" s="123" t="s">
        <v>38</v>
      </c>
      <c r="I40" s="123" t="s">
        <v>572</v>
      </c>
      <c r="J40" s="121"/>
      <c r="K40" s="121"/>
      <c r="L40" s="121"/>
      <c r="M40" s="121"/>
      <c r="N40" s="121"/>
      <c r="O40" s="121"/>
      <c r="P40" s="121"/>
      <c r="Q40" s="121"/>
      <c r="R40" s="121"/>
      <c r="S40" s="121"/>
      <c r="T40" s="121"/>
      <c r="U40" s="121"/>
      <c r="V40" s="121"/>
      <c r="W40" s="121"/>
      <c r="X40" s="121"/>
      <c r="Y40" s="121"/>
      <c r="Z40" s="121"/>
    </row>
    <row r="41" spans="1:26" ht="48.75" customHeight="1">
      <c r="A41" s="123"/>
      <c r="B41" s="124" t="s">
        <v>54</v>
      </c>
      <c r="C41" s="123" t="s">
        <v>413</v>
      </c>
      <c r="D41" s="124" t="s">
        <v>56</v>
      </c>
      <c r="E41" s="132">
        <v>2039</v>
      </c>
      <c r="F41" s="126">
        <v>44039</v>
      </c>
      <c r="G41" s="133" t="s">
        <v>577</v>
      </c>
      <c r="H41" s="123" t="s">
        <v>38</v>
      </c>
      <c r="I41" s="123" t="s">
        <v>578</v>
      </c>
      <c r="J41" s="131"/>
      <c r="K41" s="131"/>
      <c r="L41" s="131"/>
      <c r="M41" s="131"/>
      <c r="N41" s="131"/>
      <c r="O41" s="131"/>
      <c r="P41" s="131"/>
      <c r="Q41" s="131"/>
      <c r="R41" s="131"/>
      <c r="S41" s="131"/>
      <c r="T41" s="131"/>
      <c r="U41" s="131"/>
      <c r="V41" s="131"/>
      <c r="W41" s="131"/>
      <c r="X41" s="131"/>
      <c r="Y41" s="131"/>
      <c r="Z41" s="131"/>
    </row>
    <row r="42" spans="1:26" ht="48.75" customHeight="1">
      <c r="A42" s="123"/>
      <c r="B42" s="124" t="s">
        <v>54</v>
      </c>
      <c r="C42" s="123" t="s">
        <v>413</v>
      </c>
      <c r="D42" s="124" t="s">
        <v>56</v>
      </c>
      <c r="E42" s="132">
        <v>2040</v>
      </c>
      <c r="F42" s="126">
        <v>44039</v>
      </c>
      <c r="G42" s="123" t="s">
        <v>579</v>
      </c>
      <c r="H42" s="123" t="s">
        <v>38</v>
      </c>
      <c r="I42" s="123" t="s">
        <v>578</v>
      </c>
      <c r="J42" s="131"/>
      <c r="K42" s="131"/>
      <c r="L42" s="131"/>
      <c r="M42" s="131"/>
      <c r="N42" s="131"/>
      <c r="O42" s="131"/>
      <c r="P42" s="131"/>
      <c r="Q42" s="131"/>
      <c r="R42" s="131"/>
      <c r="S42" s="131"/>
      <c r="T42" s="131"/>
      <c r="U42" s="131"/>
      <c r="V42" s="131"/>
      <c r="W42" s="131"/>
      <c r="X42" s="131"/>
      <c r="Y42" s="131"/>
      <c r="Z42" s="131"/>
    </row>
    <row r="43" spans="1:26" ht="48.75" customHeight="1">
      <c r="A43" s="123" t="s">
        <v>566</v>
      </c>
      <c r="B43" s="124" t="s">
        <v>54</v>
      </c>
      <c r="C43" s="123" t="s">
        <v>413</v>
      </c>
      <c r="D43" s="124" t="s">
        <v>56</v>
      </c>
      <c r="E43" s="132">
        <v>2043</v>
      </c>
      <c r="F43" s="126">
        <v>44039</v>
      </c>
      <c r="G43" s="123" t="s">
        <v>580</v>
      </c>
      <c r="H43" s="123" t="s">
        <v>38</v>
      </c>
      <c r="I43" s="123" t="s">
        <v>578</v>
      </c>
      <c r="J43" s="131"/>
      <c r="K43" s="131"/>
      <c r="L43" s="131"/>
      <c r="M43" s="131"/>
      <c r="N43" s="131"/>
      <c r="O43" s="131"/>
      <c r="P43" s="131"/>
      <c r="Q43" s="131"/>
      <c r="R43" s="131"/>
      <c r="S43" s="131"/>
      <c r="T43" s="131"/>
      <c r="U43" s="131"/>
      <c r="V43" s="131"/>
      <c r="W43" s="131"/>
      <c r="X43" s="131"/>
      <c r="Y43" s="131"/>
      <c r="Z43" s="131"/>
    </row>
    <row r="44" spans="1:26" ht="48.75" customHeight="1">
      <c r="A44" s="123" t="s">
        <v>581</v>
      </c>
      <c r="B44" s="124" t="s">
        <v>54</v>
      </c>
      <c r="C44" s="123" t="s">
        <v>582</v>
      </c>
      <c r="D44" s="124" t="s">
        <v>18</v>
      </c>
      <c r="E44" s="125">
        <v>676</v>
      </c>
      <c r="F44" s="126">
        <v>43970</v>
      </c>
      <c r="G44" s="123" t="s">
        <v>583</v>
      </c>
      <c r="H44" s="123" t="s">
        <v>38</v>
      </c>
      <c r="I44" s="123" t="s">
        <v>584</v>
      </c>
      <c r="J44" s="121"/>
      <c r="K44" s="121"/>
      <c r="L44" s="121"/>
      <c r="M44" s="121"/>
      <c r="N44" s="121"/>
      <c r="O44" s="121"/>
      <c r="P44" s="121"/>
      <c r="Q44" s="121"/>
      <c r="R44" s="121"/>
      <c r="S44" s="121"/>
      <c r="T44" s="121"/>
      <c r="U44" s="121"/>
      <c r="V44" s="121"/>
      <c r="W44" s="121"/>
      <c r="X44" s="121"/>
      <c r="Y44" s="121"/>
      <c r="Z44" s="121"/>
    </row>
    <row r="45" spans="1:26" ht="48.75" customHeight="1">
      <c r="A45" s="123" t="s">
        <v>585</v>
      </c>
      <c r="B45" s="124" t="s">
        <v>54</v>
      </c>
      <c r="C45" s="123" t="s">
        <v>306</v>
      </c>
      <c r="D45" s="124" t="s">
        <v>18</v>
      </c>
      <c r="E45" s="125" t="s">
        <v>586</v>
      </c>
      <c r="F45" s="126">
        <v>43888</v>
      </c>
      <c r="G45" s="123" t="s">
        <v>587</v>
      </c>
      <c r="H45" s="123" t="s">
        <v>1</v>
      </c>
      <c r="I45" s="123" t="s">
        <v>572</v>
      </c>
      <c r="J45" s="121"/>
      <c r="K45" s="121"/>
      <c r="L45" s="121"/>
      <c r="M45" s="121"/>
      <c r="N45" s="121"/>
      <c r="O45" s="121"/>
      <c r="P45" s="121"/>
      <c r="Q45" s="121"/>
      <c r="R45" s="121"/>
      <c r="S45" s="121"/>
      <c r="T45" s="121"/>
      <c r="U45" s="121"/>
      <c r="V45" s="121"/>
      <c r="W45" s="121"/>
      <c r="X45" s="121"/>
      <c r="Y45" s="121"/>
      <c r="Z45" s="121"/>
    </row>
    <row r="46" spans="1:26" ht="48.75" customHeight="1">
      <c r="A46" s="123" t="s">
        <v>588</v>
      </c>
      <c r="B46" s="124" t="s">
        <v>16</v>
      </c>
      <c r="C46" s="123" t="s">
        <v>50</v>
      </c>
      <c r="D46" s="124" t="s">
        <v>589</v>
      </c>
      <c r="E46" s="125">
        <v>492</v>
      </c>
      <c r="F46" s="126">
        <v>43692</v>
      </c>
      <c r="G46" s="123" t="s">
        <v>590</v>
      </c>
      <c r="H46" s="134" t="s">
        <v>38</v>
      </c>
      <c r="I46" s="123" t="s">
        <v>591</v>
      </c>
      <c r="J46" s="121"/>
      <c r="K46" s="121"/>
      <c r="L46" s="121"/>
      <c r="M46" s="121"/>
      <c r="N46" s="121"/>
      <c r="O46" s="121"/>
      <c r="P46" s="121"/>
      <c r="Q46" s="121"/>
      <c r="R46" s="121"/>
      <c r="S46" s="121"/>
      <c r="T46" s="121"/>
      <c r="U46" s="121"/>
      <c r="V46" s="121"/>
      <c r="W46" s="121"/>
      <c r="X46" s="121"/>
      <c r="Y46" s="121"/>
      <c r="Z46" s="121"/>
    </row>
    <row r="47" spans="1:26" ht="48.75" customHeight="1">
      <c r="A47" s="123" t="s">
        <v>592</v>
      </c>
      <c r="B47" s="124" t="s">
        <v>198</v>
      </c>
      <c r="C47" s="123" t="s">
        <v>199</v>
      </c>
      <c r="D47" s="124" t="s">
        <v>101</v>
      </c>
      <c r="E47" s="132">
        <v>148</v>
      </c>
      <c r="F47" s="126">
        <v>43671</v>
      </c>
      <c r="G47" s="123" t="s">
        <v>593</v>
      </c>
      <c r="H47" s="134" t="s">
        <v>594</v>
      </c>
      <c r="I47" s="123" t="s">
        <v>537</v>
      </c>
      <c r="J47" s="121"/>
      <c r="K47" s="121"/>
      <c r="L47" s="121"/>
      <c r="M47" s="121"/>
      <c r="N47" s="121"/>
      <c r="O47" s="121"/>
      <c r="P47" s="121"/>
      <c r="Q47" s="121"/>
      <c r="R47" s="121"/>
      <c r="S47" s="121"/>
      <c r="T47" s="121"/>
      <c r="U47" s="121"/>
      <c r="V47" s="121"/>
      <c r="W47" s="121"/>
      <c r="X47" s="121"/>
      <c r="Y47" s="121"/>
      <c r="Z47" s="121"/>
    </row>
    <row r="48" spans="1:26" ht="48.75" customHeight="1">
      <c r="A48" s="123" t="s">
        <v>514</v>
      </c>
      <c r="B48" s="124" t="s">
        <v>54</v>
      </c>
      <c r="C48" s="123" t="s">
        <v>413</v>
      </c>
      <c r="D48" s="124" t="s">
        <v>56</v>
      </c>
      <c r="E48" s="125">
        <v>1960</v>
      </c>
      <c r="F48" s="126">
        <v>43643</v>
      </c>
      <c r="G48" s="123" t="s">
        <v>595</v>
      </c>
      <c r="H48" s="123" t="s">
        <v>38</v>
      </c>
      <c r="I48" s="123" t="s">
        <v>578</v>
      </c>
      <c r="J48" s="121"/>
      <c r="K48" s="121"/>
      <c r="L48" s="121"/>
      <c r="M48" s="121"/>
      <c r="N48" s="121"/>
      <c r="O48" s="121"/>
      <c r="P48" s="121"/>
      <c r="Q48" s="121"/>
      <c r="R48" s="121"/>
      <c r="S48" s="121"/>
      <c r="T48" s="121"/>
      <c r="U48" s="121"/>
      <c r="V48" s="121"/>
      <c r="W48" s="121"/>
      <c r="X48" s="121"/>
      <c r="Y48" s="121"/>
      <c r="Z48" s="121"/>
    </row>
    <row r="49" spans="1:26" ht="48.75" customHeight="1">
      <c r="A49" s="123" t="s">
        <v>596</v>
      </c>
      <c r="B49" s="124" t="s">
        <v>54</v>
      </c>
      <c r="C49" s="123" t="s">
        <v>511</v>
      </c>
      <c r="D49" s="124" t="s">
        <v>101</v>
      </c>
      <c r="E49" s="125">
        <v>312</v>
      </c>
      <c r="F49" s="126">
        <v>43509</v>
      </c>
      <c r="G49" s="123" t="s">
        <v>597</v>
      </c>
      <c r="H49" s="123" t="s">
        <v>38</v>
      </c>
      <c r="I49" s="123" t="s">
        <v>546</v>
      </c>
      <c r="J49" s="121"/>
      <c r="K49" s="121"/>
      <c r="L49" s="121"/>
      <c r="M49" s="121"/>
      <c r="N49" s="121"/>
      <c r="O49" s="121"/>
      <c r="P49" s="121"/>
      <c r="Q49" s="121"/>
      <c r="R49" s="121"/>
      <c r="S49" s="121"/>
      <c r="T49" s="121"/>
      <c r="U49" s="121"/>
      <c r="V49" s="121"/>
      <c r="W49" s="121"/>
      <c r="X49" s="121"/>
      <c r="Y49" s="121"/>
      <c r="Z49" s="121"/>
    </row>
    <row r="50" spans="1:26" ht="48.75" customHeight="1">
      <c r="A50" s="123" t="s">
        <v>598</v>
      </c>
      <c r="B50" s="124" t="s">
        <v>54</v>
      </c>
      <c r="C50" s="123" t="s">
        <v>599</v>
      </c>
      <c r="D50" s="124" t="s">
        <v>352</v>
      </c>
      <c r="E50" s="125">
        <v>6176</v>
      </c>
      <c r="F50" s="126">
        <v>43383</v>
      </c>
      <c r="G50" s="123" t="s">
        <v>600</v>
      </c>
      <c r="H50" s="123" t="s">
        <v>38</v>
      </c>
      <c r="I50" s="123" t="s">
        <v>537</v>
      </c>
      <c r="J50" s="121"/>
      <c r="K50" s="121"/>
      <c r="L50" s="121"/>
      <c r="M50" s="121"/>
      <c r="N50" s="121"/>
      <c r="O50" s="121"/>
      <c r="P50" s="121"/>
      <c r="Q50" s="121"/>
      <c r="R50" s="121"/>
      <c r="S50" s="121"/>
      <c r="T50" s="121"/>
      <c r="U50" s="121"/>
      <c r="V50" s="121"/>
      <c r="W50" s="121"/>
      <c r="X50" s="121"/>
      <c r="Y50" s="121"/>
      <c r="Z50" s="121"/>
    </row>
    <row r="51" spans="1:26" ht="48.75" customHeight="1">
      <c r="A51" s="135" t="s">
        <v>506</v>
      </c>
      <c r="B51" s="136" t="s">
        <v>54</v>
      </c>
      <c r="C51" s="137" t="s">
        <v>120</v>
      </c>
      <c r="D51" s="137" t="s">
        <v>18</v>
      </c>
      <c r="E51" s="127">
        <v>815</v>
      </c>
      <c r="F51" s="138">
        <v>43228</v>
      </c>
      <c r="G51" s="139" t="s">
        <v>601</v>
      </c>
      <c r="H51" s="139" t="s">
        <v>38</v>
      </c>
      <c r="I51" s="137" t="s">
        <v>506</v>
      </c>
      <c r="J51" s="140"/>
      <c r="K51" s="140"/>
      <c r="L51" s="140"/>
      <c r="M51" s="140"/>
      <c r="N51" s="140"/>
      <c r="O51" s="140"/>
      <c r="P51" s="140"/>
      <c r="Q51" s="140"/>
      <c r="R51" s="140"/>
      <c r="S51" s="140"/>
      <c r="T51" s="140"/>
      <c r="U51" s="140"/>
      <c r="V51" s="140"/>
      <c r="W51" s="140"/>
      <c r="X51" s="140"/>
      <c r="Y51" s="140"/>
      <c r="Z51" s="141"/>
    </row>
    <row r="52" spans="1:26" ht="48.75" customHeight="1">
      <c r="A52" s="123" t="s">
        <v>602</v>
      </c>
      <c r="B52" s="124" t="s">
        <v>54</v>
      </c>
      <c r="C52" s="123" t="s">
        <v>306</v>
      </c>
      <c r="D52" s="124" t="s">
        <v>18</v>
      </c>
      <c r="E52" s="125">
        <v>612</v>
      </c>
      <c r="F52" s="126">
        <v>43194</v>
      </c>
      <c r="G52" s="123" t="s">
        <v>603</v>
      </c>
      <c r="H52" s="123" t="s">
        <v>38</v>
      </c>
      <c r="I52" s="123" t="s">
        <v>537</v>
      </c>
      <c r="J52" s="121"/>
      <c r="K52" s="121"/>
      <c r="L52" s="121"/>
      <c r="M52" s="121"/>
      <c r="N52" s="121"/>
      <c r="O52" s="121"/>
      <c r="P52" s="121"/>
      <c r="Q52" s="121"/>
      <c r="R52" s="121"/>
      <c r="S52" s="121"/>
      <c r="T52" s="121"/>
      <c r="U52" s="121"/>
      <c r="V52" s="121"/>
      <c r="W52" s="121"/>
      <c r="X52" s="121"/>
      <c r="Y52" s="121"/>
      <c r="Z52" s="121"/>
    </row>
    <row r="53" spans="1:26" ht="48.75" customHeight="1">
      <c r="A53" s="123" t="s">
        <v>604</v>
      </c>
      <c r="B53" s="124" t="s">
        <v>16</v>
      </c>
      <c r="C53" s="123" t="s">
        <v>50</v>
      </c>
      <c r="D53" s="124" t="s">
        <v>18</v>
      </c>
      <c r="E53" s="125">
        <v>118</v>
      </c>
      <c r="F53" s="126">
        <v>43158</v>
      </c>
      <c r="G53" s="123" t="s">
        <v>605</v>
      </c>
      <c r="H53" s="123" t="s">
        <v>38</v>
      </c>
      <c r="I53" s="123" t="s">
        <v>537</v>
      </c>
      <c r="J53" s="121"/>
      <c r="K53" s="121"/>
      <c r="L53" s="121"/>
      <c r="M53" s="121"/>
      <c r="N53" s="121"/>
      <c r="O53" s="121"/>
      <c r="P53" s="121"/>
      <c r="Q53" s="121"/>
      <c r="R53" s="121"/>
      <c r="S53" s="121"/>
      <c r="T53" s="121"/>
      <c r="U53" s="121"/>
      <c r="V53" s="121"/>
      <c r="W53" s="121"/>
      <c r="X53" s="121"/>
      <c r="Y53" s="121"/>
      <c r="Z53" s="121"/>
    </row>
    <row r="54" spans="1:26" ht="48.75" customHeight="1">
      <c r="A54" s="123" t="s">
        <v>606</v>
      </c>
      <c r="B54" s="124" t="s">
        <v>54</v>
      </c>
      <c r="C54" s="123" t="s">
        <v>511</v>
      </c>
      <c r="D54" s="124" t="s">
        <v>101</v>
      </c>
      <c r="E54" s="125">
        <v>5008</v>
      </c>
      <c r="F54" s="126">
        <v>43068</v>
      </c>
      <c r="G54" s="123" t="s">
        <v>607</v>
      </c>
      <c r="H54" s="123" t="s">
        <v>38</v>
      </c>
      <c r="I54" s="123" t="s">
        <v>537</v>
      </c>
      <c r="J54" s="121"/>
      <c r="K54" s="121"/>
      <c r="L54" s="121"/>
      <c r="M54" s="121"/>
      <c r="N54" s="121"/>
      <c r="O54" s="121"/>
      <c r="P54" s="121"/>
      <c r="Q54" s="121"/>
      <c r="R54" s="121"/>
      <c r="S54" s="121"/>
      <c r="T54" s="121"/>
      <c r="U54" s="121"/>
      <c r="V54" s="121"/>
      <c r="W54" s="121"/>
      <c r="X54" s="121"/>
      <c r="Y54" s="121"/>
      <c r="Z54" s="121"/>
    </row>
    <row r="55" spans="1:26" ht="48.75" customHeight="1">
      <c r="A55" s="123" t="s">
        <v>608</v>
      </c>
      <c r="B55" s="124" t="s">
        <v>16</v>
      </c>
      <c r="C55" s="123" t="s">
        <v>609</v>
      </c>
      <c r="D55" s="124" t="s">
        <v>352</v>
      </c>
      <c r="E55" s="125">
        <v>4</v>
      </c>
      <c r="F55" s="126">
        <v>43019</v>
      </c>
      <c r="G55" s="123" t="s">
        <v>301</v>
      </c>
      <c r="H55" s="123" t="s">
        <v>38</v>
      </c>
      <c r="I55" s="123" t="s">
        <v>537</v>
      </c>
      <c r="J55" s="121"/>
      <c r="K55" s="121"/>
      <c r="L55" s="121"/>
      <c r="M55" s="121"/>
      <c r="N55" s="121"/>
      <c r="O55" s="121"/>
      <c r="P55" s="121"/>
      <c r="Q55" s="121"/>
      <c r="R55" s="121"/>
      <c r="S55" s="121"/>
      <c r="T55" s="121"/>
      <c r="U55" s="121"/>
      <c r="V55" s="121"/>
      <c r="W55" s="121"/>
      <c r="X55" s="121"/>
      <c r="Y55" s="121"/>
      <c r="Z55" s="121"/>
    </row>
    <row r="56" spans="1:26" ht="48.75" customHeight="1">
      <c r="A56" s="123" t="s">
        <v>610</v>
      </c>
      <c r="B56" s="124" t="s">
        <v>16</v>
      </c>
      <c r="C56" s="123" t="s">
        <v>609</v>
      </c>
      <c r="D56" s="124" t="s">
        <v>352</v>
      </c>
      <c r="E56" s="125">
        <v>5</v>
      </c>
      <c r="F56" s="126">
        <v>43019</v>
      </c>
      <c r="G56" s="123" t="s">
        <v>611</v>
      </c>
      <c r="H56" s="123" t="s">
        <v>38</v>
      </c>
      <c r="I56" s="123" t="s">
        <v>537</v>
      </c>
      <c r="J56" s="121"/>
      <c r="K56" s="121"/>
      <c r="L56" s="121"/>
      <c r="M56" s="121"/>
      <c r="N56" s="121"/>
      <c r="O56" s="121"/>
      <c r="P56" s="121"/>
      <c r="Q56" s="121"/>
      <c r="R56" s="121"/>
      <c r="S56" s="121"/>
      <c r="T56" s="121"/>
      <c r="U56" s="121"/>
      <c r="V56" s="121"/>
      <c r="W56" s="121"/>
      <c r="X56" s="121"/>
      <c r="Y56" s="121"/>
      <c r="Z56" s="121"/>
    </row>
    <row r="57" spans="1:26" ht="48.75" customHeight="1">
      <c r="A57" s="123" t="s">
        <v>612</v>
      </c>
      <c r="B57" s="124" t="s">
        <v>54</v>
      </c>
      <c r="C57" s="123" t="s">
        <v>85</v>
      </c>
      <c r="D57" s="124" t="s">
        <v>101</v>
      </c>
      <c r="E57" s="125">
        <v>390</v>
      </c>
      <c r="F57" s="126">
        <v>42885</v>
      </c>
      <c r="G57" s="123" t="s">
        <v>613</v>
      </c>
      <c r="H57" s="123" t="s">
        <v>38</v>
      </c>
      <c r="I57" s="123" t="s">
        <v>502</v>
      </c>
      <c r="J57" s="121"/>
      <c r="K57" s="121"/>
      <c r="L57" s="121"/>
      <c r="M57" s="121"/>
      <c r="N57" s="121"/>
      <c r="O57" s="121"/>
      <c r="P57" s="121"/>
      <c r="Q57" s="121"/>
      <c r="R57" s="121"/>
      <c r="S57" s="121"/>
      <c r="T57" s="121"/>
      <c r="U57" s="121"/>
      <c r="V57" s="121"/>
      <c r="W57" s="121"/>
      <c r="X57" s="121"/>
      <c r="Y57" s="121"/>
      <c r="Z57" s="121"/>
    </row>
    <row r="58" spans="1:26" ht="48.75" customHeight="1">
      <c r="A58" s="123" t="s">
        <v>614</v>
      </c>
      <c r="B58" s="124" t="s">
        <v>54</v>
      </c>
      <c r="C58" s="123" t="s">
        <v>306</v>
      </c>
      <c r="D58" s="124" t="s">
        <v>148</v>
      </c>
      <c r="E58" s="125">
        <v>894</v>
      </c>
      <c r="F58" s="126">
        <v>42883</v>
      </c>
      <c r="G58" s="123" t="s">
        <v>615</v>
      </c>
      <c r="H58" s="123" t="s">
        <v>616</v>
      </c>
      <c r="I58" s="123" t="s">
        <v>537</v>
      </c>
      <c r="J58" s="121"/>
      <c r="K58" s="121"/>
      <c r="L58" s="121"/>
      <c r="M58" s="121"/>
      <c r="N58" s="121"/>
      <c r="O58" s="121"/>
      <c r="P58" s="121"/>
      <c r="Q58" s="121"/>
      <c r="R58" s="121"/>
      <c r="S58" s="121"/>
      <c r="T58" s="121"/>
      <c r="U58" s="121"/>
      <c r="V58" s="121"/>
      <c r="W58" s="121"/>
      <c r="X58" s="121"/>
      <c r="Y58" s="121"/>
      <c r="Z58" s="121"/>
    </row>
    <row r="59" spans="1:26" ht="48.75" customHeight="1">
      <c r="A59" s="123" t="s">
        <v>617</v>
      </c>
      <c r="B59" s="124" t="s">
        <v>54</v>
      </c>
      <c r="C59" s="123" t="s">
        <v>306</v>
      </c>
      <c r="D59" s="124" t="s">
        <v>18</v>
      </c>
      <c r="E59" s="125">
        <v>648</v>
      </c>
      <c r="F59" s="126">
        <v>42844</v>
      </c>
      <c r="G59" s="123" t="s">
        <v>618</v>
      </c>
      <c r="H59" s="123" t="s">
        <v>38</v>
      </c>
      <c r="I59" s="123" t="s">
        <v>565</v>
      </c>
      <c r="J59" s="121"/>
      <c r="K59" s="121"/>
      <c r="L59" s="121"/>
      <c r="M59" s="121"/>
      <c r="N59" s="121"/>
      <c r="O59" s="121"/>
      <c r="P59" s="121"/>
      <c r="Q59" s="121"/>
      <c r="R59" s="121"/>
      <c r="S59" s="121"/>
      <c r="T59" s="121"/>
      <c r="U59" s="121"/>
      <c r="V59" s="121"/>
      <c r="W59" s="121"/>
      <c r="X59" s="121"/>
      <c r="Y59" s="121"/>
      <c r="Z59" s="121"/>
    </row>
    <row r="60" spans="1:26" ht="48.75" customHeight="1">
      <c r="A60" s="123" t="s">
        <v>606</v>
      </c>
      <c r="B60" s="124" t="s">
        <v>54</v>
      </c>
      <c r="C60" s="123" t="s">
        <v>511</v>
      </c>
      <c r="D60" s="124" t="s">
        <v>101</v>
      </c>
      <c r="E60" s="125">
        <v>1530</v>
      </c>
      <c r="F60" s="126">
        <v>42832</v>
      </c>
      <c r="G60" s="123" t="s">
        <v>619</v>
      </c>
      <c r="H60" s="123" t="s">
        <v>620</v>
      </c>
      <c r="I60" s="123" t="s">
        <v>537</v>
      </c>
      <c r="J60" s="121"/>
      <c r="K60" s="121"/>
      <c r="L60" s="121"/>
      <c r="M60" s="121"/>
      <c r="N60" s="121"/>
      <c r="O60" s="121"/>
      <c r="P60" s="121"/>
      <c r="Q60" s="121"/>
      <c r="R60" s="121"/>
      <c r="S60" s="121"/>
      <c r="T60" s="121"/>
      <c r="U60" s="121"/>
      <c r="V60" s="121"/>
      <c r="W60" s="121"/>
      <c r="X60" s="121"/>
      <c r="Y60" s="121"/>
      <c r="Z60" s="121"/>
    </row>
    <row r="61" spans="1:26" ht="48.75" customHeight="1">
      <c r="A61" s="123"/>
      <c r="B61" s="124" t="s">
        <v>54</v>
      </c>
      <c r="C61" s="123" t="s">
        <v>511</v>
      </c>
      <c r="D61" s="124" t="s">
        <v>18</v>
      </c>
      <c r="E61" s="129">
        <v>52</v>
      </c>
      <c r="F61" s="126">
        <v>42747</v>
      </c>
      <c r="G61" s="123" t="s">
        <v>621</v>
      </c>
      <c r="H61" s="123" t="s">
        <v>38</v>
      </c>
      <c r="I61" s="123" t="s">
        <v>622</v>
      </c>
      <c r="J61" s="121"/>
      <c r="K61" s="121"/>
      <c r="L61" s="121"/>
      <c r="M61" s="121"/>
      <c r="N61" s="121"/>
      <c r="O61" s="121"/>
      <c r="P61" s="121"/>
      <c r="Q61" s="121"/>
      <c r="R61" s="121"/>
      <c r="S61" s="121"/>
      <c r="T61" s="121"/>
      <c r="U61" s="121"/>
      <c r="V61" s="121"/>
      <c r="W61" s="121"/>
      <c r="X61" s="121"/>
      <c r="Y61" s="121"/>
      <c r="Z61" s="121"/>
    </row>
    <row r="62" spans="1:26" ht="48.75" customHeight="1">
      <c r="A62" s="123" t="s">
        <v>623</v>
      </c>
      <c r="B62" s="124" t="s">
        <v>54</v>
      </c>
      <c r="C62" s="123" t="s">
        <v>413</v>
      </c>
      <c r="D62" s="124" t="s">
        <v>56</v>
      </c>
      <c r="E62" s="125">
        <v>1822</v>
      </c>
      <c r="F62" s="126">
        <v>42739</v>
      </c>
      <c r="G62" s="123" t="s">
        <v>624</v>
      </c>
      <c r="H62" s="123" t="s">
        <v>38</v>
      </c>
      <c r="I62" s="123" t="s">
        <v>625</v>
      </c>
      <c r="J62" s="121"/>
      <c r="K62" s="121"/>
      <c r="L62" s="121"/>
      <c r="M62" s="121"/>
      <c r="N62" s="121"/>
      <c r="O62" s="121"/>
      <c r="P62" s="121"/>
      <c r="Q62" s="121"/>
      <c r="R62" s="121"/>
      <c r="S62" s="121"/>
      <c r="T62" s="121"/>
      <c r="U62" s="121"/>
      <c r="V62" s="121"/>
      <c r="W62" s="121"/>
      <c r="X62" s="121"/>
      <c r="Y62" s="121"/>
      <c r="Z62" s="121"/>
    </row>
    <row r="63" spans="1:26" ht="48.75" customHeight="1">
      <c r="A63" s="123" t="s">
        <v>626</v>
      </c>
      <c r="B63" s="124" t="s">
        <v>54</v>
      </c>
      <c r="C63" s="123" t="s">
        <v>413</v>
      </c>
      <c r="D63" s="124" t="s">
        <v>56</v>
      </c>
      <c r="E63" s="129" t="s">
        <v>627</v>
      </c>
      <c r="F63" s="126">
        <v>42664</v>
      </c>
      <c r="G63" s="123" t="s">
        <v>628</v>
      </c>
      <c r="H63" s="123" t="s">
        <v>38</v>
      </c>
      <c r="I63" s="123" t="s">
        <v>537</v>
      </c>
      <c r="J63" s="121"/>
      <c r="K63" s="121"/>
      <c r="L63" s="121"/>
      <c r="M63" s="121"/>
      <c r="N63" s="121"/>
      <c r="O63" s="121"/>
      <c r="P63" s="121"/>
      <c r="Q63" s="121"/>
      <c r="R63" s="121"/>
      <c r="S63" s="121"/>
      <c r="T63" s="121"/>
      <c r="U63" s="121"/>
      <c r="V63" s="121"/>
      <c r="W63" s="121"/>
      <c r="X63" s="121"/>
      <c r="Y63" s="121"/>
      <c r="Z63" s="121"/>
    </row>
    <row r="64" spans="1:26" ht="48.75" customHeight="1">
      <c r="A64" s="123" t="s">
        <v>629</v>
      </c>
      <c r="B64" s="124" t="s">
        <v>54</v>
      </c>
      <c r="C64" s="123" t="s">
        <v>413</v>
      </c>
      <c r="D64" s="124" t="s">
        <v>362</v>
      </c>
      <c r="E64" s="125">
        <v>1780</v>
      </c>
      <c r="F64" s="126">
        <v>42492</v>
      </c>
      <c r="G64" s="123" t="s">
        <v>630</v>
      </c>
      <c r="H64" s="123" t="s">
        <v>38</v>
      </c>
      <c r="I64" s="123" t="s">
        <v>537</v>
      </c>
      <c r="J64" s="121"/>
      <c r="K64" s="121"/>
      <c r="L64" s="121"/>
      <c r="M64" s="121"/>
      <c r="N64" s="121"/>
      <c r="O64" s="121"/>
      <c r="P64" s="121"/>
      <c r="Q64" s="121"/>
      <c r="R64" s="121"/>
      <c r="S64" s="121"/>
      <c r="T64" s="121"/>
      <c r="U64" s="121"/>
      <c r="V64" s="121"/>
      <c r="W64" s="121"/>
      <c r="X64" s="121"/>
      <c r="Y64" s="121"/>
      <c r="Z64" s="121"/>
    </row>
    <row r="65" spans="1:26" ht="48.75" customHeight="1">
      <c r="A65" s="123" t="s">
        <v>631</v>
      </c>
      <c r="B65" s="124" t="s">
        <v>54</v>
      </c>
      <c r="C65" s="123" t="s">
        <v>511</v>
      </c>
      <c r="D65" s="124" t="s">
        <v>101</v>
      </c>
      <c r="E65" s="125">
        <v>2851</v>
      </c>
      <c r="F65" s="126">
        <v>42213</v>
      </c>
      <c r="G65" s="134" t="s">
        <v>632</v>
      </c>
      <c r="H65" s="123" t="s">
        <v>38</v>
      </c>
      <c r="I65" s="123" t="s">
        <v>633</v>
      </c>
      <c r="J65" s="131"/>
      <c r="K65" s="131"/>
      <c r="L65" s="131"/>
      <c r="M65" s="131"/>
      <c r="N65" s="131"/>
      <c r="O65" s="131"/>
      <c r="P65" s="131"/>
      <c r="Q65" s="131"/>
      <c r="R65" s="131"/>
      <c r="S65" s="131"/>
      <c r="T65" s="131"/>
      <c r="U65" s="131"/>
      <c r="V65" s="131"/>
      <c r="W65" s="131"/>
      <c r="X65" s="131"/>
      <c r="Y65" s="131"/>
      <c r="Z65" s="131"/>
    </row>
    <row r="66" spans="1:26" ht="48.75" customHeight="1">
      <c r="A66" s="123" t="s">
        <v>634</v>
      </c>
      <c r="B66" s="124" t="s">
        <v>54</v>
      </c>
      <c r="C66" s="123" t="s">
        <v>306</v>
      </c>
      <c r="D66" s="124" t="s">
        <v>18</v>
      </c>
      <c r="E66" s="125">
        <v>1072</v>
      </c>
      <c r="F66" s="126">
        <v>42150</v>
      </c>
      <c r="G66" s="123" t="s">
        <v>635</v>
      </c>
      <c r="H66" s="123" t="s">
        <v>38</v>
      </c>
      <c r="I66" s="123" t="s">
        <v>537</v>
      </c>
      <c r="J66" s="121"/>
      <c r="K66" s="121"/>
      <c r="L66" s="121"/>
      <c r="M66" s="121"/>
      <c r="N66" s="121"/>
      <c r="O66" s="121"/>
      <c r="P66" s="121"/>
      <c r="Q66" s="121"/>
      <c r="R66" s="121"/>
      <c r="S66" s="121"/>
      <c r="T66" s="121"/>
      <c r="U66" s="121"/>
      <c r="V66" s="121"/>
      <c r="W66" s="121"/>
      <c r="X66" s="121"/>
      <c r="Y66" s="121"/>
      <c r="Z66" s="121"/>
    </row>
    <row r="67" spans="1:26" ht="48.75" customHeight="1">
      <c r="A67" s="123" t="s">
        <v>636</v>
      </c>
      <c r="B67" s="124" t="s">
        <v>54</v>
      </c>
      <c r="C67" s="123" t="s">
        <v>306</v>
      </c>
      <c r="D67" s="124" t="s">
        <v>18</v>
      </c>
      <c r="E67" s="125">
        <v>1083</v>
      </c>
      <c r="F67" s="126">
        <v>42150</v>
      </c>
      <c r="G67" s="123" t="s">
        <v>637</v>
      </c>
      <c r="H67" s="123" t="s">
        <v>638</v>
      </c>
      <c r="I67" s="123" t="s">
        <v>537</v>
      </c>
      <c r="J67" s="121"/>
      <c r="K67" s="121"/>
      <c r="L67" s="121"/>
      <c r="M67" s="121"/>
      <c r="N67" s="121"/>
      <c r="O67" s="121"/>
      <c r="P67" s="121"/>
      <c r="Q67" s="121"/>
      <c r="R67" s="121"/>
      <c r="S67" s="121"/>
      <c r="T67" s="121"/>
      <c r="U67" s="121"/>
      <c r="V67" s="121"/>
      <c r="W67" s="121"/>
      <c r="X67" s="121"/>
      <c r="Y67" s="121"/>
      <c r="Z67" s="121"/>
    </row>
    <row r="68" spans="1:26" ht="48.75" customHeight="1">
      <c r="A68" s="123" t="s">
        <v>639</v>
      </c>
      <c r="B68" s="124" t="s">
        <v>54</v>
      </c>
      <c r="C68" s="123" t="s">
        <v>306</v>
      </c>
      <c r="D68" s="124" t="s">
        <v>18</v>
      </c>
      <c r="E68" s="125">
        <v>472</v>
      </c>
      <c r="F68" s="126">
        <v>42080</v>
      </c>
      <c r="G68" s="123" t="s">
        <v>640</v>
      </c>
      <c r="H68" s="123" t="s">
        <v>641</v>
      </c>
      <c r="I68" s="123" t="s">
        <v>642</v>
      </c>
      <c r="J68" s="121"/>
      <c r="K68" s="121"/>
      <c r="L68" s="121"/>
      <c r="M68" s="121"/>
      <c r="N68" s="121"/>
      <c r="O68" s="121"/>
      <c r="P68" s="121"/>
      <c r="Q68" s="121"/>
      <c r="R68" s="121"/>
      <c r="S68" s="121"/>
      <c r="T68" s="121"/>
      <c r="U68" s="121"/>
      <c r="V68" s="121"/>
      <c r="W68" s="121"/>
      <c r="X68" s="121"/>
      <c r="Y68" s="121"/>
      <c r="Z68" s="121"/>
    </row>
    <row r="69" spans="1:26" ht="48.75" customHeight="1">
      <c r="A69" s="123" t="s">
        <v>510</v>
      </c>
      <c r="B69" s="124" t="s">
        <v>16</v>
      </c>
      <c r="C69" s="123" t="s">
        <v>50</v>
      </c>
      <c r="D69" s="124" t="s">
        <v>18</v>
      </c>
      <c r="E69" s="125">
        <v>44</v>
      </c>
      <c r="F69" s="126">
        <v>42039</v>
      </c>
      <c r="G69" s="142" t="s">
        <v>643</v>
      </c>
      <c r="H69" s="123" t="s">
        <v>38</v>
      </c>
      <c r="I69" s="123" t="s">
        <v>491</v>
      </c>
      <c r="J69" s="121"/>
      <c r="K69" s="121"/>
      <c r="L69" s="121"/>
      <c r="M69" s="121"/>
      <c r="N69" s="121"/>
      <c r="O69" s="121"/>
      <c r="P69" s="121"/>
      <c r="Q69" s="121"/>
      <c r="R69" s="121"/>
      <c r="S69" s="121"/>
      <c r="T69" s="121"/>
      <c r="U69" s="121"/>
      <c r="V69" s="121"/>
      <c r="W69" s="121"/>
      <c r="X69" s="121"/>
      <c r="Y69" s="121"/>
      <c r="Z69" s="121"/>
    </row>
    <row r="70" spans="1:26" ht="48.75" customHeight="1">
      <c r="A70" s="123" t="s">
        <v>581</v>
      </c>
      <c r="B70" s="124" t="s">
        <v>54</v>
      </c>
      <c r="C70" s="123" t="s">
        <v>582</v>
      </c>
      <c r="D70" s="124" t="s">
        <v>18</v>
      </c>
      <c r="E70" s="125">
        <v>1477</v>
      </c>
      <c r="F70" s="126">
        <v>41856</v>
      </c>
      <c r="G70" s="123" t="s">
        <v>644</v>
      </c>
      <c r="H70" s="123" t="s">
        <v>645</v>
      </c>
      <c r="I70" s="123" t="s">
        <v>584</v>
      </c>
      <c r="J70" s="121"/>
      <c r="K70" s="121"/>
      <c r="L70" s="121"/>
      <c r="M70" s="121"/>
      <c r="N70" s="121"/>
      <c r="O70" s="121"/>
      <c r="P70" s="121"/>
      <c r="Q70" s="121"/>
      <c r="R70" s="121"/>
      <c r="S70" s="121"/>
      <c r="T70" s="121"/>
      <c r="U70" s="121"/>
      <c r="V70" s="121"/>
      <c r="W70" s="121"/>
      <c r="X70" s="121"/>
      <c r="Y70" s="121"/>
      <c r="Z70" s="121"/>
    </row>
    <row r="71" spans="1:26" ht="48.75" customHeight="1">
      <c r="A71" s="123" t="s">
        <v>646</v>
      </c>
      <c r="B71" s="124" t="s">
        <v>16</v>
      </c>
      <c r="C71" s="123" t="s">
        <v>50</v>
      </c>
      <c r="D71" s="124" t="s">
        <v>18</v>
      </c>
      <c r="E71" s="125">
        <v>172</v>
      </c>
      <c r="F71" s="126">
        <v>41759</v>
      </c>
      <c r="G71" s="123" t="s">
        <v>647</v>
      </c>
      <c r="H71" s="123" t="s">
        <v>38</v>
      </c>
      <c r="I71" s="123" t="s">
        <v>648</v>
      </c>
      <c r="J71" s="121"/>
      <c r="K71" s="121"/>
      <c r="L71" s="121"/>
      <c r="M71" s="121"/>
      <c r="N71" s="121"/>
      <c r="O71" s="121"/>
      <c r="P71" s="121"/>
      <c r="Q71" s="121"/>
      <c r="R71" s="121"/>
      <c r="S71" s="121"/>
      <c r="T71" s="121"/>
      <c r="U71" s="121"/>
      <c r="V71" s="121"/>
      <c r="W71" s="121"/>
      <c r="X71" s="121"/>
      <c r="Y71" s="121"/>
      <c r="Z71" s="121"/>
    </row>
    <row r="72" spans="1:26" ht="48.75" customHeight="1">
      <c r="A72" s="123" t="s">
        <v>649</v>
      </c>
      <c r="B72" s="124" t="s">
        <v>54</v>
      </c>
      <c r="C72" s="123" t="s">
        <v>306</v>
      </c>
      <c r="D72" s="124" t="s">
        <v>18</v>
      </c>
      <c r="E72" s="125">
        <v>2943</v>
      </c>
      <c r="F72" s="126">
        <v>41625</v>
      </c>
      <c r="G72" s="123" t="s">
        <v>650</v>
      </c>
      <c r="H72" s="123" t="s">
        <v>38</v>
      </c>
      <c r="I72" s="123" t="s">
        <v>572</v>
      </c>
      <c r="J72" s="121"/>
      <c r="K72" s="121"/>
      <c r="L72" s="121"/>
      <c r="M72" s="121"/>
      <c r="N72" s="121"/>
      <c r="O72" s="121"/>
      <c r="P72" s="121"/>
      <c r="Q72" s="121"/>
      <c r="R72" s="121"/>
      <c r="S72" s="121"/>
      <c r="T72" s="121"/>
      <c r="U72" s="121"/>
      <c r="V72" s="121"/>
      <c r="W72" s="121"/>
      <c r="X72" s="121"/>
      <c r="Y72" s="121"/>
      <c r="Z72" s="121"/>
    </row>
    <row r="73" spans="1:26" ht="48.75" customHeight="1">
      <c r="A73" s="123" t="s">
        <v>651</v>
      </c>
      <c r="B73" s="124" t="s">
        <v>54</v>
      </c>
      <c r="C73" s="123" t="s">
        <v>85</v>
      </c>
      <c r="D73" s="124" t="s">
        <v>652</v>
      </c>
      <c r="E73" s="125" t="s">
        <v>653</v>
      </c>
      <c r="F73" s="126">
        <v>41613</v>
      </c>
      <c r="G73" s="123" t="s">
        <v>654</v>
      </c>
      <c r="H73" s="123" t="s">
        <v>38</v>
      </c>
      <c r="I73" s="123" t="s">
        <v>537</v>
      </c>
      <c r="J73" s="121"/>
      <c r="K73" s="121"/>
      <c r="L73" s="121"/>
      <c r="M73" s="121"/>
      <c r="N73" s="121"/>
      <c r="O73" s="121"/>
      <c r="P73" s="121"/>
      <c r="Q73" s="121"/>
      <c r="R73" s="121"/>
      <c r="S73" s="121"/>
      <c r="T73" s="121"/>
      <c r="U73" s="121"/>
      <c r="V73" s="121"/>
      <c r="W73" s="121"/>
      <c r="X73" s="121"/>
      <c r="Y73" s="121"/>
      <c r="Z73" s="121"/>
    </row>
    <row r="74" spans="1:26" ht="48.75" customHeight="1">
      <c r="A74" s="123" t="s">
        <v>655</v>
      </c>
      <c r="B74" s="124" t="s">
        <v>16</v>
      </c>
      <c r="C74" s="123" t="s">
        <v>609</v>
      </c>
      <c r="D74" s="124" t="s">
        <v>157</v>
      </c>
      <c r="E74" s="125">
        <v>528</v>
      </c>
      <c r="F74" s="126">
        <v>41541</v>
      </c>
      <c r="G74" s="123" t="s">
        <v>656</v>
      </c>
      <c r="H74" s="123" t="s">
        <v>38</v>
      </c>
      <c r="I74" s="123" t="s">
        <v>572</v>
      </c>
      <c r="J74" s="121"/>
      <c r="K74" s="121"/>
      <c r="L74" s="121"/>
      <c r="M74" s="121"/>
      <c r="N74" s="121"/>
      <c r="O74" s="121"/>
      <c r="P74" s="121"/>
      <c r="Q74" s="121"/>
      <c r="R74" s="121"/>
      <c r="S74" s="121"/>
      <c r="T74" s="121"/>
      <c r="U74" s="121"/>
      <c r="V74" s="121"/>
      <c r="W74" s="121"/>
      <c r="X74" s="121"/>
      <c r="Y74" s="121"/>
      <c r="Z74" s="121"/>
    </row>
    <row r="75" spans="1:26" ht="48.75" customHeight="1">
      <c r="A75" s="123" t="s">
        <v>657</v>
      </c>
      <c r="B75" s="124" t="s">
        <v>54</v>
      </c>
      <c r="C75" s="123" t="s">
        <v>413</v>
      </c>
      <c r="D75" s="124" t="s">
        <v>56</v>
      </c>
      <c r="E75" s="125">
        <v>1635</v>
      </c>
      <c r="F75" s="126">
        <v>41436</v>
      </c>
      <c r="G75" s="123" t="s">
        <v>658</v>
      </c>
      <c r="H75" s="123" t="s">
        <v>38</v>
      </c>
      <c r="I75" s="123" t="s">
        <v>617</v>
      </c>
      <c r="J75" s="121"/>
      <c r="K75" s="121"/>
      <c r="L75" s="121"/>
      <c r="M75" s="121"/>
      <c r="N75" s="121"/>
      <c r="O75" s="121"/>
      <c r="P75" s="121"/>
      <c r="Q75" s="121"/>
      <c r="R75" s="121"/>
      <c r="S75" s="121"/>
      <c r="T75" s="121"/>
      <c r="U75" s="121"/>
      <c r="V75" s="121"/>
      <c r="W75" s="121"/>
      <c r="X75" s="121"/>
      <c r="Y75" s="121"/>
      <c r="Z75" s="121"/>
    </row>
    <row r="76" spans="1:26" ht="48.75" customHeight="1">
      <c r="A76" s="123" t="s">
        <v>659</v>
      </c>
      <c r="B76" s="124" t="s">
        <v>54</v>
      </c>
      <c r="C76" s="123" t="s">
        <v>306</v>
      </c>
      <c r="D76" s="124" t="s">
        <v>18</v>
      </c>
      <c r="E76" s="125">
        <v>723</v>
      </c>
      <c r="F76" s="126">
        <v>41379</v>
      </c>
      <c r="G76" s="123" t="s">
        <v>660</v>
      </c>
      <c r="H76" s="142" t="s">
        <v>1</v>
      </c>
      <c r="I76" s="123" t="s">
        <v>661</v>
      </c>
      <c r="J76" s="121"/>
      <c r="K76" s="121"/>
      <c r="L76" s="121"/>
      <c r="M76" s="121"/>
      <c r="N76" s="121"/>
      <c r="O76" s="121"/>
      <c r="P76" s="121"/>
      <c r="Q76" s="121"/>
      <c r="R76" s="121"/>
      <c r="S76" s="121"/>
      <c r="T76" s="121"/>
      <c r="U76" s="121"/>
      <c r="V76" s="121"/>
      <c r="W76" s="121"/>
      <c r="X76" s="121"/>
      <c r="Y76" s="121"/>
      <c r="Z76" s="121"/>
    </row>
    <row r="77" spans="1:26" ht="48.75" customHeight="1">
      <c r="A77" s="123" t="s">
        <v>662</v>
      </c>
      <c r="B77" s="124" t="s">
        <v>54</v>
      </c>
      <c r="C77" s="123" t="s">
        <v>511</v>
      </c>
      <c r="D77" s="124" t="s">
        <v>101</v>
      </c>
      <c r="E77" s="125">
        <v>1356</v>
      </c>
      <c r="F77" s="126">
        <v>41108</v>
      </c>
      <c r="G77" s="123" t="s">
        <v>663</v>
      </c>
      <c r="H77" s="123" t="s">
        <v>38</v>
      </c>
      <c r="I77" s="123" t="s">
        <v>664</v>
      </c>
      <c r="J77" s="121"/>
      <c r="K77" s="121"/>
      <c r="L77" s="121"/>
      <c r="M77" s="121"/>
      <c r="N77" s="121"/>
      <c r="O77" s="121"/>
      <c r="P77" s="121"/>
      <c r="Q77" s="121"/>
      <c r="R77" s="121"/>
      <c r="S77" s="121"/>
      <c r="T77" s="121"/>
      <c r="U77" s="121"/>
      <c r="V77" s="121"/>
      <c r="W77" s="121"/>
      <c r="X77" s="121"/>
      <c r="Y77" s="121"/>
      <c r="Z77" s="121"/>
    </row>
    <row r="78" spans="1:26" ht="48.75" customHeight="1">
      <c r="A78" s="123" t="s">
        <v>665</v>
      </c>
      <c r="B78" s="124" t="s">
        <v>54</v>
      </c>
      <c r="C78" s="123" t="s">
        <v>413</v>
      </c>
      <c r="D78" s="124" t="s">
        <v>56</v>
      </c>
      <c r="E78" s="125">
        <v>1562</v>
      </c>
      <c r="F78" s="126">
        <v>41101</v>
      </c>
      <c r="G78" s="123" t="s">
        <v>666</v>
      </c>
      <c r="H78" s="123" t="s">
        <v>38</v>
      </c>
      <c r="I78" s="123" t="s">
        <v>537</v>
      </c>
      <c r="J78" s="131"/>
      <c r="K78" s="131"/>
      <c r="L78" s="131"/>
      <c r="M78" s="131"/>
      <c r="N78" s="131"/>
      <c r="O78" s="131"/>
      <c r="P78" s="131"/>
      <c r="Q78" s="131"/>
      <c r="R78" s="131"/>
      <c r="S78" s="131"/>
      <c r="T78" s="131"/>
      <c r="U78" s="131"/>
      <c r="V78" s="131"/>
      <c r="W78" s="131"/>
      <c r="X78" s="131"/>
      <c r="Y78" s="131"/>
      <c r="Z78" s="131"/>
    </row>
    <row r="79" spans="1:26" ht="48.75" customHeight="1">
      <c r="A79" s="123" t="s">
        <v>667</v>
      </c>
      <c r="B79" s="124" t="s">
        <v>54</v>
      </c>
      <c r="C79" s="123" t="s">
        <v>668</v>
      </c>
      <c r="D79" s="124" t="s">
        <v>669</v>
      </c>
      <c r="E79" s="125" t="s">
        <v>670</v>
      </c>
      <c r="F79" s="126">
        <v>41080</v>
      </c>
      <c r="G79" s="123" t="s">
        <v>671</v>
      </c>
      <c r="H79" s="123" t="s">
        <v>38</v>
      </c>
      <c r="I79" s="123" t="s">
        <v>648</v>
      </c>
      <c r="J79" s="121"/>
      <c r="K79" s="121"/>
      <c r="L79" s="121"/>
      <c r="M79" s="121"/>
      <c r="N79" s="121"/>
      <c r="O79" s="121"/>
      <c r="P79" s="121"/>
      <c r="Q79" s="121"/>
      <c r="R79" s="121"/>
      <c r="S79" s="121"/>
      <c r="T79" s="121"/>
      <c r="U79" s="121"/>
      <c r="V79" s="121"/>
      <c r="W79" s="121"/>
      <c r="X79" s="121"/>
      <c r="Y79" s="121"/>
      <c r="Z79" s="121"/>
    </row>
    <row r="80" spans="1:26" ht="48.75" customHeight="1">
      <c r="A80" s="123" t="s">
        <v>672</v>
      </c>
      <c r="B80" s="124" t="s">
        <v>54</v>
      </c>
      <c r="C80" s="123" t="s">
        <v>511</v>
      </c>
      <c r="D80" s="124" t="s">
        <v>101</v>
      </c>
      <c r="E80" s="125">
        <v>652</v>
      </c>
      <c r="F80" s="126">
        <v>41029</v>
      </c>
      <c r="G80" s="123" t="s">
        <v>673</v>
      </c>
      <c r="H80" s="123" t="s">
        <v>674</v>
      </c>
      <c r="I80" s="123" t="s">
        <v>664</v>
      </c>
      <c r="J80" s="121"/>
      <c r="K80" s="121"/>
      <c r="L80" s="121"/>
      <c r="M80" s="121"/>
      <c r="N80" s="121"/>
      <c r="O80" s="121"/>
      <c r="P80" s="121"/>
      <c r="Q80" s="121"/>
      <c r="R80" s="121"/>
      <c r="S80" s="121"/>
      <c r="T80" s="121"/>
      <c r="U80" s="121"/>
      <c r="V80" s="121"/>
      <c r="W80" s="121"/>
      <c r="X80" s="121"/>
      <c r="Y80" s="121"/>
      <c r="Z80" s="121"/>
    </row>
    <row r="81" spans="1:26" ht="48.75" customHeight="1">
      <c r="A81" s="123" t="s">
        <v>675</v>
      </c>
      <c r="B81" s="124" t="s">
        <v>54</v>
      </c>
      <c r="C81" s="123" t="s">
        <v>413</v>
      </c>
      <c r="D81" s="124" t="s">
        <v>56</v>
      </c>
      <c r="E81" s="125">
        <v>1523</v>
      </c>
      <c r="F81" s="126">
        <v>41023</v>
      </c>
      <c r="G81" s="123" t="s">
        <v>676</v>
      </c>
      <c r="H81" s="123" t="s">
        <v>38</v>
      </c>
      <c r="I81" s="123" t="s">
        <v>677</v>
      </c>
      <c r="J81" s="121"/>
      <c r="K81" s="121"/>
      <c r="L81" s="121"/>
      <c r="M81" s="121"/>
      <c r="N81" s="121"/>
      <c r="O81" s="121"/>
      <c r="P81" s="121"/>
      <c r="Q81" s="121"/>
      <c r="R81" s="121"/>
      <c r="S81" s="121"/>
      <c r="T81" s="121"/>
      <c r="U81" s="121"/>
      <c r="V81" s="121"/>
      <c r="W81" s="121"/>
      <c r="X81" s="121"/>
      <c r="Y81" s="121"/>
      <c r="Z81" s="121"/>
    </row>
    <row r="82" spans="1:26" ht="48.75" customHeight="1">
      <c r="A82" s="123" t="s">
        <v>552</v>
      </c>
      <c r="B82" s="124" t="s">
        <v>54</v>
      </c>
      <c r="C82" s="123" t="s">
        <v>413</v>
      </c>
      <c r="D82" s="124" t="s">
        <v>56</v>
      </c>
      <c r="E82" s="125">
        <v>1503</v>
      </c>
      <c r="F82" s="126">
        <v>40876</v>
      </c>
      <c r="G82" s="123" t="s">
        <v>678</v>
      </c>
      <c r="H82" s="123" t="s">
        <v>38</v>
      </c>
      <c r="I82" s="123" t="s">
        <v>679</v>
      </c>
      <c r="J82" s="121"/>
      <c r="K82" s="121"/>
      <c r="L82" s="121"/>
      <c r="M82" s="121"/>
      <c r="N82" s="121"/>
      <c r="O82" s="121"/>
      <c r="P82" s="121"/>
      <c r="Q82" s="121"/>
      <c r="R82" s="121"/>
      <c r="S82" s="121"/>
      <c r="T82" s="121"/>
      <c r="U82" s="121"/>
      <c r="V82" s="121"/>
      <c r="W82" s="121"/>
      <c r="X82" s="121"/>
      <c r="Y82" s="121"/>
      <c r="Z82" s="121"/>
    </row>
    <row r="83" spans="1:26" ht="48.75" customHeight="1">
      <c r="A83" s="123" t="s">
        <v>680</v>
      </c>
      <c r="B83" s="124" t="s">
        <v>54</v>
      </c>
      <c r="C83" s="123" t="s">
        <v>306</v>
      </c>
      <c r="D83" s="124" t="s">
        <v>18</v>
      </c>
      <c r="E83" s="125">
        <v>4465</v>
      </c>
      <c r="F83" s="126">
        <v>40872</v>
      </c>
      <c r="G83" s="123" t="s">
        <v>681</v>
      </c>
      <c r="H83" s="123" t="s">
        <v>682</v>
      </c>
      <c r="I83" s="123" t="s">
        <v>572</v>
      </c>
      <c r="J83" s="121"/>
      <c r="K83" s="121"/>
      <c r="L83" s="121"/>
      <c r="M83" s="121"/>
      <c r="N83" s="121"/>
      <c r="O83" s="121"/>
      <c r="P83" s="121"/>
      <c r="Q83" s="121"/>
      <c r="R83" s="121"/>
      <c r="S83" s="121"/>
      <c r="T83" s="121"/>
      <c r="U83" s="121"/>
      <c r="V83" s="121"/>
      <c r="W83" s="121"/>
      <c r="X83" s="121"/>
      <c r="Y83" s="121"/>
      <c r="Z83" s="121"/>
    </row>
    <row r="84" spans="1:26" ht="48.75" customHeight="1">
      <c r="A84" s="123" t="s">
        <v>683</v>
      </c>
      <c r="B84" s="124" t="s">
        <v>54</v>
      </c>
      <c r="C84" s="123" t="s">
        <v>582</v>
      </c>
      <c r="D84" s="124" t="s">
        <v>101</v>
      </c>
      <c r="E84" s="125">
        <v>1918</v>
      </c>
      <c r="F84" s="126">
        <v>39969</v>
      </c>
      <c r="G84" s="123" t="s">
        <v>684</v>
      </c>
      <c r="H84" s="123" t="s">
        <v>38</v>
      </c>
      <c r="I84" s="123" t="s">
        <v>685</v>
      </c>
      <c r="J84" s="121"/>
      <c r="K84" s="121"/>
      <c r="L84" s="121"/>
      <c r="M84" s="121"/>
      <c r="N84" s="121"/>
      <c r="O84" s="121"/>
      <c r="P84" s="121"/>
      <c r="Q84" s="121"/>
      <c r="R84" s="121"/>
      <c r="S84" s="121"/>
      <c r="T84" s="121"/>
      <c r="U84" s="121"/>
      <c r="V84" s="121"/>
      <c r="W84" s="121"/>
      <c r="X84" s="121"/>
      <c r="Y84" s="121"/>
      <c r="Z84" s="121"/>
    </row>
    <row r="85" spans="1:26" ht="48.75" customHeight="1">
      <c r="A85" s="123" t="s">
        <v>686</v>
      </c>
      <c r="B85" s="124" t="s">
        <v>16</v>
      </c>
      <c r="C85" s="123" t="s">
        <v>609</v>
      </c>
      <c r="D85" s="124" t="s">
        <v>157</v>
      </c>
      <c r="E85" s="129">
        <v>336</v>
      </c>
      <c r="F85" s="126">
        <v>39715</v>
      </c>
      <c r="G85" s="123" t="s">
        <v>687</v>
      </c>
      <c r="H85" s="123" t="s">
        <v>38</v>
      </c>
      <c r="I85" s="123" t="s">
        <v>572</v>
      </c>
      <c r="J85" s="121"/>
      <c r="K85" s="121"/>
      <c r="L85" s="121"/>
      <c r="M85" s="121"/>
      <c r="N85" s="121"/>
      <c r="O85" s="121"/>
      <c r="P85" s="121"/>
      <c r="Q85" s="121"/>
      <c r="R85" s="121"/>
      <c r="S85" s="121"/>
      <c r="T85" s="121"/>
      <c r="U85" s="121"/>
      <c r="V85" s="121"/>
      <c r="W85" s="121"/>
      <c r="X85" s="121"/>
      <c r="Y85" s="121"/>
      <c r="Z85" s="121"/>
    </row>
    <row r="86" spans="1:26" ht="48.75" customHeight="1">
      <c r="A86" s="123" t="s">
        <v>688</v>
      </c>
      <c r="B86" s="124" t="s">
        <v>54</v>
      </c>
      <c r="C86" s="123" t="s">
        <v>582</v>
      </c>
      <c r="D86" s="124" t="s">
        <v>101</v>
      </c>
      <c r="E86" s="125">
        <v>2646</v>
      </c>
      <c r="F86" s="126">
        <v>39646</v>
      </c>
      <c r="G86" s="123" t="s">
        <v>689</v>
      </c>
      <c r="H86" s="123" t="s">
        <v>38</v>
      </c>
      <c r="I86" s="123" t="s">
        <v>690</v>
      </c>
      <c r="J86" s="121"/>
      <c r="K86" s="121"/>
      <c r="L86" s="121"/>
      <c r="M86" s="121"/>
      <c r="N86" s="121"/>
      <c r="O86" s="121"/>
      <c r="P86" s="121"/>
      <c r="Q86" s="121"/>
      <c r="R86" s="121"/>
      <c r="S86" s="121"/>
      <c r="T86" s="121"/>
      <c r="U86" s="121"/>
      <c r="V86" s="121"/>
      <c r="W86" s="121"/>
      <c r="X86" s="121"/>
      <c r="Y86" s="121"/>
      <c r="Z86" s="121"/>
    </row>
    <row r="87" spans="1:26" ht="48.75" customHeight="1">
      <c r="A87" s="123" t="s">
        <v>691</v>
      </c>
      <c r="B87" s="124" t="s">
        <v>54</v>
      </c>
      <c r="C87" s="123" t="s">
        <v>413</v>
      </c>
      <c r="D87" s="124" t="s">
        <v>362</v>
      </c>
      <c r="E87" s="125">
        <v>1221</v>
      </c>
      <c r="F87" s="126">
        <v>39645</v>
      </c>
      <c r="G87" s="123" t="s">
        <v>692</v>
      </c>
      <c r="H87" s="123" t="s">
        <v>38</v>
      </c>
      <c r="I87" s="123" t="s">
        <v>537</v>
      </c>
      <c r="J87" s="121"/>
      <c r="K87" s="121"/>
      <c r="L87" s="121"/>
      <c r="M87" s="121"/>
      <c r="N87" s="121"/>
      <c r="O87" s="121"/>
      <c r="P87" s="121"/>
      <c r="Q87" s="121"/>
      <c r="R87" s="121"/>
      <c r="S87" s="121"/>
      <c r="T87" s="121"/>
      <c r="U87" s="121"/>
      <c r="V87" s="121"/>
      <c r="W87" s="121"/>
      <c r="X87" s="121"/>
      <c r="Y87" s="121"/>
      <c r="Z87" s="121"/>
    </row>
    <row r="88" spans="1:26" ht="48.75" customHeight="1">
      <c r="A88" s="123" t="s">
        <v>693</v>
      </c>
      <c r="B88" s="124" t="s">
        <v>54</v>
      </c>
      <c r="C88" s="123" t="s">
        <v>582</v>
      </c>
      <c r="D88" s="124" t="s">
        <v>101</v>
      </c>
      <c r="E88" s="125">
        <v>1956</v>
      </c>
      <c r="F88" s="126">
        <v>39598</v>
      </c>
      <c r="G88" s="123" t="s">
        <v>694</v>
      </c>
      <c r="H88" s="123" t="s">
        <v>38</v>
      </c>
      <c r="I88" s="123" t="s">
        <v>695</v>
      </c>
      <c r="J88" s="121"/>
      <c r="K88" s="121"/>
      <c r="L88" s="121"/>
      <c r="M88" s="121"/>
      <c r="N88" s="121"/>
      <c r="O88" s="121"/>
      <c r="P88" s="121"/>
      <c r="Q88" s="121"/>
      <c r="R88" s="121"/>
      <c r="S88" s="121"/>
      <c r="T88" s="121"/>
      <c r="U88" s="121"/>
      <c r="V88" s="121"/>
      <c r="W88" s="121"/>
      <c r="X88" s="121"/>
      <c r="Y88" s="121"/>
      <c r="Z88" s="121"/>
    </row>
    <row r="89" spans="1:26" ht="48.75" customHeight="1">
      <c r="A89" s="123" t="s">
        <v>696</v>
      </c>
      <c r="B89" s="124" t="s">
        <v>54</v>
      </c>
      <c r="C89" s="123" t="s">
        <v>306</v>
      </c>
      <c r="D89" s="124" t="s">
        <v>18</v>
      </c>
      <c r="E89" s="125">
        <v>728</v>
      </c>
      <c r="F89" s="126">
        <v>39514</v>
      </c>
      <c r="G89" s="123" t="s">
        <v>697</v>
      </c>
      <c r="H89" s="123" t="s">
        <v>38</v>
      </c>
      <c r="I89" s="123" t="s">
        <v>698</v>
      </c>
      <c r="J89" s="121"/>
      <c r="K89" s="121"/>
      <c r="L89" s="121"/>
      <c r="M89" s="121"/>
      <c r="N89" s="121"/>
      <c r="O89" s="121"/>
      <c r="P89" s="121"/>
      <c r="Q89" s="121"/>
      <c r="R89" s="121"/>
      <c r="S89" s="121"/>
      <c r="T89" s="121"/>
      <c r="U89" s="121"/>
      <c r="V89" s="121"/>
      <c r="W89" s="121"/>
      <c r="X89" s="121"/>
      <c r="Y89" s="121"/>
      <c r="Z89" s="121"/>
    </row>
    <row r="90" spans="1:26" ht="48.75" customHeight="1">
      <c r="A90" s="123" t="s">
        <v>699</v>
      </c>
      <c r="B90" s="124" t="s">
        <v>54</v>
      </c>
      <c r="C90" s="123" t="s">
        <v>582</v>
      </c>
      <c r="D90" s="124" t="s">
        <v>101</v>
      </c>
      <c r="E90" s="125">
        <v>1401</v>
      </c>
      <c r="F90" s="126">
        <v>39216</v>
      </c>
      <c r="G90" s="123" t="s">
        <v>700</v>
      </c>
      <c r="H90" s="123" t="s">
        <v>38</v>
      </c>
      <c r="I90" s="123" t="s">
        <v>701</v>
      </c>
      <c r="J90" s="121"/>
      <c r="K90" s="121"/>
      <c r="L90" s="121"/>
      <c r="M90" s="121"/>
      <c r="N90" s="121"/>
      <c r="O90" s="121"/>
      <c r="P90" s="121"/>
      <c r="Q90" s="121"/>
      <c r="R90" s="121"/>
      <c r="S90" s="121"/>
      <c r="T90" s="121"/>
      <c r="U90" s="121"/>
      <c r="V90" s="121"/>
      <c r="W90" s="121"/>
      <c r="X90" s="121"/>
      <c r="Y90" s="121"/>
      <c r="Z90" s="121"/>
    </row>
    <row r="91" spans="1:26" ht="48.75" customHeight="1">
      <c r="A91" s="123" t="s">
        <v>702</v>
      </c>
      <c r="B91" s="124" t="s">
        <v>16</v>
      </c>
      <c r="C91" s="123" t="s">
        <v>50</v>
      </c>
      <c r="D91" s="124" t="s">
        <v>157</v>
      </c>
      <c r="E91" s="125">
        <v>276</v>
      </c>
      <c r="F91" s="126">
        <v>39140</v>
      </c>
      <c r="G91" s="123" t="s">
        <v>703</v>
      </c>
      <c r="H91" s="123" t="s">
        <v>704</v>
      </c>
      <c r="I91" s="123" t="s">
        <v>572</v>
      </c>
      <c r="J91" s="121"/>
      <c r="K91" s="121"/>
      <c r="L91" s="121"/>
      <c r="M91" s="121"/>
      <c r="N91" s="121"/>
      <c r="O91" s="121"/>
      <c r="P91" s="121"/>
      <c r="Q91" s="121"/>
      <c r="R91" s="121"/>
      <c r="S91" s="121"/>
      <c r="T91" s="121"/>
      <c r="U91" s="121"/>
      <c r="V91" s="121"/>
      <c r="W91" s="121"/>
      <c r="X91" s="121"/>
      <c r="Y91" s="121"/>
      <c r="Z91" s="121"/>
    </row>
    <row r="92" spans="1:26" ht="48.75" customHeight="1">
      <c r="A92" s="123" t="s">
        <v>705</v>
      </c>
      <c r="B92" s="124" t="s">
        <v>54</v>
      </c>
      <c r="C92" s="123" t="s">
        <v>582</v>
      </c>
      <c r="D92" s="124" t="s">
        <v>101</v>
      </c>
      <c r="E92" s="125">
        <v>58</v>
      </c>
      <c r="F92" s="126">
        <v>39097</v>
      </c>
      <c r="G92" s="123" t="s">
        <v>706</v>
      </c>
      <c r="H92" s="123" t="s">
        <v>38</v>
      </c>
      <c r="I92" s="123" t="s">
        <v>707</v>
      </c>
      <c r="J92" s="121"/>
      <c r="K92" s="121"/>
      <c r="L92" s="121"/>
      <c r="M92" s="121"/>
      <c r="N92" s="121"/>
      <c r="O92" s="121"/>
      <c r="P92" s="121"/>
      <c r="Q92" s="121"/>
      <c r="R92" s="121"/>
      <c r="S92" s="121"/>
      <c r="T92" s="121"/>
      <c r="U92" s="121"/>
      <c r="V92" s="121"/>
      <c r="W92" s="121"/>
      <c r="X92" s="121"/>
      <c r="Y92" s="121"/>
      <c r="Z92" s="121"/>
    </row>
    <row r="93" spans="1:26" ht="48.75" customHeight="1">
      <c r="A93" s="123" t="s">
        <v>708</v>
      </c>
      <c r="B93" s="124" t="s">
        <v>54</v>
      </c>
      <c r="C93" s="123" t="s">
        <v>413</v>
      </c>
      <c r="D93" s="124" t="s">
        <v>56</v>
      </c>
      <c r="E93" s="125">
        <v>1064</v>
      </c>
      <c r="F93" s="126">
        <v>38924</v>
      </c>
      <c r="G93" s="123" t="s">
        <v>709</v>
      </c>
      <c r="H93" s="123" t="s">
        <v>38</v>
      </c>
      <c r="I93" s="123" t="s">
        <v>502</v>
      </c>
      <c r="J93" s="121"/>
      <c r="K93" s="121"/>
      <c r="L93" s="121"/>
      <c r="M93" s="121"/>
      <c r="N93" s="121"/>
      <c r="O93" s="121"/>
      <c r="P93" s="121"/>
      <c r="Q93" s="121"/>
      <c r="R93" s="121"/>
      <c r="S93" s="121"/>
      <c r="T93" s="121"/>
      <c r="U93" s="121"/>
      <c r="V93" s="121"/>
      <c r="W93" s="121"/>
      <c r="X93" s="121"/>
      <c r="Y93" s="121"/>
      <c r="Z93" s="121"/>
    </row>
    <row r="94" spans="1:26" ht="48.75" customHeight="1">
      <c r="A94" s="123" t="s">
        <v>696</v>
      </c>
      <c r="B94" s="124" t="s">
        <v>54</v>
      </c>
      <c r="C94" s="123" t="s">
        <v>306</v>
      </c>
      <c r="D94" s="124" t="s">
        <v>18</v>
      </c>
      <c r="E94" s="125">
        <v>1931</v>
      </c>
      <c r="F94" s="126">
        <v>38880</v>
      </c>
      <c r="G94" s="123" t="s">
        <v>710</v>
      </c>
      <c r="H94" s="123" t="s">
        <v>711</v>
      </c>
      <c r="I94" s="123" t="s">
        <v>698</v>
      </c>
      <c r="J94" s="121"/>
      <c r="K94" s="121"/>
      <c r="L94" s="121"/>
      <c r="M94" s="121"/>
      <c r="N94" s="121"/>
      <c r="O94" s="121"/>
      <c r="P94" s="121"/>
      <c r="Q94" s="121"/>
      <c r="R94" s="121"/>
      <c r="S94" s="121"/>
      <c r="T94" s="121"/>
      <c r="U94" s="121"/>
      <c r="V94" s="121"/>
      <c r="W94" s="121"/>
      <c r="X94" s="121"/>
      <c r="Y94" s="121"/>
      <c r="Z94" s="121"/>
    </row>
    <row r="95" spans="1:26" ht="48.75" customHeight="1">
      <c r="A95" s="123" t="s">
        <v>510</v>
      </c>
      <c r="B95" s="124" t="s">
        <v>54</v>
      </c>
      <c r="C95" s="123" t="s">
        <v>582</v>
      </c>
      <c r="D95" s="124" t="s">
        <v>56</v>
      </c>
      <c r="E95" s="125">
        <v>1010</v>
      </c>
      <c r="F95" s="126">
        <v>38743</v>
      </c>
      <c r="G95" s="123" t="s">
        <v>712</v>
      </c>
      <c r="H95" s="123" t="s">
        <v>713</v>
      </c>
      <c r="I95" s="123" t="s">
        <v>664</v>
      </c>
      <c r="J95" s="121"/>
      <c r="K95" s="121"/>
      <c r="L95" s="121"/>
      <c r="M95" s="121"/>
      <c r="N95" s="121"/>
      <c r="O95" s="121"/>
      <c r="P95" s="121"/>
      <c r="Q95" s="121"/>
      <c r="R95" s="121"/>
      <c r="S95" s="121"/>
      <c r="T95" s="121"/>
      <c r="U95" s="121"/>
      <c r="V95" s="121"/>
      <c r="W95" s="121"/>
      <c r="X95" s="121"/>
      <c r="Y95" s="121"/>
      <c r="Z95" s="121"/>
    </row>
    <row r="96" spans="1:26" ht="48.75" customHeight="1">
      <c r="A96" s="123" t="s">
        <v>714</v>
      </c>
      <c r="B96" s="124" t="s">
        <v>54</v>
      </c>
      <c r="C96" s="123" t="s">
        <v>413</v>
      </c>
      <c r="D96" s="124" t="s">
        <v>56</v>
      </c>
      <c r="E96" s="125">
        <v>962</v>
      </c>
      <c r="F96" s="126">
        <v>38541</v>
      </c>
      <c r="G96" s="123" t="s">
        <v>226</v>
      </c>
      <c r="H96" s="123" t="s">
        <v>715</v>
      </c>
      <c r="I96" s="123" t="s">
        <v>537</v>
      </c>
      <c r="J96" s="121"/>
      <c r="K96" s="121"/>
      <c r="L96" s="121"/>
      <c r="M96" s="121"/>
      <c r="N96" s="121"/>
      <c r="O96" s="121"/>
      <c r="P96" s="121"/>
      <c r="Q96" s="121"/>
      <c r="R96" s="121"/>
      <c r="S96" s="121"/>
      <c r="T96" s="121"/>
      <c r="U96" s="121"/>
      <c r="V96" s="121"/>
      <c r="W96" s="121"/>
      <c r="X96" s="121"/>
      <c r="Y96" s="121"/>
      <c r="Z96" s="121"/>
    </row>
    <row r="97" spans="1:26" ht="48.75" customHeight="1">
      <c r="A97" s="123" t="s">
        <v>716</v>
      </c>
      <c r="B97" s="124" t="s">
        <v>54</v>
      </c>
      <c r="C97" s="123" t="s">
        <v>582</v>
      </c>
      <c r="D97" s="124" t="s">
        <v>101</v>
      </c>
      <c r="E97" s="125">
        <v>1570</v>
      </c>
      <c r="F97" s="126">
        <v>38505</v>
      </c>
      <c r="G97" s="123" t="s">
        <v>717</v>
      </c>
      <c r="H97" s="123" t="s">
        <v>718</v>
      </c>
      <c r="I97" s="123" t="s">
        <v>719</v>
      </c>
      <c r="J97" s="121"/>
      <c r="K97" s="121"/>
      <c r="L97" s="121"/>
      <c r="M97" s="121"/>
      <c r="N97" s="121"/>
      <c r="O97" s="121"/>
      <c r="P97" s="121"/>
      <c r="Q97" s="121"/>
      <c r="R97" s="121"/>
      <c r="S97" s="121"/>
      <c r="T97" s="121"/>
      <c r="U97" s="121"/>
      <c r="V97" s="121"/>
      <c r="W97" s="121"/>
      <c r="X97" s="121"/>
      <c r="Y97" s="121"/>
      <c r="Z97" s="121"/>
    </row>
    <row r="98" spans="1:26" ht="48.75" customHeight="1">
      <c r="A98" s="123" t="s">
        <v>720</v>
      </c>
      <c r="B98" s="124" t="s">
        <v>54</v>
      </c>
      <c r="C98" s="123" t="s">
        <v>582</v>
      </c>
      <c r="D98" s="124" t="s">
        <v>101</v>
      </c>
      <c r="E98" s="125">
        <v>156</v>
      </c>
      <c r="F98" s="126">
        <v>38379</v>
      </c>
      <c r="G98" s="123" t="s">
        <v>721</v>
      </c>
      <c r="H98" s="123" t="s">
        <v>38</v>
      </c>
      <c r="I98" s="123" t="s">
        <v>722</v>
      </c>
      <c r="J98" s="121"/>
      <c r="K98" s="121"/>
      <c r="L98" s="121"/>
      <c r="M98" s="121"/>
      <c r="N98" s="121"/>
      <c r="O98" s="121"/>
      <c r="P98" s="121"/>
      <c r="Q98" s="121"/>
      <c r="R98" s="121"/>
      <c r="S98" s="121"/>
      <c r="T98" s="121"/>
      <c r="U98" s="121"/>
      <c r="V98" s="121"/>
      <c r="W98" s="121"/>
      <c r="X98" s="121"/>
      <c r="Y98" s="121"/>
      <c r="Z98" s="121"/>
    </row>
    <row r="99" spans="1:26" ht="48.75" customHeight="1">
      <c r="A99" s="123" t="s">
        <v>723</v>
      </c>
      <c r="B99" s="124" t="s">
        <v>54</v>
      </c>
      <c r="C99" s="123" t="s">
        <v>413</v>
      </c>
      <c r="D99" s="124" t="s">
        <v>56</v>
      </c>
      <c r="E99" s="125">
        <v>909</v>
      </c>
      <c r="F99" s="126">
        <v>38253</v>
      </c>
      <c r="G99" s="123" t="s">
        <v>724</v>
      </c>
      <c r="H99" s="123" t="s">
        <v>725</v>
      </c>
      <c r="I99" s="123" t="s">
        <v>726</v>
      </c>
      <c r="J99" s="121"/>
      <c r="K99" s="121"/>
      <c r="L99" s="121"/>
      <c r="M99" s="121"/>
      <c r="N99" s="121"/>
      <c r="O99" s="121"/>
      <c r="P99" s="121"/>
      <c r="Q99" s="121"/>
      <c r="R99" s="121"/>
      <c r="S99" s="121"/>
      <c r="T99" s="121"/>
      <c r="U99" s="121"/>
      <c r="V99" s="121"/>
      <c r="W99" s="121"/>
      <c r="X99" s="121"/>
      <c r="Y99" s="121"/>
      <c r="Z99" s="121"/>
    </row>
    <row r="100" spans="1:26" ht="48.75" customHeight="1">
      <c r="A100" s="123" t="s">
        <v>727</v>
      </c>
      <c r="B100" s="124" t="s">
        <v>54</v>
      </c>
      <c r="C100" s="123" t="s">
        <v>306</v>
      </c>
      <c r="D100" s="124" t="s">
        <v>18</v>
      </c>
      <c r="E100" s="125">
        <v>1703</v>
      </c>
      <c r="F100" s="126">
        <v>37470</v>
      </c>
      <c r="G100" s="123" t="s">
        <v>728</v>
      </c>
      <c r="H100" s="123" t="s">
        <v>729</v>
      </c>
      <c r="I100" s="123" t="s">
        <v>730</v>
      </c>
      <c r="J100" s="121"/>
      <c r="K100" s="121"/>
      <c r="L100" s="121"/>
      <c r="M100" s="121"/>
      <c r="N100" s="121"/>
      <c r="O100" s="121"/>
      <c r="P100" s="121"/>
      <c r="Q100" s="121"/>
      <c r="R100" s="121"/>
      <c r="S100" s="121"/>
      <c r="T100" s="121"/>
      <c r="U100" s="121"/>
      <c r="V100" s="121"/>
      <c r="W100" s="121"/>
      <c r="X100" s="121"/>
      <c r="Y100" s="121"/>
      <c r="Z100" s="121"/>
    </row>
    <row r="101" spans="1:26" ht="48.75" customHeight="1">
      <c r="A101" s="123"/>
      <c r="B101" s="124" t="s">
        <v>54</v>
      </c>
      <c r="C101" s="123" t="s">
        <v>413</v>
      </c>
      <c r="D101" s="124" t="s">
        <v>56</v>
      </c>
      <c r="E101" s="125">
        <v>734</v>
      </c>
      <c r="F101" s="126">
        <v>37300</v>
      </c>
      <c r="G101" s="123" t="s">
        <v>731</v>
      </c>
      <c r="H101" s="123" t="s">
        <v>732</v>
      </c>
      <c r="I101" s="123" t="s">
        <v>733</v>
      </c>
      <c r="J101" s="121"/>
      <c r="K101" s="121"/>
      <c r="L101" s="121"/>
      <c r="M101" s="121"/>
      <c r="N101" s="121"/>
      <c r="O101" s="121"/>
      <c r="P101" s="121"/>
      <c r="Q101" s="121"/>
      <c r="R101" s="121"/>
      <c r="S101" s="121"/>
      <c r="T101" s="121"/>
      <c r="U101" s="121"/>
      <c r="V101" s="121"/>
      <c r="W101" s="121"/>
      <c r="X101" s="121"/>
      <c r="Y101" s="121"/>
      <c r="Z101" s="121"/>
    </row>
    <row r="102" spans="1:26" ht="48.75" customHeight="1">
      <c r="A102" s="123" t="s">
        <v>734</v>
      </c>
      <c r="B102" s="124" t="s">
        <v>54</v>
      </c>
      <c r="C102" s="123" t="s">
        <v>582</v>
      </c>
      <c r="D102" s="124" t="s">
        <v>101</v>
      </c>
      <c r="E102" s="125">
        <v>1995</v>
      </c>
      <c r="F102" s="126">
        <v>36349</v>
      </c>
      <c r="G102" s="123" t="s">
        <v>735</v>
      </c>
      <c r="H102" s="143" t="s">
        <v>736</v>
      </c>
      <c r="I102" s="123" t="s">
        <v>737</v>
      </c>
      <c r="J102" s="121"/>
      <c r="K102" s="121"/>
      <c r="L102" s="121"/>
      <c r="M102" s="121"/>
      <c r="N102" s="121"/>
      <c r="O102" s="121"/>
      <c r="P102" s="121"/>
      <c r="Q102" s="121"/>
      <c r="R102" s="121"/>
      <c r="S102" s="121"/>
      <c r="T102" s="121"/>
      <c r="U102" s="121"/>
      <c r="V102" s="121"/>
      <c r="W102" s="121"/>
      <c r="X102" s="121"/>
      <c r="Y102" s="121"/>
      <c r="Z102" s="121"/>
    </row>
    <row r="103" spans="1:26" ht="48.75" customHeight="1">
      <c r="A103" s="123" t="s">
        <v>738</v>
      </c>
      <c r="B103" s="124" t="s">
        <v>54</v>
      </c>
      <c r="C103" s="123" t="s">
        <v>413</v>
      </c>
      <c r="D103" s="124" t="s">
        <v>56</v>
      </c>
      <c r="E103" s="125">
        <v>361</v>
      </c>
      <c r="F103" s="126">
        <v>35468</v>
      </c>
      <c r="G103" s="123" t="s">
        <v>739</v>
      </c>
      <c r="H103" s="123" t="s">
        <v>740</v>
      </c>
      <c r="I103" s="123" t="s">
        <v>537</v>
      </c>
      <c r="J103" s="121"/>
      <c r="K103" s="121"/>
      <c r="L103" s="121"/>
      <c r="M103" s="121"/>
      <c r="N103" s="121"/>
      <c r="O103" s="121"/>
      <c r="P103" s="121"/>
      <c r="Q103" s="121"/>
      <c r="R103" s="121"/>
      <c r="S103" s="121"/>
      <c r="T103" s="121"/>
      <c r="U103" s="121"/>
      <c r="V103" s="121"/>
      <c r="W103" s="121"/>
      <c r="X103" s="121"/>
      <c r="Y103" s="121"/>
      <c r="Z103" s="121"/>
    </row>
    <row r="104" spans="1:26" ht="48.75" customHeight="1">
      <c r="A104" s="123" t="s">
        <v>741</v>
      </c>
      <c r="B104" s="124" t="s">
        <v>54</v>
      </c>
      <c r="C104" s="123" t="s">
        <v>306</v>
      </c>
      <c r="D104" s="124" t="s">
        <v>18</v>
      </c>
      <c r="E104" s="125">
        <v>1530</v>
      </c>
      <c r="F104" s="126">
        <v>35303</v>
      </c>
      <c r="G104" s="123" t="s">
        <v>742</v>
      </c>
      <c r="H104" s="123" t="s">
        <v>38</v>
      </c>
      <c r="I104" s="123" t="s">
        <v>537</v>
      </c>
      <c r="J104" s="121"/>
      <c r="K104" s="121"/>
      <c r="L104" s="121"/>
      <c r="M104" s="121"/>
      <c r="N104" s="121"/>
      <c r="O104" s="121"/>
      <c r="P104" s="121"/>
      <c r="Q104" s="121"/>
      <c r="R104" s="121"/>
      <c r="S104" s="121"/>
      <c r="T104" s="121"/>
      <c r="U104" s="121"/>
      <c r="V104" s="121"/>
      <c r="W104" s="121"/>
      <c r="X104" s="121"/>
      <c r="Y104" s="121"/>
      <c r="Z104" s="121"/>
    </row>
    <row r="105" spans="1:26" ht="48.75" customHeight="1">
      <c r="A105" s="123" t="s">
        <v>743</v>
      </c>
      <c r="B105" s="124" t="s">
        <v>54</v>
      </c>
      <c r="C105" s="123" t="s">
        <v>413</v>
      </c>
      <c r="D105" s="124" t="s">
        <v>56</v>
      </c>
      <c r="E105" s="125">
        <v>244</v>
      </c>
      <c r="F105" s="126">
        <v>35062</v>
      </c>
      <c r="G105" s="144" t="s">
        <v>744</v>
      </c>
      <c r="H105" s="123" t="s">
        <v>745</v>
      </c>
      <c r="I105" s="123" t="s">
        <v>572</v>
      </c>
      <c r="J105" s="121"/>
      <c r="K105" s="121"/>
      <c r="L105" s="121"/>
      <c r="M105" s="121"/>
      <c r="N105" s="121"/>
      <c r="O105" s="121"/>
      <c r="P105" s="121"/>
      <c r="Q105" s="121"/>
      <c r="R105" s="121"/>
      <c r="S105" s="121"/>
      <c r="T105" s="121"/>
      <c r="U105" s="121"/>
      <c r="V105" s="121"/>
      <c r="W105" s="121"/>
      <c r="X105" s="121"/>
      <c r="Y105" s="121"/>
      <c r="Z105" s="121"/>
    </row>
    <row r="106" spans="1:26" ht="48.75" customHeight="1">
      <c r="A106" s="123" t="s">
        <v>746</v>
      </c>
      <c r="B106" s="124" t="s">
        <v>54</v>
      </c>
      <c r="C106" s="123" t="s">
        <v>747</v>
      </c>
      <c r="D106" s="124" t="s">
        <v>18</v>
      </c>
      <c r="E106" s="125">
        <v>1771</v>
      </c>
      <c r="F106" s="126">
        <v>34914</v>
      </c>
      <c r="G106" s="123" t="s">
        <v>748</v>
      </c>
      <c r="H106" s="123" t="s">
        <v>38</v>
      </c>
      <c r="I106" s="123" t="s">
        <v>749</v>
      </c>
      <c r="J106" s="121"/>
      <c r="K106" s="121"/>
      <c r="L106" s="121"/>
      <c r="M106" s="121"/>
      <c r="N106" s="121"/>
      <c r="O106" s="121"/>
      <c r="P106" s="121"/>
      <c r="Q106" s="121"/>
      <c r="R106" s="121"/>
      <c r="S106" s="121"/>
      <c r="T106" s="121"/>
      <c r="U106" s="121"/>
      <c r="V106" s="121"/>
      <c r="W106" s="121"/>
      <c r="X106" s="121"/>
      <c r="Y106" s="121"/>
      <c r="Z106" s="121"/>
    </row>
    <row r="107" spans="1:26" ht="48.75" customHeight="1">
      <c r="A107" s="123" t="s">
        <v>750</v>
      </c>
      <c r="B107" s="124" t="s">
        <v>54</v>
      </c>
      <c r="C107" s="123" t="s">
        <v>306</v>
      </c>
      <c r="D107" s="124" t="s">
        <v>18</v>
      </c>
      <c r="E107" s="125">
        <v>1295</v>
      </c>
      <c r="F107" s="126">
        <v>34507</v>
      </c>
      <c r="G107" s="123" t="s">
        <v>751</v>
      </c>
      <c r="H107" s="123" t="s">
        <v>752</v>
      </c>
      <c r="I107" s="123" t="s">
        <v>719</v>
      </c>
      <c r="J107" s="121"/>
      <c r="K107" s="121"/>
      <c r="L107" s="121"/>
      <c r="M107" s="121"/>
      <c r="N107" s="121"/>
      <c r="O107" s="121"/>
      <c r="P107" s="121"/>
      <c r="Q107" s="121"/>
      <c r="R107" s="121"/>
      <c r="S107" s="121"/>
      <c r="T107" s="121"/>
      <c r="U107" s="121"/>
      <c r="V107" s="121"/>
      <c r="W107" s="121"/>
      <c r="X107" s="121"/>
      <c r="Y107" s="121"/>
      <c r="Z107" s="121"/>
    </row>
    <row r="108" spans="1:26" ht="48.75" customHeight="1">
      <c r="A108" s="123" t="s">
        <v>753</v>
      </c>
      <c r="B108" s="124" t="s">
        <v>54</v>
      </c>
      <c r="C108" s="123" t="s">
        <v>413</v>
      </c>
      <c r="D108" s="124" t="s">
        <v>56</v>
      </c>
      <c r="E108" s="125" t="s">
        <v>754</v>
      </c>
      <c r="F108" s="126">
        <v>34326</v>
      </c>
      <c r="G108" s="123" t="s">
        <v>755</v>
      </c>
      <c r="H108" s="123" t="s">
        <v>38</v>
      </c>
      <c r="I108" s="123" t="s">
        <v>572</v>
      </c>
      <c r="J108" s="121"/>
      <c r="K108" s="121"/>
      <c r="L108" s="121"/>
      <c r="M108" s="121"/>
      <c r="N108" s="121"/>
      <c r="O108" s="121"/>
      <c r="P108" s="121"/>
      <c r="Q108" s="121"/>
      <c r="R108" s="121"/>
      <c r="S108" s="121"/>
      <c r="T108" s="121"/>
      <c r="U108" s="121"/>
      <c r="V108" s="121"/>
      <c r="W108" s="121"/>
      <c r="X108" s="121"/>
      <c r="Y108" s="121"/>
      <c r="Z108" s="121"/>
    </row>
    <row r="109" spans="1:26" ht="48.75" customHeight="1">
      <c r="A109" s="123" t="s">
        <v>756</v>
      </c>
      <c r="B109" s="124" t="s">
        <v>54</v>
      </c>
      <c r="C109" s="123" t="s">
        <v>306</v>
      </c>
      <c r="D109" s="124" t="s">
        <v>18</v>
      </c>
      <c r="E109" s="125" t="s">
        <v>757</v>
      </c>
      <c r="F109" s="126">
        <v>34171</v>
      </c>
      <c r="G109" s="123" t="s">
        <v>172</v>
      </c>
      <c r="H109" s="123" t="s">
        <v>38</v>
      </c>
      <c r="I109" s="123" t="s">
        <v>537</v>
      </c>
      <c r="J109" s="121"/>
      <c r="K109" s="121"/>
      <c r="L109" s="121"/>
      <c r="M109" s="121"/>
      <c r="N109" s="121"/>
      <c r="O109" s="121"/>
      <c r="P109" s="121"/>
      <c r="Q109" s="121"/>
      <c r="R109" s="121"/>
      <c r="S109" s="121"/>
      <c r="T109" s="121"/>
      <c r="U109" s="121"/>
      <c r="V109" s="121"/>
      <c r="W109" s="121"/>
      <c r="X109" s="121"/>
      <c r="Y109" s="121"/>
      <c r="Z109" s="121"/>
    </row>
    <row r="110" spans="1:26" ht="48.75" customHeight="1">
      <c r="A110" s="123" t="s">
        <v>758</v>
      </c>
      <c r="B110" s="124" t="s">
        <v>54</v>
      </c>
      <c r="C110" s="123" t="s">
        <v>747</v>
      </c>
      <c r="D110" s="124" t="s">
        <v>101</v>
      </c>
      <c r="E110" s="125">
        <v>1075</v>
      </c>
      <c r="F110" s="126">
        <v>33687</v>
      </c>
      <c r="G110" s="123" t="s">
        <v>759</v>
      </c>
      <c r="H110" s="123" t="s">
        <v>38</v>
      </c>
      <c r="I110" s="123" t="s">
        <v>695</v>
      </c>
      <c r="J110" s="121"/>
      <c r="K110" s="121"/>
      <c r="L110" s="121"/>
      <c r="M110" s="121"/>
      <c r="N110" s="121"/>
      <c r="O110" s="121"/>
      <c r="P110" s="121"/>
      <c r="Q110" s="121"/>
      <c r="R110" s="121"/>
      <c r="S110" s="121"/>
      <c r="T110" s="121"/>
      <c r="U110" s="121"/>
      <c r="V110" s="121"/>
      <c r="W110" s="121"/>
      <c r="X110" s="121"/>
      <c r="Y110" s="121"/>
      <c r="Z110" s="121"/>
    </row>
    <row r="111" spans="1:26" ht="48.75" customHeight="1">
      <c r="A111" s="123" t="s">
        <v>760</v>
      </c>
      <c r="B111" s="124" t="s">
        <v>54</v>
      </c>
      <c r="C111" s="123" t="s">
        <v>174</v>
      </c>
      <c r="D111" s="124" t="s">
        <v>761</v>
      </c>
      <c r="E111" s="125" t="s">
        <v>762</v>
      </c>
      <c r="F111" s="126">
        <v>33423</v>
      </c>
      <c r="G111" s="123" t="s">
        <v>763</v>
      </c>
      <c r="H111" s="123" t="s">
        <v>38</v>
      </c>
      <c r="I111" s="123" t="s">
        <v>578</v>
      </c>
      <c r="J111" s="121"/>
      <c r="K111" s="121"/>
      <c r="L111" s="121"/>
      <c r="M111" s="121"/>
      <c r="N111" s="121"/>
      <c r="O111" s="121"/>
      <c r="P111" s="121"/>
      <c r="Q111" s="121"/>
      <c r="R111" s="121"/>
      <c r="S111" s="121"/>
      <c r="T111" s="121"/>
      <c r="U111" s="121"/>
      <c r="V111" s="121"/>
      <c r="W111" s="121"/>
      <c r="X111" s="121"/>
      <c r="Y111" s="121"/>
      <c r="Z111" s="121"/>
    </row>
    <row r="112" spans="1:26" ht="48.75" customHeight="1">
      <c r="A112" s="123" t="s">
        <v>764</v>
      </c>
      <c r="B112" s="124" t="s">
        <v>54</v>
      </c>
      <c r="C112" s="123" t="s">
        <v>747</v>
      </c>
      <c r="D112" s="124" t="s">
        <v>101</v>
      </c>
      <c r="E112" s="125" t="s">
        <v>765</v>
      </c>
      <c r="F112" s="126">
        <v>32996</v>
      </c>
      <c r="G112" s="123" t="s">
        <v>766</v>
      </c>
      <c r="H112" s="123" t="s">
        <v>38</v>
      </c>
      <c r="I112" s="123" t="s">
        <v>537</v>
      </c>
      <c r="J112" s="121"/>
      <c r="K112" s="121"/>
      <c r="L112" s="121"/>
      <c r="M112" s="121"/>
      <c r="N112" s="121"/>
      <c r="O112" s="121"/>
      <c r="P112" s="121"/>
      <c r="Q112" s="121"/>
      <c r="R112" s="121"/>
      <c r="S112" s="121"/>
      <c r="T112" s="121"/>
      <c r="U112" s="121"/>
      <c r="V112" s="121"/>
      <c r="W112" s="121"/>
      <c r="X112" s="121"/>
      <c r="Y112" s="121"/>
      <c r="Z112" s="121"/>
    </row>
    <row r="113" spans="1:26" ht="48.75" customHeight="1">
      <c r="A113" s="123" t="s">
        <v>767</v>
      </c>
      <c r="B113" s="124" t="s">
        <v>54</v>
      </c>
      <c r="C113" s="123" t="s">
        <v>668</v>
      </c>
      <c r="D113" s="124" t="s">
        <v>669</v>
      </c>
      <c r="E113" s="125" t="s">
        <v>768</v>
      </c>
      <c r="F113" s="126">
        <v>31837</v>
      </c>
      <c r="G113" s="123" t="s">
        <v>769</v>
      </c>
      <c r="H113" s="123" t="s">
        <v>38</v>
      </c>
      <c r="I113" s="123" t="s">
        <v>770</v>
      </c>
      <c r="J113" s="121"/>
      <c r="K113" s="121"/>
      <c r="L113" s="121"/>
      <c r="M113" s="121"/>
      <c r="N113" s="121"/>
      <c r="O113" s="121"/>
      <c r="P113" s="121"/>
      <c r="Q113" s="121"/>
      <c r="R113" s="121"/>
      <c r="S113" s="121"/>
      <c r="T113" s="121"/>
      <c r="U113" s="121"/>
      <c r="V113" s="121"/>
      <c r="W113" s="121"/>
      <c r="X113" s="121"/>
      <c r="Y113" s="121"/>
      <c r="Z113" s="121"/>
    </row>
    <row r="114" spans="1:26" ht="48.75" customHeight="1">
      <c r="A114" s="123" t="s">
        <v>771</v>
      </c>
      <c r="B114" s="124" t="s">
        <v>54</v>
      </c>
      <c r="C114" s="123" t="s">
        <v>772</v>
      </c>
      <c r="D114" s="124" t="s">
        <v>101</v>
      </c>
      <c r="E114" s="125">
        <v>2013</v>
      </c>
      <c r="F114" s="126">
        <v>31569</v>
      </c>
      <c r="G114" s="123" t="s">
        <v>773</v>
      </c>
      <c r="H114" s="123" t="s">
        <v>718</v>
      </c>
      <c r="I114" s="123" t="s">
        <v>774</v>
      </c>
      <c r="J114" s="121"/>
      <c r="K114" s="121"/>
      <c r="L114" s="121"/>
      <c r="M114" s="121"/>
      <c r="N114" s="121"/>
      <c r="O114" s="121"/>
      <c r="P114" s="121"/>
      <c r="Q114" s="121"/>
      <c r="R114" s="121"/>
      <c r="S114" s="121"/>
      <c r="T114" s="121"/>
      <c r="U114" s="121"/>
      <c r="V114" s="121"/>
      <c r="W114" s="121"/>
      <c r="X114" s="121"/>
      <c r="Y114" s="121"/>
      <c r="Z114" s="121"/>
    </row>
    <row r="115" spans="1:26" ht="48.75" customHeight="1">
      <c r="A115" s="123" t="s">
        <v>775</v>
      </c>
      <c r="B115" s="124" t="s">
        <v>54</v>
      </c>
      <c r="C115" s="123" t="s">
        <v>306</v>
      </c>
      <c r="D115" s="124" t="s">
        <v>18</v>
      </c>
      <c r="E115" s="125">
        <v>614</v>
      </c>
      <c r="F115" s="126">
        <v>30755</v>
      </c>
      <c r="G115" s="123" t="s">
        <v>776</v>
      </c>
      <c r="H115" s="123" t="s">
        <v>777</v>
      </c>
      <c r="I115" s="123" t="s">
        <v>778</v>
      </c>
      <c r="J115" s="121"/>
      <c r="K115" s="121"/>
      <c r="L115" s="121"/>
      <c r="M115" s="121"/>
      <c r="N115" s="121"/>
      <c r="O115" s="121"/>
      <c r="P115" s="121"/>
      <c r="Q115" s="121"/>
      <c r="R115" s="121"/>
      <c r="S115" s="121"/>
      <c r="T115" s="121"/>
      <c r="U115" s="121"/>
      <c r="V115" s="121"/>
      <c r="W115" s="121"/>
      <c r="X115" s="121"/>
      <c r="Y115" s="121"/>
      <c r="Z115" s="121"/>
    </row>
    <row r="116" spans="1:26" ht="48.75" customHeight="1">
      <c r="A116" s="123" t="s">
        <v>779</v>
      </c>
      <c r="B116" s="124" t="s">
        <v>54</v>
      </c>
      <c r="C116" s="123" t="s">
        <v>747</v>
      </c>
      <c r="D116" s="124" t="s">
        <v>101</v>
      </c>
      <c r="E116" s="125">
        <v>2400</v>
      </c>
      <c r="F116" s="126">
        <v>28997</v>
      </c>
      <c r="G116" s="123" t="s">
        <v>780</v>
      </c>
      <c r="H116" s="123" t="s">
        <v>38</v>
      </c>
      <c r="I116" s="123" t="s">
        <v>781</v>
      </c>
      <c r="J116" s="121"/>
      <c r="K116" s="121"/>
      <c r="L116" s="121"/>
      <c r="M116" s="121"/>
      <c r="N116" s="121"/>
      <c r="O116" s="121"/>
      <c r="P116" s="121"/>
      <c r="Q116" s="121"/>
      <c r="R116" s="121"/>
      <c r="S116" s="121"/>
      <c r="T116" s="121"/>
      <c r="U116" s="121"/>
      <c r="V116" s="121"/>
      <c r="W116" s="121"/>
      <c r="X116" s="121"/>
      <c r="Y116" s="121"/>
      <c r="Z116" s="121"/>
    </row>
    <row r="117" spans="1:26" ht="48.75" customHeight="1">
      <c r="A117" s="123" t="s">
        <v>782</v>
      </c>
      <c r="B117" s="124" t="s">
        <v>54</v>
      </c>
      <c r="C117" s="123" t="s">
        <v>306</v>
      </c>
      <c r="D117" s="124" t="s">
        <v>18</v>
      </c>
      <c r="E117" s="125">
        <v>1045</v>
      </c>
      <c r="F117" s="126">
        <v>28648</v>
      </c>
      <c r="G117" s="123" t="s">
        <v>783</v>
      </c>
      <c r="H117" s="123" t="s">
        <v>784</v>
      </c>
      <c r="I117" s="123" t="s">
        <v>572</v>
      </c>
      <c r="J117" s="121"/>
      <c r="K117" s="121"/>
      <c r="L117" s="121"/>
      <c r="M117" s="121"/>
      <c r="N117" s="121"/>
      <c r="O117" s="121"/>
      <c r="P117" s="121"/>
      <c r="Q117" s="121"/>
      <c r="R117" s="121"/>
      <c r="S117" s="121"/>
      <c r="T117" s="121"/>
      <c r="U117" s="121"/>
      <c r="V117" s="121"/>
      <c r="W117" s="121"/>
      <c r="X117" s="121"/>
      <c r="Y117" s="121"/>
      <c r="Z117" s="121"/>
    </row>
    <row r="118" spans="1:26" ht="48.75" customHeight="1">
      <c r="A118" s="123" t="s">
        <v>785</v>
      </c>
      <c r="B118" s="124" t="s">
        <v>54</v>
      </c>
      <c r="C118" s="123" t="s">
        <v>306</v>
      </c>
      <c r="D118" s="124" t="s">
        <v>18</v>
      </c>
      <c r="E118" s="125">
        <v>3135</v>
      </c>
      <c r="F118" s="126">
        <v>25198</v>
      </c>
      <c r="G118" s="123" t="s">
        <v>786</v>
      </c>
      <c r="H118" s="123" t="s">
        <v>787</v>
      </c>
      <c r="I118" s="123" t="s">
        <v>572</v>
      </c>
      <c r="J118" s="121"/>
      <c r="K118" s="121"/>
      <c r="L118" s="121"/>
      <c r="M118" s="121"/>
      <c r="N118" s="121"/>
      <c r="O118" s="121"/>
      <c r="P118" s="121"/>
      <c r="Q118" s="121"/>
      <c r="R118" s="121"/>
      <c r="S118" s="121"/>
      <c r="T118" s="121"/>
      <c r="U118" s="121"/>
      <c r="V118" s="121"/>
      <c r="W118" s="121"/>
      <c r="X118" s="121"/>
      <c r="Y118" s="121"/>
      <c r="Z118" s="121"/>
    </row>
    <row r="119" spans="1:26" ht="48.75" customHeight="1">
      <c r="A119" s="123" t="s">
        <v>788</v>
      </c>
      <c r="B119" s="124" t="s">
        <v>54</v>
      </c>
      <c r="C119" s="123" t="s">
        <v>306</v>
      </c>
      <c r="D119" s="124" t="s">
        <v>18</v>
      </c>
      <c r="E119" s="125">
        <v>2400</v>
      </c>
      <c r="F119" s="126">
        <v>25100</v>
      </c>
      <c r="G119" s="123" t="s">
        <v>789</v>
      </c>
      <c r="H119" s="144" t="s">
        <v>790</v>
      </c>
      <c r="I119" s="123" t="s">
        <v>791</v>
      </c>
      <c r="J119" s="121"/>
      <c r="K119" s="121"/>
      <c r="L119" s="121"/>
      <c r="M119" s="121"/>
      <c r="N119" s="121"/>
      <c r="O119" s="121"/>
      <c r="P119" s="121"/>
      <c r="Q119" s="121"/>
      <c r="R119" s="121"/>
      <c r="S119" s="121"/>
      <c r="T119" s="121"/>
      <c r="U119" s="121"/>
      <c r="V119" s="121"/>
      <c r="W119" s="121"/>
      <c r="X119" s="121"/>
      <c r="Y119" s="121"/>
      <c r="Z119" s="121"/>
    </row>
    <row r="120" spans="1:26" ht="15" customHeight="1">
      <c r="A120" s="145"/>
      <c r="B120" s="49"/>
      <c r="C120" s="49"/>
      <c r="D120" s="49"/>
      <c r="E120" s="146"/>
      <c r="F120" s="49"/>
      <c r="G120" s="49"/>
      <c r="H120" s="147"/>
      <c r="I120" s="147"/>
      <c r="J120" s="121"/>
      <c r="K120" s="121"/>
      <c r="L120" s="121"/>
      <c r="M120" s="121"/>
      <c r="N120" s="121"/>
      <c r="O120" s="121"/>
      <c r="P120" s="121"/>
      <c r="Q120" s="121"/>
      <c r="R120" s="121"/>
      <c r="S120" s="121"/>
      <c r="T120" s="121"/>
      <c r="U120" s="121"/>
      <c r="V120" s="121"/>
      <c r="W120" s="121"/>
      <c r="X120" s="121"/>
      <c r="Y120" s="121"/>
      <c r="Z120" s="121"/>
    </row>
    <row r="121" spans="1:26" ht="15" customHeight="1">
      <c r="A121" s="403" t="s">
        <v>365</v>
      </c>
      <c r="B121" s="405" t="s">
        <v>792</v>
      </c>
      <c r="C121" s="371"/>
      <c r="D121" s="372"/>
      <c r="E121" s="411" t="s">
        <v>178</v>
      </c>
      <c r="F121" s="389" t="s">
        <v>2125</v>
      </c>
      <c r="G121" s="372"/>
      <c r="H121" s="412" t="s">
        <v>179</v>
      </c>
      <c r="I121" s="372"/>
      <c r="J121" s="121"/>
      <c r="K121" s="121"/>
      <c r="L121" s="121"/>
      <c r="M121" s="121"/>
      <c r="N121" s="121"/>
      <c r="O121" s="121"/>
      <c r="P121" s="121"/>
      <c r="Q121" s="121"/>
      <c r="R121" s="121"/>
      <c r="S121" s="121"/>
      <c r="T121" s="121"/>
      <c r="U121" s="121"/>
      <c r="V121" s="121"/>
      <c r="W121" s="121"/>
      <c r="X121" s="121"/>
      <c r="Y121" s="121"/>
      <c r="Z121" s="121"/>
    </row>
    <row r="122" spans="1:26" ht="14.25" customHeight="1">
      <c r="A122" s="382"/>
      <c r="B122" s="384"/>
      <c r="C122" s="385"/>
      <c r="D122" s="386"/>
      <c r="E122" s="382"/>
      <c r="F122" s="384"/>
      <c r="G122" s="386"/>
      <c r="H122" s="384"/>
      <c r="I122" s="386"/>
      <c r="J122" s="121"/>
      <c r="K122" s="121"/>
      <c r="L122" s="121"/>
      <c r="M122" s="121"/>
      <c r="N122" s="121"/>
      <c r="O122" s="121"/>
      <c r="P122" s="121"/>
      <c r="Q122" s="121"/>
      <c r="R122" s="121"/>
      <c r="S122" s="121"/>
      <c r="T122" s="121"/>
      <c r="U122" s="121"/>
      <c r="V122" s="121"/>
      <c r="W122" s="121"/>
      <c r="X122" s="121"/>
      <c r="Y122" s="121"/>
      <c r="Z122" s="121"/>
    </row>
    <row r="123" spans="1:26" ht="14.25" customHeight="1">
      <c r="A123" s="369"/>
      <c r="B123" s="373"/>
      <c r="C123" s="374"/>
      <c r="D123" s="375"/>
      <c r="E123" s="369"/>
      <c r="F123" s="373"/>
      <c r="G123" s="375"/>
      <c r="H123" s="373"/>
      <c r="I123" s="375"/>
      <c r="J123" s="121"/>
      <c r="K123" s="121"/>
      <c r="L123" s="121"/>
      <c r="M123" s="121"/>
      <c r="N123" s="121"/>
      <c r="O123" s="121"/>
      <c r="P123" s="121"/>
      <c r="Q123" s="121"/>
      <c r="R123" s="121"/>
      <c r="S123" s="121"/>
      <c r="T123" s="121"/>
      <c r="U123" s="121"/>
      <c r="V123" s="121"/>
      <c r="W123" s="121"/>
      <c r="X123" s="121"/>
      <c r="Y123" s="121"/>
      <c r="Z123" s="121"/>
    </row>
    <row r="124" spans="1:26" ht="18.75" customHeight="1">
      <c r="A124" s="109" t="s">
        <v>472</v>
      </c>
      <c r="B124" s="406" t="s">
        <v>793</v>
      </c>
      <c r="C124" s="381"/>
      <c r="D124" s="367"/>
      <c r="E124" s="148" t="s">
        <v>472</v>
      </c>
      <c r="F124" s="390" t="s">
        <v>2126</v>
      </c>
      <c r="G124" s="367"/>
      <c r="H124" s="406" t="s">
        <v>474</v>
      </c>
      <c r="I124" s="367"/>
      <c r="J124" s="149"/>
      <c r="K124" s="121"/>
      <c r="L124" s="121"/>
      <c r="M124" s="121"/>
      <c r="N124" s="121"/>
      <c r="O124" s="121"/>
      <c r="P124" s="121"/>
      <c r="Q124" s="121"/>
      <c r="R124" s="121"/>
      <c r="S124" s="121"/>
      <c r="T124" s="121"/>
      <c r="U124" s="121"/>
      <c r="V124" s="121"/>
      <c r="W124" s="121"/>
      <c r="X124" s="121"/>
      <c r="Y124" s="121"/>
      <c r="Z124" s="121"/>
    </row>
    <row r="125" spans="1:26" ht="40.5" customHeight="1">
      <c r="A125" s="403" t="s">
        <v>475</v>
      </c>
      <c r="B125" s="413">
        <v>45996</v>
      </c>
      <c r="C125" s="371"/>
      <c r="D125" s="372"/>
      <c r="E125" s="148" t="s">
        <v>476</v>
      </c>
      <c r="F125" s="391" t="s">
        <v>2127</v>
      </c>
      <c r="G125" s="367"/>
      <c r="H125" s="406" t="s">
        <v>477</v>
      </c>
      <c r="I125" s="367"/>
      <c r="J125" s="149"/>
      <c r="K125" s="121"/>
      <c r="L125" s="121"/>
      <c r="M125" s="121"/>
      <c r="N125" s="121"/>
      <c r="O125" s="121"/>
      <c r="P125" s="121"/>
      <c r="Q125" s="121"/>
      <c r="R125" s="121"/>
      <c r="S125" s="121"/>
      <c r="T125" s="121"/>
      <c r="U125" s="121"/>
      <c r="V125" s="121"/>
      <c r="W125" s="121"/>
      <c r="X125" s="121"/>
      <c r="Y125" s="121"/>
      <c r="Z125" s="121"/>
    </row>
    <row r="126" spans="1:26" ht="42.75" customHeight="1">
      <c r="A126" s="369"/>
      <c r="B126" s="373"/>
      <c r="C126" s="374"/>
      <c r="D126" s="375"/>
      <c r="E126" s="148" t="s">
        <v>478</v>
      </c>
      <c r="F126" s="366">
        <v>46003</v>
      </c>
      <c r="G126" s="367"/>
      <c r="H126" s="407">
        <v>45996</v>
      </c>
      <c r="I126" s="367"/>
      <c r="J126" s="149"/>
      <c r="K126" s="121"/>
      <c r="L126" s="121"/>
      <c r="M126" s="121"/>
      <c r="N126" s="121"/>
      <c r="O126" s="121"/>
      <c r="P126" s="121"/>
      <c r="Q126" s="121"/>
      <c r="R126" s="121"/>
      <c r="S126" s="121"/>
      <c r="T126" s="121"/>
      <c r="U126" s="121"/>
      <c r="V126" s="121"/>
      <c r="W126" s="121"/>
      <c r="X126" s="121"/>
      <c r="Y126" s="121"/>
      <c r="Z126" s="121"/>
    </row>
    <row r="127" spans="1:26" ht="14.25" customHeight="1">
      <c r="A127" s="150"/>
      <c r="B127" s="151"/>
      <c r="C127" s="152"/>
      <c r="D127" s="153"/>
      <c r="E127" s="153"/>
      <c r="F127" s="153"/>
      <c r="G127" s="152"/>
      <c r="H127" s="152"/>
      <c r="I127" s="152"/>
      <c r="J127" s="121"/>
      <c r="K127" s="121"/>
      <c r="L127" s="121"/>
      <c r="M127" s="121"/>
      <c r="N127" s="121"/>
      <c r="O127" s="121"/>
      <c r="P127" s="121"/>
      <c r="Q127" s="121"/>
      <c r="R127" s="121"/>
      <c r="S127" s="121"/>
      <c r="T127" s="121"/>
      <c r="U127" s="121"/>
      <c r="V127" s="121"/>
      <c r="W127" s="121"/>
      <c r="X127" s="121"/>
      <c r="Y127" s="121"/>
      <c r="Z127" s="121"/>
    </row>
    <row r="128" spans="1:26" ht="14.25" customHeight="1">
      <c r="A128" s="150"/>
      <c r="B128" s="151"/>
      <c r="C128" s="152"/>
      <c r="D128" s="153"/>
      <c r="E128" s="153"/>
      <c r="F128" s="153"/>
      <c r="G128" s="152"/>
      <c r="H128" s="152"/>
      <c r="I128" s="152"/>
      <c r="J128" s="121"/>
      <c r="K128" s="121"/>
      <c r="L128" s="121"/>
      <c r="M128" s="121"/>
      <c r="N128" s="121"/>
      <c r="O128" s="121"/>
      <c r="P128" s="121"/>
      <c r="Q128" s="121"/>
      <c r="R128" s="121"/>
      <c r="S128" s="121"/>
      <c r="T128" s="121"/>
      <c r="U128" s="121"/>
      <c r="V128" s="121"/>
      <c r="W128" s="121"/>
      <c r="X128" s="121"/>
      <c r="Y128" s="121"/>
      <c r="Z128" s="121"/>
    </row>
    <row r="129" spans="1:26" ht="14.25" customHeight="1">
      <c r="A129" s="150"/>
      <c r="B129" s="151"/>
      <c r="C129" s="152"/>
      <c r="D129" s="153"/>
      <c r="E129" s="153"/>
      <c r="F129" s="153"/>
      <c r="G129" s="152"/>
      <c r="H129" s="152"/>
      <c r="I129" s="152"/>
      <c r="J129" s="121"/>
      <c r="K129" s="121"/>
      <c r="L129" s="121"/>
      <c r="M129" s="121"/>
      <c r="N129" s="121"/>
      <c r="O129" s="121"/>
      <c r="P129" s="121"/>
      <c r="Q129" s="121"/>
      <c r="R129" s="121"/>
      <c r="S129" s="121"/>
      <c r="T129" s="121"/>
      <c r="U129" s="121"/>
      <c r="V129" s="121"/>
      <c r="W129" s="121"/>
      <c r="X129" s="121"/>
      <c r="Y129" s="121"/>
      <c r="Z129" s="121"/>
    </row>
    <row r="130" spans="1:26" ht="14.25" customHeight="1">
      <c r="A130" s="150"/>
      <c r="B130" s="151"/>
      <c r="C130" s="152"/>
      <c r="D130" s="153"/>
      <c r="E130" s="153"/>
      <c r="F130" s="153"/>
      <c r="G130" s="152"/>
      <c r="H130" s="152"/>
      <c r="I130" s="152"/>
      <c r="J130" s="121"/>
      <c r="K130" s="121"/>
      <c r="L130" s="121"/>
      <c r="M130" s="121"/>
      <c r="N130" s="121"/>
      <c r="O130" s="121"/>
      <c r="P130" s="121"/>
      <c r="Q130" s="121"/>
      <c r="R130" s="121"/>
      <c r="S130" s="121"/>
      <c r="T130" s="121"/>
      <c r="U130" s="121"/>
      <c r="V130" s="121"/>
      <c r="W130" s="121"/>
      <c r="X130" s="121"/>
      <c r="Y130" s="121"/>
      <c r="Z130" s="121"/>
    </row>
    <row r="131" spans="1:26" ht="14.25" customHeight="1">
      <c r="A131" s="150"/>
      <c r="B131" s="151"/>
      <c r="C131" s="152"/>
      <c r="D131" s="153"/>
      <c r="E131" s="153"/>
      <c r="F131" s="153"/>
      <c r="G131" s="152"/>
      <c r="H131" s="152"/>
      <c r="I131" s="152"/>
      <c r="J131" s="121"/>
      <c r="K131" s="121"/>
      <c r="L131" s="121"/>
      <c r="M131" s="121"/>
      <c r="N131" s="121"/>
      <c r="O131" s="121"/>
      <c r="P131" s="121"/>
      <c r="Q131" s="121"/>
      <c r="R131" s="121"/>
      <c r="S131" s="121"/>
      <c r="T131" s="121"/>
      <c r="U131" s="121"/>
      <c r="V131" s="121"/>
      <c r="W131" s="121"/>
      <c r="X131" s="121"/>
      <c r="Y131" s="121"/>
      <c r="Z131" s="121"/>
    </row>
    <row r="132" spans="1:26" ht="14.25" customHeight="1">
      <c r="A132" s="150"/>
      <c r="B132" s="151"/>
      <c r="C132" s="152"/>
      <c r="D132" s="153"/>
      <c r="E132" s="153"/>
      <c r="F132" s="153"/>
      <c r="G132" s="152"/>
      <c r="H132" s="152"/>
      <c r="I132" s="152"/>
      <c r="J132" s="121"/>
      <c r="K132" s="121"/>
      <c r="L132" s="121"/>
      <c r="M132" s="121"/>
      <c r="N132" s="121"/>
      <c r="O132" s="121"/>
      <c r="P132" s="121"/>
      <c r="Q132" s="121"/>
      <c r="R132" s="121"/>
      <c r="S132" s="121"/>
      <c r="T132" s="121"/>
      <c r="U132" s="121"/>
      <c r="V132" s="121"/>
      <c r="W132" s="121"/>
      <c r="X132" s="121"/>
      <c r="Y132" s="121"/>
      <c r="Z132" s="121"/>
    </row>
    <row r="133" spans="1:26" ht="14.25" customHeight="1">
      <c r="A133" s="150"/>
      <c r="B133" s="151"/>
      <c r="C133" s="152"/>
      <c r="D133" s="153"/>
      <c r="E133" s="153"/>
      <c r="F133" s="153"/>
      <c r="G133" s="152"/>
      <c r="H133" s="152"/>
      <c r="I133" s="152"/>
      <c r="J133" s="121"/>
      <c r="K133" s="121"/>
      <c r="L133" s="121"/>
      <c r="M133" s="121"/>
      <c r="N133" s="121"/>
      <c r="O133" s="121"/>
      <c r="P133" s="121"/>
      <c r="Q133" s="121"/>
      <c r="R133" s="121"/>
      <c r="S133" s="121"/>
      <c r="T133" s="121"/>
      <c r="U133" s="121"/>
      <c r="V133" s="121"/>
      <c r="W133" s="121"/>
      <c r="X133" s="121"/>
      <c r="Y133" s="121"/>
      <c r="Z133" s="121"/>
    </row>
    <row r="134" spans="1:26" ht="14.25" customHeight="1">
      <c r="A134" s="150"/>
      <c r="B134" s="151"/>
      <c r="C134" s="152"/>
      <c r="D134" s="153"/>
      <c r="E134" s="153"/>
      <c r="F134" s="153"/>
      <c r="G134" s="152"/>
      <c r="H134" s="152"/>
      <c r="I134" s="152"/>
      <c r="J134" s="121"/>
      <c r="K134" s="121"/>
      <c r="L134" s="121"/>
      <c r="M134" s="121"/>
      <c r="N134" s="121"/>
      <c r="O134" s="121"/>
      <c r="P134" s="121"/>
      <c r="Q134" s="121"/>
      <c r="R134" s="121"/>
      <c r="S134" s="121"/>
      <c r="T134" s="121"/>
      <c r="U134" s="121"/>
      <c r="V134" s="121"/>
      <c r="W134" s="121"/>
      <c r="X134" s="121"/>
      <c r="Y134" s="121"/>
      <c r="Z134" s="121"/>
    </row>
    <row r="135" spans="1:26" ht="14.25" customHeight="1">
      <c r="A135" s="150"/>
      <c r="B135" s="151"/>
      <c r="C135" s="152"/>
      <c r="D135" s="153"/>
      <c r="E135" s="153"/>
      <c r="F135" s="153"/>
      <c r="G135" s="152"/>
      <c r="H135" s="152"/>
      <c r="I135" s="152"/>
      <c r="J135" s="121"/>
      <c r="K135" s="121"/>
      <c r="L135" s="121"/>
      <c r="M135" s="121"/>
      <c r="N135" s="121"/>
      <c r="O135" s="121"/>
      <c r="P135" s="121"/>
      <c r="Q135" s="121"/>
      <c r="R135" s="121"/>
      <c r="S135" s="121"/>
      <c r="T135" s="121"/>
      <c r="U135" s="121"/>
      <c r="V135" s="121"/>
      <c r="W135" s="121"/>
      <c r="X135" s="121"/>
      <c r="Y135" s="121"/>
      <c r="Z135" s="121"/>
    </row>
    <row r="136" spans="1:26" ht="14.25" customHeight="1">
      <c r="A136" s="150"/>
      <c r="B136" s="151"/>
      <c r="C136" s="152"/>
      <c r="D136" s="153"/>
      <c r="E136" s="153"/>
      <c r="F136" s="153"/>
      <c r="G136" s="152"/>
      <c r="H136" s="152"/>
      <c r="I136" s="152"/>
      <c r="J136" s="121"/>
      <c r="K136" s="121"/>
      <c r="L136" s="121"/>
      <c r="M136" s="121"/>
      <c r="N136" s="121"/>
      <c r="O136" s="121"/>
      <c r="P136" s="121"/>
      <c r="Q136" s="121"/>
      <c r="R136" s="121"/>
      <c r="S136" s="121"/>
      <c r="T136" s="121"/>
      <c r="U136" s="121"/>
      <c r="V136" s="121"/>
      <c r="W136" s="121"/>
      <c r="X136" s="121"/>
      <c r="Y136" s="121"/>
      <c r="Z136" s="121"/>
    </row>
    <row r="137" spans="1:26" ht="14.25" customHeight="1">
      <c r="A137" s="150"/>
      <c r="B137" s="151"/>
      <c r="C137" s="152"/>
      <c r="D137" s="153"/>
      <c r="E137" s="153"/>
      <c r="F137" s="153"/>
      <c r="G137" s="152"/>
      <c r="H137" s="152"/>
      <c r="I137" s="152"/>
      <c r="J137" s="121"/>
      <c r="K137" s="121"/>
      <c r="L137" s="121"/>
      <c r="M137" s="121"/>
      <c r="N137" s="121"/>
      <c r="O137" s="121"/>
      <c r="P137" s="121"/>
      <c r="Q137" s="121"/>
      <c r="R137" s="121"/>
      <c r="S137" s="121"/>
      <c r="T137" s="121"/>
      <c r="U137" s="121"/>
      <c r="V137" s="121"/>
      <c r="W137" s="121"/>
      <c r="X137" s="121"/>
      <c r="Y137" s="121"/>
      <c r="Z137" s="121"/>
    </row>
    <row r="138" spans="1:26" ht="14.25" customHeight="1">
      <c r="A138" s="150"/>
      <c r="B138" s="151"/>
      <c r="C138" s="152"/>
      <c r="D138" s="153"/>
      <c r="E138" s="153"/>
      <c r="F138" s="153"/>
      <c r="G138" s="152"/>
      <c r="H138" s="152"/>
      <c r="I138" s="152"/>
      <c r="J138" s="121"/>
      <c r="K138" s="121"/>
      <c r="L138" s="121"/>
      <c r="M138" s="121"/>
      <c r="N138" s="121"/>
      <c r="O138" s="121"/>
      <c r="P138" s="121"/>
      <c r="Q138" s="121"/>
      <c r="R138" s="121"/>
      <c r="S138" s="121"/>
      <c r="T138" s="121"/>
      <c r="U138" s="121"/>
      <c r="V138" s="121"/>
      <c r="W138" s="121"/>
      <c r="X138" s="121"/>
      <c r="Y138" s="121"/>
      <c r="Z138" s="121"/>
    </row>
    <row r="139" spans="1:26" ht="14.25" customHeight="1">
      <c r="A139" s="150"/>
      <c r="B139" s="151"/>
      <c r="C139" s="152"/>
      <c r="D139" s="153"/>
      <c r="E139" s="153"/>
      <c r="F139" s="153"/>
      <c r="G139" s="152"/>
      <c r="H139" s="152"/>
      <c r="I139" s="152"/>
      <c r="J139" s="121"/>
      <c r="K139" s="121"/>
      <c r="L139" s="121"/>
      <c r="M139" s="121"/>
      <c r="N139" s="121"/>
      <c r="O139" s="121"/>
      <c r="P139" s="121"/>
      <c r="Q139" s="121"/>
      <c r="R139" s="121"/>
      <c r="S139" s="121"/>
      <c r="T139" s="121"/>
      <c r="U139" s="121"/>
      <c r="V139" s="121"/>
      <c r="W139" s="121"/>
      <c r="X139" s="121"/>
      <c r="Y139" s="121"/>
      <c r="Z139" s="121"/>
    </row>
    <row r="140" spans="1:26" ht="14.25" customHeight="1">
      <c r="A140" s="150"/>
      <c r="B140" s="151"/>
      <c r="C140" s="152"/>
      <c r="D140" s="153"/>
      <c r="E140" s="153"/>
      <c r="F140" s="153"/>
      <c r="G140" s="152"/>
      <c r="H140" s="152"/>
      <c r="I140" s="152"/>
      <c r="J140" s="121"/>
      <c r="K140" s="121"/>
      <c r="L140" s="121"/>
      <c r="M140" s="121"/>
      <c r="N140" s="121"/>
      <c r="O140" s="121"/>
      <c r="P140" s="121"/>
      <c r="Q140" s="121"/>
      <c r="R140" s="121"/>
      <c r="S140" s="121"/>
      <c r="T140" s="121"/>
      <c r="U140" s="121"/>
      <c r="V140" s="121"/>
      <c r="W140" s="121"/>
      <c r="X140" s="121"/>
      <c r="Y140" s="121"/>
      <c r="Z140" s="121"/>
    </row>
    <row r="141" spans="1:26" ht="14.25" customHeight="1">
      <c r="A141" s="150"/>
      <c r="B141" s="151"/>
      <c r="C141" s="152"/>
      <c r="D141" s="153"/>
      <c r="E141" s="153"/>
      <c r="F141" s="153"/>
      <c r="G141" s="152"/>
      <c r="H141" s="152"/>
      <c r="I141" s="152"/>
      <c r="J141" s="121"/>
      <c r="K141" s="121"/>
      <c r="L141" s="121"/>
      <c r="M141" s="121"/>
      <c r="N141" s="121"/>
      <c r="O141" s="121"/>
      <c r="P141" s="121"/>
      <c r="Q141" s="121"/>
      <c r="R141" s="121"/>
      <c r="S141" s="121"/>
      <c r="T141" s="121"/>
      <c r="U141" s="121"/>
      <c r="V141" s="121"/>
      <c r="W141" s="121"/>
      <c r="X141" s="121"/>
      <c r="Y141" s="121"/>
      <c r="Z141" s="121"/>
    </row>
    <row r="142" spans="1:26" ht="14.25" customHeight="1">
      <c r="A142" s="150"/>
      <c r="B142" s="151"/>
      <c r="C142" s="152"/>
      <c r="D142" s="153"/>
      <c r="E142" s="153"/>
      <c r="F142" s="153"/>
      <c r="G142" s="152"/>
      <c r="H142" s="152"/>
      <c r="I142" s="152"/>
      <c r="J142" s="121"/>
      <c r="K142" s="121"/>
      <c r="L142" s="121"/>
      <c r="M142" s="121"/>
      <c r="N142" s="121"/>
      <c r="O142" s="121"/>
      <c r="P142" s="121"/>
      <c r="Q142" s="121"/>
      <c r="R142" s="121"/>
      <c r="S142" s="121"/>
      <c r="T142" s="121"/>
      <c r="U142" s="121"/>
      <c r="V142" s="121"/>
      <c r="W142" s="121"/>
      <c r="X142" s="121"/>
      <c r="Y142" s="121"/>
      <c r="Z142" s="121"/>
    </row>
    <row r="143" spans="1:26" ht="14.25" customHeight="1">
      <c r="A143" s="150"/>
      <c r="B143" s="151"/>
      <c r="C143" s="152"/>
      <c r="D143" s="153"/>
      <c r="E143" s="153"/>
      <c r="F143" s="153"/>
      <c r="G143" s="152"/>
      <c r="H143" s="152"/>
      <c r="I143" s="152"/>
      <c r="J143" s="121"/>
      <c r="K143" s="121"/>
      <c r="L143" s="121"/>
      <c r="M143" s="121"/>
      <c r="N143" s="121"/>
      <c r="O143" s="121"/>
      <c r="P143" s="121"/>
      <c r="Q143" s="121"/>
      <c r="R143" s="121"/>
      <c r="S143" s="121"/>
      <c r="T143" s="121"/>
      <c r="U143" s="121"/>
      <c r="V143" s="121"/>
      <c r="W143" s="121"/>
      <c r="X143" s="121"/>
      <c r="Y143" s="121"/>
      <c r="Z143" s="121"/>
    </row>
    <row r="144" spans="1:26" ht="14.25" customHeight="1">
      <c r="A144" s="150"/>
      <c r="B144" s="151"/>
      <c r="C144" s="152"/>
      <c r="D144" s="153"/>
      <c r="E144" s="153"/>
      <c r="F144" s="153"/>
      <c r="G144" s="152"/>
      <c r="H144" s="152"/>
      <c r="I144" s="152"/>
      <c r="J144" s="121"/>
      <c r="K144" s="121"/>
      <c r="L144" s="121"/>
      <c r="M144" s="121"/>
      <c r="N144" s="121"/>
      <c r="O144" s="121"/>
      <c r="P144" s="121"/>
      <c r="Q144" s="121"/>
      <c r="R144" s="121"/>
      <c r="S144" s="121"/>
      <c r="T144" s="121"/>
      <c r="U144" s="121"/>
      <c r="V144" s="121"/>
      <c r="W144" s="121"/>
      <c r="X144" s="121"/>
      <c r="Y144" s="121"/>
      <c r="Z144" s="121"/>
    </row>
    <row r="145" spans="1:26" ht="14.25" customHeight="1">
      <c r="A145" s="150"/>
      <c r="B145" s="151"/>
      <c r="C145" s="152"/>
      <c r="D145" s="153"/>
      <c r="E145" s="153"/>
      <c r="F145" s="153"/>
      <c r="G145" s="152"/>
      <c r="H145" s="152"/>
      <c r="I145" s="152"/>
      <c r="J145" s="121"/>
      <c r="K145" s="121"/>
      <c r="L145" s="121"/>
      <c r="M145" s="121"/>
      <c r="N145" s="121"/>
      <c r="O145" s="121"/>
      <c r="P145" s="121"/>
      <c r="Q145" s="121"/>
      <c r="R145" s="121"/>
      <c r="S145" s="121"/>
      <c r="T145" s="121"/>
      <c r="U145" s="121"/>
      <c r="V145" s="121"/>
      <c r="W145" s="121"/>
      <c r="X145" s="121"/>
      <c r="Y145" s="121"/>
      <c r="Z145" s="121"/>
    </row>
    <row r="146" spans="1:26" ht="14.25" customHeight="1">
      <c r="A146" s="150"/>
      <c r="B146" s="151"/>
      <c r="C146" s="152"/>
      <c r="D146" s="153"/>
      <c r="E146" s="153"/>
      <c r="F146" s="153"/>
      <c r="G146" s="152"/>
      <c r="H146" s="152"/>
      <c r="I146" s="152"/>
      <c r="J146" s="121"/>
      <c r="K146" s="121"/>
      <c r="L146" s="121"/>
      <c r="M146" s="121"/>
      <c r="N146" s="121"/>
      <c r="O146" s="121"/>
      <c r="P146" s="121"/>
      <c r="Q146" s="121"/>
      <c r="R146" s="121"/>
      <c r="S146" s="121"/>
      <c r="T146" s="121"/>
      <c r="U146" s="121"/>
      <c r="V146" s="121"/>
      <c r="W146" s="121"/>
      <c r="X146" s="121"/>
      <c r="Y146" s="121"/>
      <c r="Z146" s="121"/>
    </row>
    <row r="147" spans="1:26" ht="14.25" customHeight="1">
      <c r="A147" s="150"/>
      <c r="B147" s="151"/>
      <c r="C147" s="152"/>
      <c r="D147" s="153"/>
      <c r="E147" s="153"/>
      <c r="F147" s="153"/>
      <c r="G147" s="152"/>
      <c r="H147" s="152"/>
      <c r="I147" s="152"/>
      <c r="J147" s="121"/>
      <c r="K147" s="121"/>
      <c r="L147" s="121"/>
      <c r="M147" s="121"/>
      <c r="N147" s="121"/>
      <c r="O147" s="121"/>
      <c r="P147" s="121"/>
      <c r="Q147" s="121"/>
      <c r="R147" s="121"/>
      <c r="S147" s="121"/>
      <c r="T147" s="121"/>
      <c r="U147" s="121"/>
      <c r="V147" s="121"/>
      <c r="W147" s="121"/>
      <c r="X147" s="121"/>
      <c r="Y147" s="121"/>
      <c r="Z147" s="121"/>
    </row>
    <row r="148" spans="1:26" ht="14.25" customHeight="1">
      <c r="A148" s="150"/>
      <c r="B148" s="151"/>
      <c r="C148" s="152"/>
      <c r="D148" s="153"/>
      <c r="E148" s="153"/>
      <c r="F148" s="153"/>
      <c r="G148" s="152"/>
      <c r="H148" s="152"/>
      <c r="I148" s="152"/>
      <c r="J148" s="121"/>
      <c r="K148" s="121"/>
      <c r="L148" s="121"/>
      <c r="M148" s="121"/>
      <c r="N148" s="121"/>
      <c r="O148" s="121"/>
      <c r="P148" s="121"/>
      <c r="Q148" s="121"/>
      <c r="R148" s="121"/>
      <c r="S148" s="121"/>
      <c r="T148" s="121"/>
      <c r="U148" s="121"/>
      <c r="V148" s="121"/>
      <c r="W148" s="121"/>
      <c r="X148" s="121"/>
      <c r="Y148" s="121"/>
      <c r="Z148" s="121"/>
    </row>
    <row r="149" spans="1:26" ht="14.25" customHeight="1">
      <c r="A149" s="150"/>
      <c r="B149" s="151"/>
      <c r="C149" s="152"/>
      <c r="D149" s="153"/>
      <c r="E149" s="153"/>
      <c r="F149" s="153"/>
      <c r="G149" s="152"/>
      <c r="H149" s="152"/>
      <c r="I149" s="152"/>
      <c r="J149" s="121"/>
      <c r="K149" s="121"/>
      <c r="L149" s="121"/>
      <c r="M149" s="121"/>
      <c r="N149" s="121"/>
      <c r="O149" s="121"/>
      <c r="P149" s="121"/>
      <c r="Q149" s="121"/>
      <c r="R149" s="121"/>
      <c r="S149" s="121"/>
      <c r="T149" s="121"/>
      <c r="U149" s="121"/>
      <c r="V149" s="121"/>
      <c r="W149" s="121"/>
      <c r="X149" s="121"/>
      <c r="Y149" s="121"/>
      <c r="Z149" s="121"/>
    </row>
    <row r="150" spans="1:26" ht="14.25" customHeight="1">
      <c r="A150" s="150"/>
      <c r="B150" s="151"/>
      <c r="C150" s="152"/>
      <c r="D150" s="153"/>
      <c r="E150" s="153"/>
      <c r="F150" s="153"/>
      <c r="G150" s="152"/>
      <c r="H150" s="152"/>
      <c r="I150" s="152"/>
      <c r="J150" s="121"/>
      <c r="K150" s="121"/>
      <c r="L150" s="121"/>
      <c r="M150" s="121"/>
      <c r="N150" s="121"/>
      <c r="O150" s="121"/>
      <c r="P150" s="121"/>
      <c r="Q150" s="121"/>
      <c r="R150" s="121"/>
      <c r="S150" s="121"/>
      <c r="T150" s="121"/>
      <c r="U150" s="121"/>
      <c r="V150" s="121"/>
      <c r="W150" s="121"/>
      <c r="X150" s="121"/>
      <c r="Y150" s="121"/>
      <c r="Z150" s="121"/>
    </row>
    <row r="151" spans="1:26" ht="14.25" customHeight="1">
      <c r="A151" s="150"/>
      <c r="B151" s="151"/>
      <c r="C151" s="152"/>
      <c r="D151" s="153"/>
      <c r="E151" s="153"/>
      <c r="F151" s="153"/>
      <c r="G151" s="152"/>
      <c r="H151" s="152"/>
      <c r="I151" s="152"/>
      <c r="J151" s="121"/>
      <c r="K151" s="121"/>
      <c r="L151" s="121"/>
      <c r="M151" s="121"/>
      <c r="N151" s="121"/>
      <c r="O151" s="121"/>
      <c r="P151" s="121"/>
      <c r="Q151" s="121"/>
      <c r="R151" s="121"/>
      <c r="S151" s="121"/>
      <c r="T151" s="121"/>
      <c r="U151" s="121"/>
      <c r="V151" s="121"/>
      <c r="W151" s="121"/>
      <c r="X151" s="121"/>
      <c r="Y151" s="121"/>
      <c r="Z151" s="121"/>
    </row>
    <row r="152" spans="1:26" ht="14.25" customHeight="1">
      <c r="A152" s="150"/>
      <c r="B152" s="151"/>
      <c r="C152" s="152"/>
      <c r="D152" s="153"/>
      <c r="E152" s="153"/>
      <c r="F152" s="153"/>
      <c r="G152" s="152"/>
      <c r="H152" s="152"/>
      <c r="I152" s="152"/>
      <c r="J152" s="121"/>
      <c r="K152" s="121"/>
      <c r="L152" s="121"/>
      <c r="M152" s="121"/>
      <c r="N152" s="121"/>
      <c r="O152" s="121"/>
      <c r="P152" s="121"/>
      <c r="Q152" s="121"/>
      <c r="R152" s="121"/>
      <c r="S152" s="121"/>
      <c r="T152" s="121"/>
      <c r="U152" s="121"/>
      <c r="V152" s="121"/>
      <c r="W152" s="121"/>
      <c r="X152" s="121"/>
      <c r="Y152" s="121"/>
      <c r="Z152" s="121"/>
    </row>
    <row r="153" spans="1:26" ht="14.25" customHeight="1">
      <c r="A153" s="150"/>
      <c r="B153" s="151"/>
      <c r="C153" s="152"/>
      <c r="D153" s="153"/>
      <c r="E153" s="153"/>
      <c r="F153" s="153"/>
      <c r="G153" s="152"/>
      <c r="H153" s="152"/>
      <c r="I153" s="152"/>
      <c r="J153" s="121"/>
      <c r="K153" s="121"/>
      <c r="L153" s="121"/>
      <c r="M153" s="121"/>
      <c r="N153" s="121"/>
      <c r="O153" s="121"/>
      <c r="P153" s="121"/>
      <c r="Q153" s="121"/>
      <c r="R153" s="121"/>
      <c r="S153" s="121"/>
      <c r="T153" s="121"/>
      <c r="U153" s="121"/>
      <c r="V153" s="121"/>
      <c r="W153" s="121"/>
      <c r="X153" s="121"/>
      <c r="Y153" s="121"/>
      <c r="Z153" s="121"/>
    </row>
    <row r="154" spans="1:26" ht="14.25" customHeight="1">
      <c r="A154" s="150"/>
      <c r="B154" s="151"/>
      <c r="C154" s="152"/>
      <c r="D154" s="153"/>
      <c r="E154" s="153"/>
      <c r="F154" s="153"/>
      <c r="G154" s="152"/>
      <c r="H154" s="152"/>
      <c r="I154" s="152"/>
      <c r="J154" s="121"/>
      <c r="K154" s="121"/>
      <c r="L154" s="121"/>
      <c r="M154" s="121"/>
      <c r="N154" s="121"/>
      <c r="O154" s="121"/>
      <c r="P154" s="121"/>
      <c r="Q154" s="121"/>
      <c r="R154" s="121"/>
      <c r="S154" s="121"/>
      <c r="T154" s="121"/>
      <c r="U154" s="121"/>
      <c r="V154" s="121"/>
      <c r="W154" s="121"/>
      <c r="X154" s="121"/>
      <c r="Y154" s="121"/>
      <c r="Z154" s="121"/>
    </row>
    <row r="155" spans="1:26" ht="14.25" customHeight="1">
      <c r="A155" s="150"/>
      <c r="B155" s="151"/>
      <c r="C155" s="152"/>
      <c r="D155" s="153"/>
      <c r="E155" s="153"/>
      <c r="F155" s="153"/>
      <c r="G155" s="152"/>
      <c r="H155" s="152"/>
      <c r="I155" s="152"/>
      <c r="J155" s="121"/>
      <c r="K155" s="121"/>
      <c r="L155" s="121"/>
      <c r="M155" s="121"/>
      <c r="N155" s="121"/>
      <c r="O155" s="121"/>
      <c r="P155" s="121"/>
      <c r="Q155" s="121"/>
      <c r="R155" s="121"/>
      <c r="S155" s="121"/>
      <c r="T155" s="121"/>
      <c r="U155" s="121"/>
      <c r="V155" s="121"/>
      <c r="W155" s="121"/>
      <c r="X155" s="121"/>
      <c r="Y155" s="121"/>
      <c r="Z155" s="121"/>
    </row>
    <row r="156" spans="1:26" ht="14.25" customHeight="1">
      <c r="A156" s="150"/>
      <c r="B156" s="151"/>
      <c r="C156" s="152"/>
      <c r="D156" s="153"/>
      <c r="E156" s="153"/>
      <c r="F156" s="153"/>
      <c r="G156" s="152"/>
      <c r="H156" s="152"/>
      <c r="I156" s="152"/>
      <c r="J156" s="121"/>
      <c r="K156" s="121"/>
      <c r="L156" s="121"/>
      <c r="M156" s="121"/>
      <c r="N156" s="121"/>
      <c r="O156" s="121"/>
      <c r="P156" s="121"/>
      <c r="Q156" s="121"/>
      <c r="R156" s="121"/>
      <c r="S156" s="121"/>
      <c r="T156" s="121"/>
      <c r="U156" s="121"/>
      <c r="V156" s="121"/>
      <c r="W156" s="121"/>
      <c r="X156" s="121"/>
      <c r="Y156" s="121"/>
      <c r="Z156" s="121"/>
    </row>
    <row r="157" spans="1:26" ht="14.25" customHeight="1">
      <c r="A157" s="150"/>
      <c r="B157" s="151"/>
      <c r="C157" s="152"/>
      <c r="D157" s="153"/>
      <c r="E157" s="153"/>
      <c r="F157" s="153"/>
      <c r="G157" s="152"/>
      <c r="H157" s="152"/>
      <c r="I157" s="152"/>
      <c r="J157" s="121"/>
      <c r="K157" s="121"/>
      <c r="L157" s="121"/>
      <c r="M157" s="121"/>
      <c r="N157" s="121"/>
      <c r="O157" s="121"/>
      <c r="P157" s="121"/>
      <c r="Q157" s="121"/>
      <c r="R157" s="121"/>
      <c r="S157" s="121"/>
      <c r="T157" s="121"/>
      <c r="U157" s="121"/>
      <c r="V157" s="121"/>
      <c r="W157" s="121"/>
      <c r="X157" s="121"/>
      <c r="Y157" s="121"/>
      <c r="Z157" s="121"/>
    </row>
    <row r="158" spans="1:26" ht="14.25" customHeight="1">
      <c r="A158" s="150"/>
      <c r="B158" s="151"/>
      <c r="C158" s="152"/>
      <c r="D158" s="153"/>
      <c r="E158" s="153"/>
      <c r="F158" s="153"/>
      <c r="G158" s="152"/>
      <c r="H158" s="152"/>
      <c r="I158" s="152"/>
      <c r="J158" s="121"/>
      <c r="K158" s="121"/>
      <c r="L158" s="121"/>
      <c r="M158" s="121"/>
      <c r="N158" s="121"/>
      <c r="O158" s="121"/>
      <c r="P158" s="121"/>
      <c r="Q158" s="121"/>
      <c r="R158" s="121"/>
      <c r="S158" s="121"/>
      <c r="T158" s="121"/>
      <c r="U158" s="121"/>
      <c r="V158" s="121"/>
      <c r="W158" s="121"/>
      <c r="X158" s="121"/>
      <c r="Y158" s="121"/>
      <c r="Z158" s="121"/>
    </row>
    <row r="159" spans="1:26" ht="14.25" customHeight="1">
      <c r="A159" s="150"/>
      <c r="B159" s="151"/>
      <c r="C159" s="152"/>
      <c r="D159" s="153"/>
      <c r="E159" s="153"/>
      <c r="F159" s="153"/>
      <c r="G159" s="152"/>
      <c r="H159" s="152"/>
      <c r="I159" s="152"/>
      <c r="J159" s="121"/>
      <c r="K159" s="121"/>
      <c r="L159" s="121"/>
      <c r="M159" s="121"/>
      <c r="N159" s="121"/>
      <c r="O159" s="121"/>
      <c r="P159" s="121"/>
      <c r="Q159" s="121"/>
      <c r="R159" s="121"/>
      <c r="S159" s="121"/>
      <c r="T159" s="121"/>
      <c r="U159" s="121"/>
      <c r="V159" s="121"/>
      <c r="W159" s="121"/>
      <c r="X159" s="121"/>
      <c r="Y159" s="121"/>
      <c r="Z159" s="121"/>
    </row>
    <row r="160" spans="1:26" ht="14.25" customHeight="1">
      <c r="A160" s="150"/>
      <c r="B160" s="151"/>
      <c r="C160" s="152"/>
      <c r="D160" s="153"/>
      <c r="E160" s="153"/>
      <c r="F160" s="153"/>
      <c r="G160" s="152"/>
      <c r="H160" s="152"/>
      <c r="I160" s="152"/>
      <c r="J160" s="121"/>
      <c r="K160" s="121"/>
      <c r="L160" s="121"/>
      <c r="M160" s="121"/>
      <c r="N160" s="121"/>
      <c r="O160" s="121"/>
      <c r="P160" s="121"/>
      <c r="Q160" s="121"/>
      <c r="R160" s="121"/>
      <c r="S160" s="121"/>
      <c r="T160" s="121"/>
      <c r="U160" s="121"/>
      <c r="V160" s="121"/>
      <c r="W160" s="121"/>
      <c r="X160" s="121"/>
      <c r="Y160" s="121"/>
      <c r="Z160" s="121"/>
    </row>
    <row r="161" spans="1:26" ht="14.25" customHeight="1">
      <c r="A161" s="150"/>
      <c r="B161" s="151"/>
      <c r="C161" s="152"/>
      <c r="D161" s="153"/>
      <c r="E161" s="153"/>
      <c r="F161" s="153"/>
      <c r="G161" s="152"/>
      <c r="H161" s="152"/>
      <c r="I161" s="152"/>
      <c r="J161" s="121"/>
      <c r="K161" s="121"/>
      <c r="L161" s="121"/>
      <c r="M161" s="121"/>
      <c r="N161" s="121"/>
      <c r="O161" s="121"/>
      <c r="P161" s="121"/>
      <c r="Q161" s="121"/>
      <c r="R161" s="121"/>
      <c r="S161" s="121"/>
      <c r="T161" s="121"/>
      <c r="U161" s="121"/>
      <c r="V161" s="121"/>
      <c r="W161" s="121"/>
      <c r="X161" s="121"/>
      <c r="Y161" s="121"/>
      <c r="Z161" s="121"/>
    </row>
    <row r="162" spans="1:26" ht="14.25" customHeight="1">
      <c r="A162" s="150"/>
      <c r="B162" s="151"/>
      <c r="C162" s="152"/>
      <c r="D162" s="153"/>
      <c r="E162" s="153"/>
      <c r="F162" s="153"/>
      <c r="G162" s="152"/>
      <c r="H162" s="152"/>
      <c r="I162" s="152"/>
      <c r="J162" s="121"/>
      <c r="K162" s="121"/>
      <c r="L162" s="121"/>
      <c r="M162" s="121"/>
      <c r="N162" s="121"/>
      <c r="O162" s="121"/>
      <c r="P162" s="121"/>
      <c r="Q162" s="121"/>
      <c r="R162" s="121"/>
      <c r="S162" s="121"/>
      <c r="T162" s="121"/>
      <c r="U162" s="121"/>
      <c r="V162" s="121"/>
      <c r="W162" s="121"/>
      <c r="X162" s="121"/>
      <c r="Y162" s="121"/>
      <c r="Z162" s="121"/>
    </row>
    <row r="163" spans="1:26" ht="14.25" customHeight="1">
      <c r="A163" s="150"/>
      <c r="B163" s="151"/>
      <c r="C163" s="152"/>
      <c r="D163" s="153"/>
      <c r="E163" s="153"/>
      <c r="F163" s="153"/>
      <c r="G163" s="152"/>
      <c r="H163" s="152"/>
      <c r="I163" s="152"/>
      <c r="J163" s="121"/>
      <c r="K163" s="121"/>
      <c r="L163" s="121"/>
      <c r="M163" s="121"/>
      <c r="N163" s="121"/>
      <c r="O163" s="121"/>
      <c r="P163" s="121"/>
      <c r="Q163" s="121"/>
      <c r="R163" s="121"/>
      <c r="S163" s="121"/>
      <c r="T163" s="121"/>
      <c r="U163" s="121"/>
      <c r="V163" s="121"/>
      <c r="W163" s="121"/>
      <c r="X163" s="121"/>
      <c r="Y163" s="121"/>
      <c r="Z163" s="121"/>
    </row>
    <row r="164" spans="1:26" ht="14.25" customHeight="1">
      <c r="A164" s="150"/>
      <c r="B164" s="151"/>
      <c r="C164" s="152"/>
      <c r="D164" s="153"/>
      <c r="E164" s="153"/>
      <c r="F164" s="153"/>
      <c r="G164" s="152"/>
      <c r="H164" s="152"/>
      <c r="I164" s="152"/>
      <c r="J164" s="121"/>
      <c r="K164" s="121"/>
      <c r="L164" s="121"/>
      <c r="M164" s="121"/>
      <c r="N164" s="121"/>
      <c r="O164" s="121"/>
      <c r="P164" s="121"/>
      <c r="Q164" s="121"/>
      <c r="R164" s="121"/>
      <c r="S164" s="121"/>
      <c r="T164" s="121"/>
      <c r="U164" s="121"/>
      <c r="V164" s="121"/>
      <c r="W164" s="121"/>
      <c r="X164" s="121"/>
      <c r="Y164" s="121"/>
      <c r="Z164" s="121"/>
    </row>
    <row r="165" spans="1:26" ht="14.25" customHeight="1">
      <c r="A165" s="150"/>
      <c r="B165" s="151"/>
      <c r="C165" s="152"/>
      <c r="D165" s="153"/>
      <c r="E165" s="153"/>
      <c r="F165" s="153"/>
      <c r="G165" s="152"/>
      <c r="H165" s="152"/>
      <c r="I165" s="152"/>
      <c r="J165" s="121"/>
      <c r="K165" s="121"/>
      <c r="L165" s="121"/>
      <c r="M165" s="121"/>
      <c r="N165" s="121"/>
      <c r="O165" s="121"/>
      <c r="P165" s="121"/>
      <c r="Q165" s="121"/>
      <c r="R165" s="121"/>
      <c r="S165" s="121"/>
      <c r="T165" s="121"/>
      <c r="U165" s="121"/>
      <c r="V165" s="121"/>
      <c r="W165" s="121"/>
      <c r="X165" s="121"/>
      <c r="Y165" s="121"/>
      <c r="Z165" s="121"/>
    </row>
    <row r="166" spans="1:26" ht="14.25" customHeight="1">
      <c r="A166" s="150"/>
      <c r="B166" s="151"/>
      <c r="C166" s="152"/>
      <c r="D166" s="153"/>
      <c r="E166" s="153"/>
      <c r="F166" s="153"/>
      <c r="G166" s="152"/>
      <c r="H166" s="152"/>
      <c r="I166" s="152"/>
      <c r="J166" s="121"/>
      <c r="K166" s="121"/>
      <c r="L166" s="121"/>
      <c r="M166" s="121"/>
      <c r="N166" s="121"/>
      <c r="O166" s="121"/>
      <c r="P166" s="121"/>
      <c r="Q166" s="121"/>
      <c r="R166" s="121"/>
      <c r="S166" s="121"/>
      <c r="T166" s="121"/>
      <c r="U166" s="121"/>
      <c r="V166" s="121"/>
      <c r="W166" s="121"/>
      <c r="X166" s="121"/>
      <c r="Y166" s="121"/>
      <c r="Z166" s="121"/>
    </row>
    <row r="167" spans="1:26" ht="14.25" customHeight="1">
      <c r="A167" s="150"/>
      <c r="B167" s="151"/>
      <c r="C167" s="152"/>
      <c r="D167" s="153"/>
      <c r="E167" s="153"/>
      <c r="F167" s="153"/>
      <c r="G167" s="152"/>
      <c r="H167" s="152"/>
      <c r="I167" s="152"/>
      <c r="J167" s="121"/>
      <c r="K167" s="121"/>
      <c r="L167" s="121"/>
      <c r="M167" s="121"/>
      <c r="N167" s="121"/>
      <c r="O167" s="121"/>
      <c r="P167" s="121"/>
      <c r="Q167" s="121"/>
      <c r="R167" s="121"/>
      <c r="S167" s="121"/>
      <c r="T167" s="121"/>
      <c r="U167" s="121"/>
      <c r="V167" s="121"/>
      <c r="W167" s="121"/>
      <c r="X167" s="121"/>
      <c r="Y167" s="121"/>
      <c r="Z167" s="121"/>
    </row>
    <row r="168" spans="1:26" ht="14.25" customHeight="1">
      <c r="A168" s="150"/>
      <c r="B168" s="151"/>
      <c r="C168" s="152"/>
      <c r="D168" s="153"/>
      <c r="E168" s="153"/>
      <c r="F168" s="153"/>
      <c r="G168" s="152"/>
      <c r="H168" s="152"/>
      <c r="I168" s="152"/>
      <c r="J168" s="121"/>
      <c r="K168" s="121"/>
      <c r="L168" s="121"/>
      <c r="M168" s="121"/>
      <c r="N168" s="121"/>
      <c r="O168" s="121"/>
      <c r="P168" s="121"/>
      <c r="Q168" s="121"/>
      <c r="R168" s="121"/>
      <c r="S168" s="121"/>
      <c r="T168" s="121"/>
      <c r="U168" s="121"/>
      <c r="V168" s="121"/>
      <c r="W168" s="121"/>
      <c r="X168" s="121"/>
      <c r="Y168" s="121"/>
      <c r="Z168" s="121"/>
    </row>
    <row r="169" spans="1:26" ht="14.25" customHeight="1">
      <c r="A169" s="150"/>
      <c r="B169" s="151"/>
      <c r="C169" s="152"/>
      <c r="D169" s="153"/>
      <c r="E169" s="153"/>
      <c r="F169" s="153"/>
      <c r="G169" s="152"/>
      <c r="H169" s="152"/>
      <c r="I169" s="152"/>
      <c r="J169" s="121"/>
      <c r="K169" s="121"/>
      <c r="L169" s="121"/>
      <c r="M169" s="121"/>
      <c r="N169" s="121"/>
      <c r="O169" s="121"/>
      <c r="P169" s="121"/>
      <c r="Q169" s="121"/>
      <c r="R169" s="121"/>
      <c r="S169" s="121"/>
      <c r="T169" s="121"/>
      <c r="U169" s="121"/>
      <c r="V169" s="121"/>
      <c r="W169" s="121"/>
      <c r="X169" s="121"/>
      <c r="Y169" s="121"/>
      <c r="Z169" s="121"/>
    </row>
    <row r="170" spans="1:26" ht="14.25" customHeight="1">
      <c r="A170" s="150"/>
      <c r="B170" s="151"/>
      <c r="C170" s="152"/>
      <c r="D170" s="153"/>
      <c r="E170" s="153"/>
      <c r="F170" s="153"/>
      <c r="G170" s="152"/>
      <c r="H170" s="152"/>
      <c r="I170" s="152"/>
      <c r="J170" s="121"/>
      <c r="K170" s="121"/>
      <c r="L170" s="121"/>
      <c r="M170" s="121"/>
      <c r="N170" s="121"/>
      <c r="O170" s="121"/>
      <c r="P170" s="121"/>
      <c r="Q170" s="121"/>
      <c r="R170" s="121"/>
      <c r="S170" s="121"/>
      <c r="T170" s="121"/>
      <c r="U170" s="121"/>
      <c r="V170" s="121"/>
      <c r="W170" s="121"/>
      <c r="X170" s="121"/>
      <c r="Y170" s="121"/>
      <c r="Z170" s="121"/>
    </row>
    <row r="171" spans="1:26" ht="14.25" customHeight="1">
      <c r="A171" s="150"/>
      <c r="B171" s="151"/>
      <c r="C171" s="152"/>
      <c r="D171" s="153"/>
      <c r="E171" s="153"/>
      <c r="F171" s="153"/>
      <c r="G171" s="152"/>
      <c r="H171" s="152"/>
      <c r="I171" s="152"/>
      <c r="J171" s="121"/>
      <c r="K171" s="121"/>
      <c r="L171" s="121"/>
      <c r="M171" s="121"/>
      <c r="N171" s="121"/>
      <c r="O171" s="121"/>
      <c r="P171" s="121"/>
      <c r="Q171" s="121"/>
      <c r="R171" s="121"/>
      <c r="S171" s="121"/>
      <c r="T171" s="121"/>
      <c r="U171" s="121"/>
      <c r="V171" s="121"/>
      <c r="W171" s="121"/>
      <c r="X171" s="121"/>
      <c r="Y171" s="121"/>
      <c r="Z171" s="121"/>
    </row>
    <row r="172" spans="1:26" ht="14.25" customHeight="1">
      <c r="A172" s="150"/>
      <c r="B172" s="151"/>
      <c r="C172" s="152"/>
      <c r="D172" s="153"/>
      <c r="E172" s="153"/>
      <c r="F172" s="153"/>
      <c r="G172" s="152"/>
      <c r="H172" s="152"/>
      <c r="I172" s="152"/>
      <c r="J172" s="121"/>
      <c r="K172" s="121"/>
      <c r="L172" s="121"/>
      <c r="M172" s="121"/>
      <c r="N172" s="121"/>
      <c r="O172" s="121"/>
      <c r="P172" s="121"/>
      <c r="Q172" s="121"/>
      <c r="R172" s="121"/>
      <c r="S172" s="121"/>
      <c r="T172" s="121"/>
      <c r="U172" s="121"/>
      <c r="V172" s="121"/>
      <c r="W172" s="121"/>
      <c r="X172" s="121"/>
      <c r="Y172" s="121"/>
      <c r="Z172" s="121"/>
    </row>
    <row r="173" spans="1:26" ht="14.25" customHeight="1">
      <c r="A173" s="150"/>
      <c r="B173" s="151"/>
      <c r="C173" s="152"/>
      <c r="D173" s="153"/>
      <c r="E173" s="153"/>
      <c r="F173" s="153"/>
      <c r="G173" s="152"/>
      <c r="H173" s="152"/>
      <c r="I173" s="152"/>
      <c r="J173" s="121"/>
      <c r="K173" s="121"/>
      <c r="L173" s="121"/>
      <c r="M173" s="121"/>
      <c r="N173" s="121"/>
      <c r="O173" s="121"/>
      <c r="P173" s="121"/>
      <c r="Q173" s="121"/>
      <c r="R173" s="121"/>
      <c r="S173" s="121"/>
      <c r="T173" s="121"/>
      <c r="U173" s="121"/>
      <c r="V173" s="121"/>
      <c r="W173" s="121"/>
      <c r="X173" s="121"/>
      <c r="Y173" s="121"/>
      <c r="Z173" s="121"/>
    </row>
    <row r="174" spans="1:26" ht="14.25" customHeight="1">
      <c r="A174" s="150"/>
      <c r="B174" s="151"/>
      <c r="C174" s="152"/>
      <c r="D174" s="153"/>
      <c r="E174" s="153"/>
      <c r="F174" s="153"/>
      <c r="G174" s="152"/>
      <c r="H174" s="152"/>
      <c r="I174" s="152"/>
      <c r="J174" s="121"/>
      <c r="K174" s="121"/>
      <c r="L174" s="121"/>
      <c r="M174" s="121"/>
      <c r="N174" s="121"/>
      <c r="O174" s="121"/>
      <c r="P174" s="121"/>
      <c r="Q174" s="121"/>
      <c r="R174" s="121"/>
      <c r="S174" s="121"/>
      <c r="T174" s="121"/>
      <c r="U174" s="121"/>
      <c r="V174" s="121"/>
      <c r="W174" s="121"/>
      <c r="X174" s="121"/>
      <c r="Y174" s="121"/>
      <c r="Z174" s="121"/>
    </row>
    <row r="175" spans="1:26" ht="14.25" customHeight="1">
      <c r="A175" s="150"/>
      <c r="B175" s="151"/>
      <c r="C175" s="152"/>
      <c r="D175" s="153"/>
      <c r="E175" s="153"/>
      <c r="F175" s="153"/>
      <c r="G175" s="152"/>
      <c r="H175" s="152"/>
      <c r="I175" s="152"/>
      <c r="J175" s="121"/>
      <c r="K175" s="121"/>
      <c r="L175" s="121"/>
      <c r="M175" s="121"/>
      <c r="N175" s="121"/>
      <c r="O175" s="121"/>
      <c r="P175" s="121"/>
      <c r="Q175" s="121"/>
      <c r="R175" s="121"/>
      <c r="S175" s="121"/>
      <c r="T175" s="121"/>
      <c r="U175" s="121"/>
      <c r="V175" s="121"/>
      <c r="W175" s="121"/>
      <c r="X175" s="121"/>
      <c r="Y175" s="121"/>
      <c r="Z175" s="121"/>
    </row>
    <row r="176" spans="1:26" ht="14.25" customHeight="1">
      <c r="A176" s="150"/>
      <c r="B176" s="151"/>
      <c r="C176" s="152"/>
      <c r="D176" s="153"/>
      <c r="E176" s="153"/>
      <c r="F176" s="153"/>
      <c r="G176" s="152"/>
      <c r="H176" s="152"/>
      <c r="I176" s="152"/>
      <c r="J176" s="121"/>
      <c r="K176" s="121"/>
      <c r="L176" s="121"/>
      <c r="M176" s="121"/>
      <c r="N176" s="121"/>
      <c r="O176" s="121"/>
      <c r="P176" s="121"/>
      <c r="Q176" s="121"/>
      <c r="R176" s="121"/>
      <c r="S176" s="121"/>
      <c r="T176" s="121"/>
      <c r="U176" s="121"/>
      <c r="V176" s="121"/>
      <c r="W176" s="121"/>
      <c r="X176" s="121"/>
      <c r="Y176" s="121"/>
      <c r="Z176" s="121"/>
    </row>
    <row r="177" spans="1:26" ht="14.25" customHeight="1">
      <c r="A177" s="150"/>
      <c r="B177" s="151"/>
      <c r="C177" s="152"/>
      <c r="D177" s="153"/>
      <c r="E177" s="153"/>
      <c r="F177" s="153"/>
      <c r="G177" s="152"/>
      <c r="H177" s="152"/>
      <c r="I177" s="152"/>
      <c r="J177" s="121"/>
      <c r="K177" s="121"/>
      <c r="L177" s="121"/>
      <c r="M177" s="121"/>
      <c r="N177" s="121"/>
      <c r="O177" s="121"/>
      <c r="P177" s="121"/>
      <c r="Q177" s="121"/>
      <c r="R177" s="121"/>
      <c r="S177" s="121"/>
      <c r="T177" s="121"/>
      <c r="U177" s="121"/>
      <c r="V177" s="121"/>
      <c r="W177" s="121"/>
      <c r="X177" s="121"/>
      <c r="Y177" s="121"/>
      <c r="Z177" s="121"/>
    </row>
    <row r="178" spans="1:26" ht="14.25" customHeight="1">
      <c r="A178" s="150"/>
      <c r="B178" s="151"/>
      <c r="C178" s="152"/>
      <c r="D178" s="153"/>
      <c r="E178" s="153"/>
      <c r="F178" s="153"/>
      <c r="G178" s="152"/>
      <c r="H178" s="152"/>
      <c r="I178" s="152"/>
      <c r="J178" s="121"/>
      <c r="K178" s="121"/>
      <c r="L178" s="121"/>
      <c r="M178" s="121"/>
      <c r="N178" s="121"/>
      <c r="O178" s="121"/>
      <c r="P178" s="121"/>
      <c r="Q178" s="121"/>
      <c r="R178" s="121"/>
      <c r="S178" s="121"/>
      <c r="T178" s="121"/>
      <c r="U178" s="121"/>
      <c r="V178" s="121"/>
      <c r="W178" s="121"/>
      <c r="X178" s="121"/>
      <c r="Y178" s="121"/>
      <c r="Z178" s="121"/>
    </row>
    <row r="179" spans="1:26" ht="14.25" customHeight="1">
      <c r="A179" s="150"/>
      <c r="B179" s="151"/>
      <c r="C179" s="152"/>
      <c r="D179" s="153"/>
      <c r="E179" s="153"/>
      <c r="F179" s="153"/>
      <c r="G179" s="152"/>
      <c r="H179" s="152"/>
      <c r="I179" s="152"/>
      <c r="J179" s="121"/>
      <c r="K179" s="121"/>
      <c r="L179" s="121"/>
      <c r="M179" s="121"/>
      <c r="N179" s="121"/>
      <c r="O179" s="121"/>
      <c r="P179" s="121"/>
      <c r="Q179" s="121"/>
      <c r="R179" s="121"/>
      <c r="S179" s="121"/>
      <c r="T179" s="121"/>
      <c r="U179" s="121"/>
      <c r="V179" s="121"/>
      <c r="W179" s="121"/>
      <c r="X179" s="121"/>
      <c r="Y179" s="121"/>
      <c r="Z179" s="121"/>
    </row>
    <row r="180" spans="1:26" ht="14.25" customHeight="1">
      <c r="A180" s="150"/>
      <c r="B180" s="151"/>
      <c r="C180" s="152"/>
      <c r="D180" s="153"/>
      <c r="E180" s="153"/>
      <c r="F180" s="153"/>
      <c r="G180" s="152"/>
      <c r="H180" s="152"/>
      <c r="I180" s="152"/>
      <c r="J180" s="121"/>
      <c r="K180" s="121"/>
      <c r="L180" s="121"/>
      <c r="M180" s="121"/>
      <c r="N180" s="121"/>
      <c r="O180" s="121"/>
      <c r="P180" s="121"/>
      <c r="Q180" s="121"/>
      <c r="R180" s="121"/>
      <c r="S180" s="121"/>
      <c r="T180" s="121"/>
      <c r="U180" s="121"/>
      <c r="V180" s="121"/>
      <c r="W180" s="121"/>
      <c r="X180" s="121"/>
      <c r="Y180" s="121"/>
      <c r="Z180" s="121"/>
    </row>
    <row r="181" spans="1:26" ht="14.25" customHeight="1">
      <c r="A181" s="150"/>
      <c r="B181" s="151"/>
      <c r="C181" s="152"/>
      <c r="D181" s="153"/>
      <c r="E181" s="153"/>
      <c r="F181" s="153"/>
      <c r="G181" s="152"/>
      <c r="H181" s="152"/>
      <c r="I181" s="152"/>
      <c r="J181" s="121"/>
      <c r="K181" s="121"/>
      <c r="L181" s="121"/>
      <c r="M181" s="121"/>
      <c r="N181" s="121"/>
      <c r="O181" s="121"/>
      <c r="P181" s="121"/>
      <c r="Q181" s="121"/>
      <c r="R181" s="121"/>
      <c r="S181" s="121"/>
      <c r="T181" s="121"/>
      <c r="U181" s="121"/>
      <c r="V181" s="121"/>
      <c r="W181" s="121"/>
      <c r="X181" s="121"/>
      <c r="Y181" s="121"/>
      <c r="Z181" s="121"/>
    </row>
    <row r="182" spans="1:26" ht="14.25" customHeight="1">
      <c r="A182" s="150"/>
      <c r="B182" s="151"/>
      <c r="C182" s="152"/>
      <c r="D182" s="153"/>
      <c r="E182" s="153"/>
      <c r="F182" s="153"/>
      <c r="G182" s="152"/>
      <c r="H182" s="152"/>
      <c r="I182" s="152"/>
      <c r="J182" s="121"/>
      <c r="K182" s="121"/>
      <c r="L182" s="121"/>
      <c r="M182" s="121"/>
      <c r="N182" s="121"/>
      <c r="O182" s="121"/>
      <c r="P182" s="121"/>
      <c r="Q182" s="121"/>
      <c r="R182" s="121"/>
      <c r="S182" s="121"/>
      <c r="T182" s="121"/>
      <c r="U182" s="121"/>
      <c r="V182" s="121"/>
      <c r="W182" s="121"/>
      <c r="X182" s="121"/>
      <c r="Y182" s="121"/>
      <c r="Z182" s="121"/>
    </row>
    <row r="183" spans="1:26" ht="14.25" customHeight="1">
      <c r="A183" s="150"/>
      <c r="B183" s="151"/>
      <c r="C183" s="152"/>
      <c r="D183" s="153"/>
      <c r="E183" s="153"/>
      <c r="F183" s="153"/>
      <c r="G183" s="152"/>
      <c r="H183" s="152"/>
      <c r="I183" s="152"/>
      <c r="J183" s="121"/>
      <c r="K183" s="121"/>
      <c r="L183" s="121"/>
      <c r="M183" s="121"/>
      <c r="N183" s="121"/>
      <c r="O183" s="121"/>
      <c r="P183" s="121"/>
      <c r="Q183" s="121"/>
      <c r="R183" s="121"/>
      <c r="S183" s="121"/>
      <c r="T183" s="121"/>
      <c r="U183" s="121"/>
      <c r="V183" s="121"/>
      <c r="W183" s="121"/>
      <c r="X183" s="121"/>
      <c r="Y183" s="121"/>
      <c r="Z183" s="121"/>
    </row>
    <row r="184" spans="1:26" ht="14.25" customHeight="1">
      <c r="A184" s="150"/>
      <c r="B184" s="151"/>
      <c r="C184" s="152"/>
      <c r="D184" s="153"/>
      <c r="E184" s="153"/>
      <c r="F184" s="153"/>
      <c r="G184" s="152"/>
      <c r="H184" s="152"/>
      <c r="I184" s="152"/>
      <c r="J184" s="121"/>
      <c r="K184" s="121"/>
      <c r="L184" s="121"/>
      <c r="M184" s="121"/>
      <c r="N184" s="121"/>
      <c r="O184" s="121"/>
      <c r="P184" s="121"/>
      <c r="Q184" s="121"/>
      <c r="R184" s="121"/>
      <c r="S184" s="121"/>
      <c r="T184" s="121"/>
      <c r="U184" s="121"/>
      <c r="V184" s="121"/>
      <c r="W184" s="121"/>
      <c r="X184" s="121"/>
      <c r="Y184" s="121"/>
      <c r="Z184" s="121"/>
    </row>
    <row r="185" spans="1:26" ht="14.25" customHeight="1">
      <c r="A185" s="150"/>
      <c r="B185" s="151"/>
      <c r="C185" s="152"/>
      <c r="D185" s="153"/>
      <c r="E185" s="153"/>
      <c r="F185" s="153"/>
      <c r="G185" s="152"/>
      <c r="H185" s="152"/>
      <c r="I185" s="152"/>
      <c r="J185" s="121"/>
      <c r="K185" s="121"/>
      <c r="L185" s="121"/>
      <c r="M185" s="121"/>
      <c r="N185" s="121"/>
      <c r="O185" s="121"/>
      <c r="P185" s="121"/>
      <c r="Q185" s="121"/>
      <c r="R185" s="121"/>
      <c r="S185" s="121"/>
      <c r="T185" s="121"/>
      <c r="U185" s="121"/>
      <c r="V185" s="121"/>
      <c r="W185" s="121"/>
      <c r="X185" s="121"/>
      <c r="Y185" s="121"/>
      <c r="Z185" s="121"/>
    </row>
    <row r="186" spans="1:26" ht="14.25" customHeight="1">
      <c r="A186" s="150"/>
      <c r="B186" s="151"/>
      <c r="C186" s="152"/>
      <c r="D186" s="153"/>
      <c r="E186" s="153"/>
      <c r="F186" s="153"/>
      <c r="G186" s="152"/>
      <c r="H186" s="152"/>
      <c r="I186" s="152"/>
      <c r="J186" s="121"/>
      <c r="K186" s="121"/>
      <c r="L186" s="121"/>
      <c r="M186" s="121"/>
      <c r="N186" s="121"/>
      <c r="O186" s="121"/>
      <c r="P186" s="121"/>
      <c r="Q186" s="121"/>
      <c r="R186" s="121"/>
      <c r="S186" s="121"/>
      <c r="T186" s="121"/>
      <c r="U186" s="121"/>
      <c r="V186" s="121"/>
      <c r="W186" s="121"/>
      <c r="X186" s="121"/>
      <c r="Y186" s="121"/>
      <c r="Z186" s="121"/>
    </row>
    <row r="187" spans="1:26" ht="14.25" customHeight="1">
      <c r="A187" s="150"/>
      <c r="B187" s="151"/>
      <c r="C187" s="152"/>
      <c r="D187" s="153"/>
      <c r="E187" s="153"/>
      <c r="F187" s="153"/>
      <c r="G187" s="152"/>
      <c r="H187" s="152"/>
      <c r="I187" s="152"/>
      <c r="J187" s="121"/>
      <c r="K187" s="121"/>
      <c r="L187" s="121"/>
      <c r="M187" s="121"/>
      <c r="N187" s="121"/>
      <c r="O187" s="121"/>
      <c r="P187" s="121"/>
      <c r="Q187" s="121"/>
      <c r="R187" s="121"/>
      <c r="S187" s="121"/>
      <c r="T187" s="121"/>
      <c r="U187" s="121"/>
      <c r="V187" s="121"/>
      <c r="W187" s="121"/>
      <c r="X187" s="121"/>
      <c r="Y187" s="121"/>
      <c r="Z187" s="121"/>
    </row>
    <row r="188" spans="1:26" ht="14.25" customHeight="1">
      <c r="A188" s="150"/>
      <c r="B188" s="151"/>
      <c r="C188" s="152"/>
      <c r="D188" s="153"/>
      <c r="E188" s="153"/>
      <c r="F188" s="153"/>
      <c r="G188" s="152"/>
      <c r="H188" s="152"/>
      <c r="I188" s="152"/>
      <c r="J188" s="121"/>
      <c r="K188" s="121"/>
      <c r="L188" s="121"/>
      <c r="M188" s="121"/>
      <c r="N188" s="121"/>
      <c r="O188" s="121"/>
      <c r="P188" s="121"/>
      <c r="Q188" s="121"/>
      <c r="R188" s="121"/>
      <c r="S188" s="121"/>
      <c r="T188" s="121"/>
      <c r="U188" s="121"/>
      <c r="V188" s="121"/>
      <c r="W188" s="121"/>
      <c r="X188" s="121"/>
      <c r="Y188" s="121"/>
      <c r="Z188" s="121"/>
    </row>
    <row r="189" spans="1:26" ht="14.25" customHeight="1">
      <c r="A189" s="150"/>
      <c r="B189" s="151"/>
      <c r="C189" s="152"/>
      <c r="D189" s="153"/>
      <c r="E189" s="153"/>
      <c r="F189" s="153"/>
      <c r="G189" s="152"/>
      <c r="H189" s="152"/>
      <c r="I189" s="152"/>
      <c r="J189" s="121"/>
      <c r="K189" s="121"/>
      <c r="L189" s="121"/>
      <c r="M189" s="121"/>
      <c r="N189" s="121"/>
      <c r="O189" s="121"/>
      <c r="P189" s="121"/>
      <c r="Q189" s="121"/>
      <c r="R189" s="121"/>
      <c r="S189" s="121"/>
      <c r="T189" s="121"/>
      <c r="U189" s="121"/>
      <c r="V189" s="121"/>
      <c r="W189" s="121"/>
      <c r="X189" s="121"/>
      <c r="Y189" s="121"/>
      <c r="Z189" s="121"/>
    </row>
    <row r="190" spans="1:26" ht="14.25" customHeight="1">
      <c r="A190" s="150"/>
      <c r="B190" s="151"/>
      <c r="C190" s="152"/>
      <c r="D190" s="153"/>
      <c r="E190" s="153"/>
      <c r="F190" s="153"/>
      <c r="G190" s="152"/>
      <c r="H190" s="152"/>
      <c r="I190" s="152"/>
      <c r="J190" s="121"/>
      <c r="K190" s="121"/>
      <c r="L190" s="121"/>
      <c r="M190" s="121"/>
      <c r="N190" s="121"/>
      <c r="O190" s="121"/>
      <c r="P190" s="121"/>
      <c r="Q190" s="121"/>
      <c r="R190" s="121"/>
      <c r="S190" s="121"/>
      <c r="T190" s="121"/>
      <c r="U190" s="121"/>
      <c r="V190" s="121"/>
      <c r="W190" s="121"/>
      <c r="X190" s="121"/>
      <c r="Y190" s="121"/>
      <c r="Z190" s="121"/>
    </row>
    <row r="191" spans="1:26" ht="14.25" customHeight="1">
      <c r="A191" s="150"/>
      <c r="B191" s="151"/>
      <c r="C191" s="152"/>
      <c r="D191" s="153"/>
      <c r="E191" s="153"/>
      <c r="F191" s="153"/>
      <c r="G191" s="152"/>
      <c r="H191" s="152"/>
      <c r="I191" s="152"/>
      <c r="J191" s="121"/>
      <c r="K191" s="121"/>
      <c r="L191" s="121"/>
      <c r="M191" s="121"/>
      <c r="N191" s="121"/>
      <c r="O191" s="121"/>
      <c r="P191" s="121"/>
      <c r="Q191" s="121"/>
      <c r="R191" s="121"/>
      <c r="S191" s="121"/>
      <c r="T191" s="121"/>
      <c r="U191" s="121"/>
      <c r="V191" s="121"/>
      <c r="W191" s="121"/>
      <c r="X191" s="121"/>
      <c r="Y191" s="121"/>
      <c r="Z191" s="121"/>
    </row>
    <row r="192" spans="1:26" ht="14.25" customHeight="1">
      <c r="A192" s="150"/>
      <c r="B192" s="151"/>
      <c r="C192" s="152"/>
      <c r="D192" s="153"/>
      <c r="E192" s="153"/>
      <c r="F192" s="153"/>
      <c r="G192" s="152"/>
      <c r="H192" s="152"/>
      <c r="I192" s="152"/>
      <c r="J192" s="121"/>
      <c r="K192" s="121"/>
      <c r="L192" s="121"/>
      <c r="M192" s="121"/>
      <c r="N192" s="121"/>
      <c r="O192" s="121"/>
      <c r="P192" s="121"/>
      <c r="Q192" s="121"/>
      <c r="R192" s="121"/>
      <c r="S192" s="121"/>
      <c r="T192" s="121"/>
      <c r="U192" s="121"/>
      <c r="V192" s="121"/>
      <c r="W192" s="121"/>
      <c r="X192" s="121"/>
      <c r="Y192" s="121"/>
      <c r="Z192" s="121"/>
    </row>
    <row r="193" spans="1:26" ht="14.25" customHeight="1">
      <c r="A193" s="150"/>
      <c r="B193" s="151"/>
      <c r="C193" s="152"/>
      <c r="D193" s="153"/>
      <c r="E193" s="153"/>
      <c r="F193" s="153"/>
      <c r="G193" s="152"/>
      <c r="H193" s="152"/>
      <c r="I193" s="152"/>
      <c r="J193" s="121"/>
      <c r="K193" s="121"/>
      <c r="L193" s="121"/>
      <c r="M193" s="121"/>
      <c r="N193" s="121"/>
      <c r="O193" s="121"/>
      <c r="P193" s="121"/>
      <c r="Q193" s="121"/>
      <c r="R193" s="121"/>
      <c r="S193" s="121"/>
      <c r="T193" s="121"/>
      <c r="U193" s="121"/>
      <c r="V193" s="121"/>
      <c r="W193" s="121"/>
      <c r="X193" s="121"/>
      <c r="Y193" s="121"/>
      <c r="Z193" s="121"/>
    </row>
    <row r="194" spans="1:26" ht="14.25" customHeight="1">
      <c r="A194" s="150"/>
      <c r="B194" s="151"/>
      <c r="C194" s="152"/>
      <c r="D194" s="153"/>
      <c r="E194" s="153"/>
      <c r="F194" s="153"/>
      <c r="G194" s="152"/>
      <c r="H194" s="152"/>
      <c r="I194" s="152"/>
      <c r="J194" s="121"/>
      <c r="K194" s="121"/>
      <c r="L194" s="121"/>
      <c r="M194" s="121"/>
      <c r="N194" s="121"/>
      <c r="O194" s="121"/>
      <c r="P194" s="121"/>
      <c r="Q194" s="121"/>
      <c r="R194" s="121"/>
      <c r="S194" s="121"/>
      <c r="T194" s="121"/>
      <c r="U194" s="121"/>
      <c r="V194" s="121"/>
      <c r="W194" s="121"/>
      <c r="X194" s="121"/>
      <c r="Y194" s="121"/>
      <c r="Z194" s="121"/>
    </row>
    <row r="195" spans="1:26" ht="14.25" customHeight="1">
      <c r="A195" s="150"/>
      <c r="B195" s="151"/>
      <c r="C195" s="152"/>
      <c r="D195" s="153"/>
      <c r="E195" s="153"/>
      <c r="F195" s="153"/>
      <c r="G195" s="152"/>
      <c r="H195" s="152"/>
      <c r="I195" s="152"/>
      <c r="J195" s="121"/>
      <c r="K195" s="121"/>
      <c r="L195" s="121"/>
      <c r="M195" s="121"/>
      <c r="N195" s="121"/>
      <c r="O195" s="121"/>
      <c r="P195" s="121"/>
      <c r="Q195" s="121"/>
      <c r="R195" s="121"/>
      <c r="S195" s="121"/>
      <c r="T195" s="121"/>
      <c r="U195" s="121"/>
      <c r="V195" s="121"/>
      <c r="W195" s="121"/>
      <c r="X195" s="121"/>
      <c r="Y195" s="121"/>
      <c r="Z195" s="121"/>
    </row>
    <row r="196" spans="1:26" ht="14.25" customHeight="1">
      <c r="A196" s="150"/>
      <c r="B196" s="151"/>
      <c r="C196" s="152"/>
      <c r="D196" s="153"/>
      <c r="E196" s="153"/>
      <c r="F196" s="153"/>
      <c r="G196" s="152"/>
      <c r="H196" s="152"/>
      <c r="I196" s="152"/>
      <c r="J196" s="121"/>
      <c r="K196" s="121"/>
      <c r="L196" s="121"/>
      <c r="M196" s="121"/>
      <c r="N196" s="121"/>
      <c r="O196" s="121"/>
      <c r="P196" s="121"/>
      <c r="Q196" s="121"/>
      <c r="R196" s="121"/>
      <c r="S196" s="121"/>
      <c r="T196" s="121"/>
      <c r="U196" s="121"/>
      <c r="V196" s="121"/>
      <c r="W196" s="121"/>
      <c r="X196" s="121"/>
      <c r="Y196" s="121"/>
      <c r="Z196" s="121"/>
    </row>
    <row r="197" spans="1:26" ht="14.25" customHeight="1">
      <c r="A197" s="150"/>
      <c r="B197" s="151"/>
      <c r="C197" s="152"/>
      <c r="D197" s="153"/>
      <c r="E197" s="153"/>
      <c r="F197" s="153"/>
      <c r="G197" s="152"/>
      <c r="H197" s="152"/>
      <c r="I197" s="152"/>
      <c r="J197" s="121"/>
      <c r="K197" s="121"/>
      <c r="L197" s="121"/>
      <c r="M197" s="121"/>
      <c r="N197" s="121"/>
      <c r="O197" s="121"/>
      <c r="P197" s="121"/>
      <c r="Q197" s="121"/>
      <c r="R197" s="121"/>
      <c r="S197" s="121"/>
      <c r="T197" s="121"/>
      <c r="U197" s="121"/>
      <c r="V197" s="121"/>
      <c r="W197" s="121"/>
      <c r="X197" s="121"/>
      <c r="Y197" s="121"/>
      <c r="Z197" s="121"/>
    </row>
    <row r="198" spans="1:26" ht="14.25" customHeight="1">
      <c r="A198" s="150"/>
      <c r="B198" s="151"/>
      <c r="C198" s="152"/>
      <c r="D198" s="153"/>
      <c r="E198" s="153"/>
      <c r="F198" s="153"/>
      <c r="G198" s="152"/>
      <c r="H198" s="152"/>
      <c r="I198" s="152"/>
      <c r="J198" s="121"/>
      <c r="K198" s="121"/>
      <c r="L198" s="121"/>
      <c r="M198" s="121"/>
      <c r="N198" s="121"/>
      <c r="O198" s="121"/>
      <c r="P198" s="121"/>
      <c r="Q198" s="121"/>
      <c r="R198" s="121"/>
      <c r="S198" s="121"/>
      <c r="T198" s="121"/>
      <c r="U198" s="121"/>
      <c r="V198" s="121"/>
      <c r="W198" s="121"/>
      <c r="X198" s="121"/>
      <c r="Y198" s="121"/>
      <c r="Z198" s="121"/>
    </row>
    <row r="199" spans="1:26" ht="14.25" customHeight="1">
      <c r="A199" s="150"/>
      <c r="B199" s="151"/>
      <c r="C199" s="152"/>
      <c r="D199" s="153"/>
      <c r="E199" s="153"/>
      <c r="F199" s="153"/>
      <c r="G199" s="152"/>
      <c r="H199" s="152"/>
      <c r="I199" s="152"/>
      <c r="J199" s="121"/>
      <c r="K199" s="121"/>
      <c r="L199" s="121"/>
      <c r="M199" s="121"/>
      <c r="N199" s="121"/>
      <c r="O199" s="121"/>
      <c r="P199" s="121"/>
      <c r="Q199" s="121"/>
      <c r="R199" s="121"/>
      <c r="S199" s="121"/>
      <c r="T199" s="121"/>
      <c r="U199" s="121"/>
      <c r="V199" s="121"/>
      <c r="W199" s="121"/>
      <c r="X199" s="121"/>
      <c r="Y199" s="121"/>
      <c r="Z199" s="121"/>
    </row>
    <row r="200" spans="1:26" ht="14.25" customHeight="1">
      <c r="A200" s="150"/>
      <c r="B200" s="151"/>
      <c r="C200" s="152"/>
      <c r="D200" s="153"/>
      <c r="E200" s="153"/>
      <c r="F200" s="153"/>
      <c r="G200" s="152"/>
      <c r="H200" s="152"/>
      <c r="I200" s="152"/>
      <c r="J200" s="121"/>
      <c r="K200" s="121"/>
      <c r="L200" s="121"/>
      <c r="M200" s="121"/>
      <c r="N200" s="121"/>
      <c r="O200" s="121"/>
      <c r="P200" s="121"/>
      <c r="Q200" s="121"/>
      <c r="R200" s="121"/>
      <c r="S200" s="121"/>
      <c r="T200" s="121"/>
      <c r="U200" s="121"/>
      <c r="V200" s="121"/>
      <c r="W200" s="121"/>
      <c r="X200" s="121"/>
      <c r="Y200" s="121"/>
      <c r="Z200" s="121"/>
    </row>
    <row r="201" spans="1:26" ht="14.25" customHeight="1">
      <c r="A201" s="150"/>
      <c r="B201" s="151"/>
      <c r="C201" s="152"/>
      <c r="D201" s="153"/>
      <c r="E201" s="153"/>
      <c r="F201" s="153"/>
      <c r="G201" s="152"/>
      <c r="H201" s="152"/>
      <c r="I201" s="152"/>
      <c r="J201" s="121"/>
      <c r="K201" s="121"/>
      <c r="L201" s="121"/>
      <c r="M201" s="121"/>
      <c r="N201" s="121"/>
      <c r="O201" s="121"/>
      <c r="P201" s="121"/>
      <c r="Q201" s="121"/>
      <c r="R201" s="121"/>
      <c r="S201" s="121"/>
      <c r="T201" s="121"/>
      <c r="U201" s="121"/>
      <c r="V201" s="121"/>
      <c r="W201" s="121"/>
      <c r="X201" s="121"/>
      <c r="Y201" s="121"/>
      <c r="Z201" s="121"/>
    </row>
    <row r="202" spans="1:26" ht="14.25" customHeight="1">
      <c r="A202" s="150"/>
      <c r="B202" s="151"/>
      <c r="C202" s="152"/>
      <c r="D202" s="153"/>
      <c r="E202" s="153"/>
      <c r="F202" s="153"/>
      <c r="G202" s="152"/>
      <c r="H202" s="152"/>
      <c r="I202" s="152"/>
      <c r="J202" s="121"/>
      <c r="K202" s="121"/>
      <c r="L202" s="121"/>
      <c r="M202" s="121"/>
      <c r="N202" s="121"/>
      <c r="O202" s="121"/>
      <c r="P202" s="121"/>
      <c r="Q202" s="121"/>
      <c r="R202" s="121"/>
      <c r="S202" s="121"/>
      <c r="T202" s="121"/>
      <c r="U202" s="121"/>
      <c r="V202" s="121"/>
      <c r="W202" s="121"/>
      <c r="X202" s="121"/>
      <c r="Y202" s="121"/>
      <c r="Z202" s="121"/>
    </row>
    <row r="203" spans="1:26" ht="14.25" customHeight="1">
      <c r="A203" s="150"/>
      <c r="B203" s="151"/>
      <c r="C203" s="152"/>
      <c r="D203" s="153"/>
      <c r="E203" s="153"/>
      <c r="F203" s="153"/>
      <c r="G203" s="152"/>
      <c r="H203" s="152"/>
      <c r="I203" s="152"/>
      <c r="J203" s="121"/>
      <c r="K203" s="121"/>
      <c r="L203" s="121"/>
      <c r="M203" s="121"/>
      <c r="N203" s="121"/>
      <c r="O203" s="121"/>
      <c r="P203" s="121"/>
      <c r="Q203" s="121"/>
      <c r="R203" s="121"/>
      <c r="S203" s="121"/>
      <c r="T203" s="121"/>
      <c r="U203" s="121"/>
      <c r="V203" s="121"/>
      <c r="W203" s="121"/>
      <c r="X203" s="121"/>
      <c r="Y203" s="121"/>
      <c r="Z203" s="121"/>
    </row>
    <row r="204" spans="1:26" ht="14.25" customHeight="1">
      <c r="A204" s="150"/>
      <c r="B204" s="151"/>
      <c r="C204" s="152"/>
      <c r="D204" s="153"/>
      <c r="E204" s="153"/>
      <c r="F204" s="153"/>
      <c r="G204" s="152"/>
      <c r="H204" s="152"/>
      <c r="I204" s="152"/>
      <c r="J204" s="121"/>
      <c r="K204" s="121"/>
      <c r="L204" s="121"/>
      <c r="M204" s="121"/>
      <c r="N204" s="121"/>
      <c r="O204" s="121"/>
      <c r="P204" s="121"/>
      <c r="Q204" s="121"/>
      <c r="R204" s="121"/>
      <c r="S204" s="121"/>
      <c r="T204" s="121"/>
      <c r="U204" s="121"/>
      <c r="V204" s="121"/>
      <c r="W204" s="121"/>
      <c r="X204" s="121"/>
      <c r="Y204" s="121"/>
      <c r="Z204" s="121"/>
    </row>
    <row r="205" spans="1:26" ht="14.25" customHeight="1">
      <c r="A205" s="150"/>
      <c r="B205" s="151"/>
      <c r="C205" s="152"/>
      <c r="D205" s="153"/>
      <c r="E205" s="153"/>
      <c r="F205" s="153"/>
      <c r="G205" s="152"/>
      <c r="H205" s="152"/>
      <c r="I205" s="152"/>
      <c r="J205" s="121"/>
      <c r="K205" s="121"/>
      <c r="L205" s="121"/>
      <c r="M205" s="121"/>
      <c r="N205" s="121"/>
      <c r="O205" s="121"/>
      <c r="P205" s="121"/>
      <c r="Q205" s="121"/>
      <c r="R205" s="121"/>
      <c r="S205" s="121"/>
      <c r="T205" s="121"/>
      <c r="U205" s="121"/>
      <c r="V205" s="121"/>
      <c r="W205" s="121"/>
      <c r="X205" s="121"/>
      <c r="Y205" s="121"/>
      <c r="Z205" s="121"/>
    </row>
    <row r="206" spans="1:26" ht="14.25" customHeight="1">
      <c r="A206" s="150"/>
      <c r="B206" s="151"/>
      <c r="C206" s="152"/>
      <c r="D206" s="153"/>
      <c r="E206" s="153"/>
      <c r="F206" s="153"/>
      <c r="G206" s="152"/>
      <c r="H206" s="152"/>
      <c r="I206" s="152"/>
      <c r="J206" s="121"/>
      <c r="K206" s="121"/>
      <c r="L206" s="121"/>
      <c r="M206" s="121"/>
      <c r="N206" s="121"/>
      <c r="O206" s="121"/>
      <c r="P206" s="121"/>
      <c r="Q206" s="121"/>
      <c r="R206" s="121"/>
      <c r="S206" s="121"/>
      <c r="T206" s="121"/>
      <c r="U206" s="121"/>
      <c r="V206" s="121"/>
      <c r="W206" s="121"/>
      <c r="X206" s="121"/>
      <c r="Y206" s="121"/>
      <c r="Z206" s="121"/>
    </row>
    <row r="207" spans="1:26" ht="14.25" customHeight="1">
      <c r="A207" s="150"/>
      <c r="B207" s="151"/>
      <c r="C207" s="152"/>
      <c r="D207" s="153"/>
      <c r="E207" s="153"/>
      <c r="F207" s="153"/>
      <c r="G207" s="152"/>
      <c r="H207" s="152"/>
      <c r="I207" s="152"/>
      <c r="J207" s="121"/>
      <c r="K207" s="121"/>
      <c r="L207" s="121"/>
      <c r="M207" s="121"/>
      <c r="N207" s="121"/>
      <c r="O207" s="121"/>
      <c r="P207" s="121"/>
      <c r="Q207" s="121"/>
      <c r="R207" s="121"/>
      <c r="S207" s="121"/>
      <c r="T207" s="121"/>
      <c r="U207" s="121"/>
      <c r="V207" s="121"/>
      <c r="W207" s="121"/>
      <c r="X207" s="121"/>
      <c r="Y207" s="121"/>
      <c r="Z207" s="121"/>
    </row>
    <row r="208" spans="1:26" ht="14.25" customHeight="1">
      <c r="A208" s="150"/>
      <c r="B208" s="151"/>
      <c r="C208" s="152"/>
      <c r="D208" s="153"/>
      <c r="E208" s="153"/>
      <c r="F208" s="153"/>
      <c r="G208" s="152"/>
      <c r="H208" s="152"/>
      <c r="I208" s="152"/>
      <c r="J208" s="121"/>
      <c r="K208" s="121"/>
      <c r="L208" s="121"/>
      <c r="M208" s="121"/>
      <c r="N208" s="121"/>
      <c r="O208" s="121"/>
      <c r="P208" s="121"/>
      <c r="Q208" s="121"/>
      <c r="R208" s="121"/>
      <c r="S208" s="121"/>
      <c r="T208" s="121"/>
      <c r="U208" s="121"/>
      <c r="V208" s="121"/>
      <c r="W208" s="121"/>
      <c r="X208" s="121"/>
      <c r="Y208" s="121"/>
      <c r="Z208" s="121"/>
    </row>
    <row r="209" spans="1:26" ht="14.25" customHeight="1">
      <c r="A209" s="150"/>
      <c r="B209" s="151"/>
      <c r="C209" s="152"/>
      <c r="D209" s="153"/>
      <c r="E209" s="153"/>
      <c r="F209" s="153"/>
      <c r="G209" s="152"/>
      <c r="H209" s="152"/>
      <c r="I209" s="152"/>
      <c r="J209" s="121"/>
      <c r="K209" s="121"/>
      <c r="L209" s="121"/>
      <c r="M209" s="121"/>
      <c r="N209" s="121"/>
      <c r="O209" s="121"/>
      <c r="P209" s="121"/>
      <c r="Q209" s="121"/>
      <c r="R209" s="121"/>
      <c r="S209" s="121"/>
      <c r="T209" s="121"/>
      <c r="U209" s="121"/>
      <c r="V209" s="121"/>
      <c r="W209" s="121"/>
      <c r="X209" s="121"/>
      <c r="Y209" s="121"/>
      <c r="Z209" s="121"/>
    </row>
    <row r="210" spans="1:26" ht="14.25" customHeight="1">
      <c r="A210" s="150"/>
      <c r="B210" s="151"/>
      <c r="C210" s="152"/>
      <c r="D210" s="153"/>
      <c r="E210" s="153"/>
      <c r="F210" s="153"/>
      <c r="G210" s="152"/>
      <c r="H210" s="152"/>
      <c r="I210" s="152"/>
      <c r="J210" s="121"/>
      <c r="K210" s="121"/>
      <c r="L210" s="121"/>
      <c r="M210" s="121"/>
      <c r="N210" s="121"/>
      <c r="O210" s="121"/>
      <c r="P210" s="121"/>
      <c r="Q210" s="121"/>
      <c r="R210" s="121"/>
      <c r="S210" s="121"/>
      <c r="T210" s="121"/>
      <c r="U210" s="121"/>
      <c r="V210" s="121"/>
      <c r="W210" s="121"/>
      <c r="X210" s="121"/>
      <c r="Y210" s="121"/>
      <c r="Z210" s="121"/>
    </row>
    <row r="211" spans="1:26" ht="14.25" customHeight="1">
      <c r="A211" s="150"/>
      <c r="B211" s="151"/>
      <c r="C211" s="152"/>
      <c r="D211" s="153"/>
      <c r="E211" s="153"/>
      <c r="F211" s="153"/>
      <c r="G211" s="152"/>
      <c r="H211" s="152"/>
      <c r="I211" s="152"/>
      <c r="J211" s="121"/>
      <c r="K211" s="121"/>
      <c r="L211" s="121"/>
      <c r="M211" s="121"/>
      <c r="N211" s="121"/>
      <c r="O211" s="121"/>
      <c r="P211" s="121"/>
      <c r="Q211" s="121"/>
      <c r="R211" s="121"/>
      <c r="S211" s="121"/>
      <c r="T211" s="121"/>
      <c r="U211" s="121"/>
      <c r="V211" s="121"/>
      <c r="W211" s="121"/>
      <c r="X211" s="121"/>
      <c r="Y211" s="121"/>
      <c r="Z211" s="121"/>
    </row>
    <row r="212" spans="1:26" ht="14.25" customHeight="1">
      <c r="A212" s="150"/>
      <c r="B212" s="151"/>
      <c r="C212" s="152"/>
      <c r="D212" s="153"/>
      <c r="E212" s="153"/>
      <c r="F212" s="153"/>
      <c r="G212" s="152"/>
      <c r="H212" s="152"/>
      <c r="I212" s="152"/>
      <c r="J212" s="121"/>
      <c r="K212" s="121"/>
      <c r="L212" s="121"/>
      <c r="M212" s="121"/>
      <c r="N212" s="121"/>
      <c r="O212" s="121"/>
      <c r="P212" s="121"/>
      <c r="Q212" s="121"/>
      <c r="R212" s="121"/>
      <c r="S212" s="121"/>
      <c r="T212" s="121"/>
      <c r="U212" s="121"/>
      <c r="V212" s="121"/>
      <c r="W212" s="121"/>
      <c r="X212" s="121"/>
      <c r="Y212" s="121"/>
      <c r="Z212" s="121"/>
    </row>
    <row r="213" spans="1:26" ht="14.25" customHeight="1">
      <c r="A213" s="150"/>
      <c r="B213" s="151"/>
      <c r="C213" s="152"/>
      <c r="D213" s="153"/>
      <c r="E213" s="153"/>
      <c r="F213" s="153"/>
      <c r="G213" s="152"/>
      <c r="H213" s="152"/>
      <c r="I213" s="152"/>
      <c r="J213" s="121"/>
      <c r="K213" s="121"/>
      <c r="L213" s="121"/>
      <c r="M213" s="121"/>
      <c r="N213" s="121"/>
      <c r="O213" s="121"/>
      <c r="P213" s="121"/>
      <c r="Q213" s="121"/>
      <c r="R213" s="121"/>
      <c r="S213" s="121"/>
      <c r="T213" s="121"/>
      <c r="U213" s="121"/>
      <c r="V213" s="121"/>
      <c r="W213" s="121"/>
      <c r="X213" s="121"/>
      <c r="Y213" s="121"/>
      <c r="Z213" s="121"/>
    </row>
    <row r="214" spans="1:26" ht="14.25" customHeight="1">
      <c r="A214" s="150"/>
      <c r="B214" s="151"/>
      <c r="C214" s="152"/>
      <c r="D214" s="153"/>
      <c r="E214" s="153"/>
      <c r="F214" s="153"/>
      <c r="G214" s="152"/>
      <c r="H214" s="152"/>
      <c r="I214" s="152"/>
      <c r="J214" s="121"/>
      <c r="K214" s="121"/>
      <c r="L214" s="121"/>
      <c r="M214" s="121"/>
      <c r="N214" s="121"/>
      <c r="O214" s="121"/>
      <c r="P214" s="121"/>
      <c r="Q214" s="121"/>
      <c r="R214" s="121"/>
      <c r="S214" s="121"/>
      <c r="T214" s="121"/>
      <c r="U214" s="121"/>
      <c r="V214" s="121"/>
      <c r="W214" s="121"/>
      <c r="X214" s="121"/>
      <c r="Y214" s="121"/>
      <c r="Z214" s="121"/>
    </row>
    <row r="215" spans="1:26" ht="14.25" customHeight="1">
      <c r="A215" s="150"/>
      <c r="B215" s="151"/>
      <c r="C215" s="152"/>
      <c r="D215" s="153"/>
      <c r="E215" s="153"/>
      <c r="F215" s="153"/>
      <c r="G215" s="152"/>
      <c r="H215" s="152"/>
      <c r="I215" s="152"/>
      <c r="J215" s="121"/>
      <c r="K215" s="121"/>
      <c r="L215" s="121"/>
      <c r="M215" s="121"/>
      <c r="N215" s="121"/>
      <c r="O215" s="121"/>
      <c r="P215" s="121"/>
      <c r="Q215" s="121"/>
      <c r="R215" s="121"/>
      <c r="S215" s="121"/>
      <c r="T215" s="121"/>
      <c r="U215" s="121"/>
      <c r="V215" s="121"/>
      <c r="W215" s="121"/>
      <c r="X215" s="121"/>
      <c r="Y215" s="121"/>
      <c r="Z215" s="121"/>
    </row>
    <row r="216" spans="1:26" ht="14.25" customHeight="1">
      <c r="A216" s="150"/>
      <c r="B216" s="151"/>
      <c r="C216" s="152"/>
      <c r="D216" s="153"/>
      <c r="E216" s="153"/>
      <c r="F216" s="153"/>
      <c r="G216" s="152"/>
      <c r="H216" s="152"/>
      <c r="I216" s="152"/>
      <c r="J216" s="121"/>
      <c r="K216" s="121"/>
      <c r="L216" s="121"/>
      <c r="M216" s="121"/>
      <c r="N216" s="121"/>
      <c r="O216" s="121"/>
      <c r="P216" s="121"/>
      <c r="Q216" s="121"/>
      <c r="R216" s="121"/>
      <c r="S216" s="121"/>
      <c r="T216" s="121"/>
      <c r="U216" s="121"/>
      <c r="V216" s="121"/>
      <c r="W216" s="121"/>
      <c r="X216" s="121"/>
      <c r="Y216" s="121"/>
      <c r="Z216" s="121"/>
    </row>
    <row r="217" spans="1:26" ht="14.25" customHeight="1">
      <c r="A217" s="150"/>
      <c r="B217" s="151"/>
      <c r="C217" s="152"/>
      <c r="D217" s="153"/>
      <c r="E217" s="153"/>
      <c r="F217" s="153"/>
      <c r="G217" s="152"/>
      <c r="H217" s="152"/>
      <c r="I217" s="152"/>
      <c r="J217" s="121"/>
      <c r="K217" s="121"/>
      <c r="L217" s="121"/>
      <c r="M217" s="121"/>
      <c r="N217" s="121"/>
      <c r="O217" s="121"/>
      <c r="P217" s="121"/>
      <c r="Q217" s="121"/>
      <c r="R217" s="121"/>
      <c r="S217" s="121"/>
      <c r="T217" s="121"/>
      <c r="U217" s="121"/>
      <c r="V217" s="121"/>
      <c r="W217" s="121"/>
      <c r="X217" s="121"/>
      <c r="Y217" s="121"/>
      <c r="Z217" s="121"/>
    </row>
    <row r="218" spans="1:26" ht="14.25" customHeight="1">
      <c r="A218" s="150"/>
      <c r="B218" s="151"/>
      <c r="C218" s="152"/>
      <c r="D218" s="153"/>
      <c r="E218" s="153"/>
      <c r="F218" s="153"/>
      <c r="G218" s="152"/>
      <c r="H218" s="152"/>
      <c r="I218" s="152"/>
      <c r="J218" s="121"/>
      <c r="K218" s="121"/>
      <c r="L218" s="121"/>
      <c r="M218" s="121"/>
      <c r="N218" s="121"/>
      <c r="O218" s="121"/>
      <c r="P218" s="121"/>
      <c r="Q218" s="121"/>
      <c r="R218" s="121"/>
      <c r="S218" s="121"/>
      <c r="T218" s="121"/>
      <c r="U218" s="121"/>
      <c r="V218" s="121"/>
      <c r="W218" s="121"/>
      <c r="X218" s="121"/>
      <c r="Y218" s="121"/>
      <c r="Z218" s="121"/>
    </row>
    <row r="219" spans="1:26" ht="14.25" customHeight="1">
      <c r="A219" s="150"/>
      <c r="B219" s="151"/>
      <c r="C219" s="152"/>
      <c r="D219" s="153"/>
      <c r="E219" s="153"/>
      <c r="F219" s="153"/>
      <c r="G219" s="152"/>
      <c r="H219" s="152"/>
      <c r="I219" s="152"/>
      <c r="J219" s="121"/>
      <c r="K219" s="121"/>
      <c r="L219" s="121"/>
      <c r="M219" s="121"/>
      <c r="N219" s="121"/>
      <c r="O219" s="121"/>
      <c r="P219" s="121"/>
      <c r="Q219" s="121"/>
      <c r="R219" s="121"/>
      <c r="S219" s="121"/>
      <c r="T219" s="121"/>
      <c r="U219" s="121"/>
      <c r="V219" s="121"/>
      <c r="W219" s="121"/>
      <c r="X219" s="121"/>
      <c r="Y219" s="121"/>
      <c r="Z219" s="121"/>
    </row>
    <row r="220" spans="1:26" ht="14.25" customHeight="1">
      <c r="A220" s="150"/>
      <c r="B220" s="151"/>
      <c r="C220" s="152"/>
      <c r="D220" s="153"/>
      <c r="E220" s="153"/>
      <c r="F220" s="153"/>
      <c r="G220" s="152"/>
      <c r="H220" s="152"/>
      <c r="I220" s="152"/>
      <c r="J220" s="121"/>
      <c r="K220" s="121"/>
      <c r="L220" s="121"/>
      <c r="M220" s="121"/>
      <c r="N220" s="121"/>
      <c r="O220" s="121"/>
      <c r="P220" s="121"/>
      <c r="Q220" s="121"/>
      <c r="R220" s="121"/>
      <c r="S220" s="121"/>
      <c r="T220" s="121"/>
      <c r="U220" s="121"/>
      <c r="V220" s="121"/>
      <c r="W220" s="121"/>
      <c r="X220" s="121"/>
      <c r="Y220" s="121"/>
      <c r="Z220" s="121"/>
    </row>
    <row r="221" spans="1:26" ht="14.25" customHeight="1">
      <c r="A221" s="150"/>
      <c r="B221" s="151"/>
      <c r="C221" s="152"/>
      <c r="D221" s="153"/>
      <c r="E221" s="153"/>
      <c r="F221" s="153"/>
      <c r="G221" s="152"/>
      <c r="H221" s="152"/>
      <c r="I221" s="152"/>
      <c r="J221" s="121"/>
      <c r="K221" s="121"/>
      <c r="L221" s="121"/>
      <c r="M221" s="121"/>
      <c r="N221" s="121"/>
      <c r="O221" s="121"/>
      <c r="P221" s="121"/>
      <c r="Q221" s="121"/>
      <c r="R221" s="121"/>
      <c r="S221" s="121"/>
      <c r="T221" s="121"/>
      <c r="U221" s="121"/>
      <c r="V221" s="121"/>
      <c r="W221" s="121"/>
      <c r="X221" s="121"/>
      <c r="Y221" s="121"/>
      <c r="Z221" s="121"/>
    </row>
    <row r="222" spans="1:26" ht="14.25" customHeight="1">
      <c r="A222" s="150"/>
      <c r="B222" s="151"/>
      <c r="C222" s="152"/>
      <c r="D222" s="153"/>
      <c r="E222" s="153"/>
      <c r="F222" s="153"/>
      <c r="G222" s="152"/>
      <c r="H222" s="152"/>
      <c r="I222" s="152"/>
      <c r="J222" s="121"/>
      <c r="K222" s="121"/>
      <c r="L222" s="121"/>
      <c r="M222" s="121"/>
      <c r="N222" s="121"/>
      <c r="O222" s="121"/>
      <c r="P222" s="121"/>
      <c r="Q222" s="121"/>
      <c r="R222" s="121"/>
      <c r="S222" s="121"/>
      <c r="T222" s="121"/>
      <c r="U222" s="121"/>
      <c r="V222" s="121"/>
      <c r="W222" s="121"/>
      <c r="X222" s="121"/>
      <c r="Y222" s="121"/>
      <c r="Z222" s="121"/>
    </row>
    <row r="223" spans="1:26" ht="14.25" customHeight="1">
      <c r="A223" s="150"/>
      <c r="B223" s="151"/>
      <c r="C223" s="152"/>
      <c r="D223" s="153"/>
      <c r="E223" s="153"/>
      <c r="F223" s="153"/>
      <c r="G223" s="152"/>
      <c r="H223" s="152"/>
      <c r="I223" s="152"/>
      <c r="J223" s="121"/>
      <c r="K223" s="121"/>
      <c r="L223" s="121"/>
      <c r="M223" s="121"/>
      <c r="N223" s="121"/>
      <c r="O223" s="121"/>
      <c r="P223" s="121"/>
      <c r="Q223" s="121"/>
      <c r="R223" s="121"/>
      <c r="S223" s="121"/>
      <c r="T223" s="121"/>
      <c r="U223" s="121"/>
      <c r="V223" s="121"/>
      <c r="W223" s="121"/>
      <c r="X223" s="121"/>
      <c r="Y223" s="121"/>
      <c r="Z223" s="121"/>
    </row>
    <row r="224" spans="1:26" ht="14.25" customHeight="1">
      <c r="A224" s="150"/>
      <c r="B224" s="151"/>
      <c r="C224" s="152"/>
      <c r="D224" s="153"/>
      <c r="E224" s="153"/>
      <c r="F224" s="153"/>
      <c r="G224" s="152"/>
      <c r="H224" s="152"/>
      <c r="I224" s="152"/>
      <c r="J224" s="121"/>
      <c r="K224" s="121"/>
      <c r="L224" s="121"/>
      <c r="M224" s="121"/>
      <c r="N224" s="121"/>
      <c r="O224" s="121"/>
      <c r="P224" s="121"/>
      <c r="Q224" s="121"/>
      <c r="R224" s="121"/>
      <c r="S224" s="121"/>
      <c r="T224" s="121"/>
      <c r="U224" s="121"/>
      <c r="V224" s="121"/>
      <c r="W224" s="121"/>
      <c r="X224" s="121"/>
      <c r="Y224" s="121"/>
      <c r="Z224" s="121"/>
    </row>
    <row r="225" spans="1:26" ht="14.25" customHeight="1">
      <c r="A225" s="150"/>
      <c r="B225" s="151"/>
      <c r="C225" s="152"/>
      <c r="D225" s="153"/>
      <c r="E225" s="153"/>
      <c r="F225" s="153"/>
      <c r="G225" s="152"/>
      <c r="H225" s="152"/>
      <c r="I225" s="152"/>
      <c r="J225" s="121"/>
      <c r="K225" s="121"/>
      <c r="L225" s="121"/>
      <c r="M225" s="121"/>
      <c r="N225" s="121"/>
      <c r="O225" s="121"/>
      <c r="P225" s="121"/>
      <c r="Q225" s="121"/>
      <c r="R225" s="121"/>
      <c r="S225" s="121"/>
      <c r="T225" s="121"/>
      <c r="U225" s="121"/>
      <c r="V225" s="121"/>
      <c r="W225" s="121"/>
      <c r="X225" s="121"/>
      <c r="Y225" s="121"/>
      <c r="Z225" s="121"/>
    </row>
    <row r="226" spans="1:26" ht="14.25" customHeight="1">
      <c r="A226" s="150"/>
      <c r="B226" s="151"/>
      <c r="C226" s="152"/>
      <c r="D226" s="153"/>
      <c r="E226" s="153"/>
      <c r="F226" s="153"/>
      <c r="G226" s="152"/>
      <c r="H226" s="152"/>
      <c r="I226" s="152"/>
      <c r="J226" s="121"/>
      <c r="K226" s="121"/>
      <c r="L226" s="121"/>
      <c r="M226" s="121"/>
      <c r="N226" s="121"/>
      <c r="O226" s="121"/>
      <c r="P226" s="121"/>
      <c r="Q226" s="121"/>
      <c r="R226" s="121"/>
      <c r="S226" s="121"/>
      <c r="T226" s="121"/>
      <c r="U226" s="121"/>
      <c r="V226" s="121"/>
      <c r="W226" s="121"/>
      <c r="X226" s="121"/>
      <c r="Y226" s="121"/>
      <c r="Z226" s="121"/>
    </row>
    <row r="227" spans="1:26" ht="14.25" customHeight="1">
      <c r="A227" s="150"/>
      <c r="B227" s="151"/>
      <c r="C227" s="152"/>
      <c r="D227" s="153"/>
      <c r="E227" s="153"/>
      <c r="F227" s="153"/>
      <c r="G227" s="152"/>
      <c r="H227" s="152"/>
      <c r="I227" s="152"/>
      <c r="J227" s="121"/>
      <c r="K227" s="121"/>
      <c r="L227" s="121"/>
      <c r="M227" s="121"/>
      <c r="N227" s="121"/>
      <c r="O227" s="121"/>
      <c r="P227" s="121"/>
      <c r="Q227" s="121"/>
      <c r="R227" s="121"/>
      <c r="S227" s="121"/>
      <c r="T227" s="121"/>
      <c r="U227" s="121"/>
      <c r="V227" s="121"/>
      <c r="W227" s="121"/>
      <c r="X227" s="121"/>
      <c r="Y227" s="121"/>
      <c r="Z227" s="121"/>
    </row>
    <row r="228" spans="1:26" ht="14.25" customHeight="1">
      <c r="A228" s="150"/>
      <c r="B228" s="151"/>
      <c r="C228" s="152"/>
      <c r="D228" s="153"/>
      <c r="E228" s="153"/>
      <c r="F228" s="153"/>
      <c r="G228" s="152"/>
      <c r="H228" s="152"/>
      <c r="I228" s="152"/>
      <c r="J228" s="121"/>
      <c r="K228" s="121"/>
      <c r="L228" s="121"/>
      <c r="M228" s="121"/>
      <c r="N228" s="121"/>
      <c r="O228" s="121"/>
      <c r="P228" s="121"/>
      <c r="Q228" s="121"/>
      <c r="R228" s="121"/>
      <c r="S228" s="121"/>
      <c r="T228" s="121"/>
      <c r="U228" s="121"/>
      <c r="V228" s="121"/>
      <c r="W228" s="121"/>
      <c r="X228" s="121"/>
      <c r="Y228" s="121"/>
      <c r="Z228" s="121"/>
    </row>
    <row r="229" spans="1:26" ht="14.25" customHeight="1">
      <c r="A229" s="150"/>
      <c r="B229" s="151"/>
      <c r="C229" s="152"/>
      <c r="D229" s="153"/>
      <c r="E229" s="153"/>
      <c r="F229" s="153"/>
      <c r="G229" s="152"/>
      <c r="H229" s="152"/>
      <c r="I229" s="152"/>
      <c r="J229" s="121"/>
      <c r="K229" s="121"/>
      <c r="L229" s="121"/>
      <c r="M229" s="121"/>
      <c r="N229" s="121"/>
      <c r="O229" s="121"/>
      <c r="P229" s="121"/>
      <c r="Q229" s="121"/>
      <c r="R229" s="121"/>
      <c r="S229" s="121"/>
      <c r="T229" s="121"/>
      <c r="U229" s="121"/>
      <c r="V229" s="121"/>
      <c r="W229" s="121"/>
      <c r="X229" s="121"/>
      <c r="Y229" s="121"/>
      <c r="Z229" s="121"/>
    </row>
    <row r="230" spans="1:26" ht="14.25" customHeight="1">
      <c r="A230" s="150"/>
      <c r="B230" s="151"/>
      <c r="C230" s="152"/>
      <c r="D230" s="153"/>
      <c r="E230" s="153"/>
      <c r="F230" s="153"/>
      <c r="G230" s="152"/>
      <c r="H230" s="152"/>
      <c r="I230" s="152"/>
      <c r="J230" s="121"/>
      <c r="K230" s="121"/>
      <c r="L230" s="121"/>
      <c r="M230" s="121"/>
      <c r="N230" s="121"/>
      <c r="O230" s="121"/>
      <c r="P230" s="121"/>
      <c r="Q230" s="121"/>
      <c r="R230" s="121"/>
      <c r="S230" s="121"/>
      <c r="T230" s="121"/>
      <c r="U230" s="121"/>
      <c r="V230" s="121"/>
      <c r="W230" s="121"/>
      <c r="X230" s="121"/>
      <c r="Y230" s="121"/>
      <c r="Z230" s="121"/>
    </row>
    <row r="231" spans="1:26" ht="14.25" customHeight="1">
      <c r="A231" s="150"/>
      <c r="B231" s="151"/>
      <c r="C231" s="152"/>
      <c r="D231" s="153"/>
      <c r="E231" s="153"/>
      <c r="F231" s="153"/>
      <c r="G231" s="152"/>
      <c r="H231" s="152"/>
      <c r="I231" s="152"/>
      <c r="J231" s="121"/>
      <c r="K231" s="121"/>
      <c r="L231" s="121"/>
      <c r="M231" s="121"/>
      <c r="N231" s="121"/>
      <c r="O231" s="121"/>
      <c r="P231" s="121"/>
      <c r="Q231" s="121"/>
      <c r="R231" s="121"/>
      <c r="S231" s="121"/>
      <c r="T231" s="121"/>
      <c r="U231" s="121"/>
      <c r="V231" s="121"/>
      <c r="W231" s="121"/>
      <c r="X231" s="121"/>
      <c r="Y231" s="121"/>
      <c r="Z231" s="121"/>
    </row>
    <row r="232" spans="1:26" ht="14.25" customHeight="1">
      <c r="A232" s="150"/>
      <c r="B232" s="151"/>
      <c r="C232" s="152"/>
      <c r="D232" s="153"/>
      <c r="E232" s="153"/>
      <c r="F232" s="153"/>
      <c r="G232" s="152"/>
      <c r="H232" s="152"/>
      <c r="I232" s="152"/>
      <c r="J232" s="121"/>
      <c r="K232" s="121"/>
      <c r="L232" s="121"/>
      <c r="M232" s="121"/>
      <c r="N232" s="121"/>
      <c r="O232" s="121"/>
      <c r="P232" s="121"/>
      <c r="Q232" s="121"/>
      <c r="R232" s="121"/>
      <c r="S232" s="121"/>
      <c r="T232" s="121"/>
      <c r="U232" s="121"/>
      <c r="V232" s="121"/>
      <c r="W232" s="121"/>
      <c r="X232" s="121"/>
      <c r="Y232" s="121"/>
      <c r="Z232" s="121"/>
    </row>
    <row r="233" spans="1:26" ht="14.25" customHeight="1">
      <c r="A233" s="150"/>
      <c r="B233" s="151"/>
      <c r="C233" s="152"/>
      <c r="D233" s="153"/>
      <c r="E233" s="153"/>
      <c r="F233" s="153"/>
      <c r="G233" s="152"/>
      <c r="H233" s="152"/>
      <c r="I233" s="152"/>
      <c r="J233" s="121"/>
      <c r="K233" s="121"/>
      <c r="L233" s="121"/>
      <c r="M233" s="121"/>
      <c r="N233" s="121"/>
      <c r="O233" s="121"/>
      <c r="P233" s="121"/>
      <c r="Q233" s="121"/>
      <c r="R233" s="121"/>
      <c r="S233" s="121"/>
      <c r="T233" s="121"/>
      <c r="U233" s="121"/>
      <c r="V233" s="121"/>
      <c r="W233" s="121"/>
      <c r="X233" s="121"/>
      <c r="Y233" s="121"/>
      <c r="Z233" s="121"/>
    </row>
    <row r="234" spans="1:26" ht="14.25" customHeight="1">
      <c r="A234" s="150"/>
      <c r="B234" s="151"/>
      <c r="C234" s="152"/>
      <c r="D234" s="153"/>
      <c r="E234" s="153"/>
      <c r="F234" s="153"/>
      <c r="G234" s="152"/>
      <c r="H234" s="152"/>
      <c r="I234" s="152"/>
      <c r="J234" s="121"/>
      <c r="K234" s="121"/>
      <c r="L234" s="121"/>
      <c r="M234" s="121"/>
      <c r="N234" s="121"/>
      <c r="O234" s="121"/>
      <c r="P234" s="121"/>
      <c r="Q234" s="121"/>
      <c r="R234" s="121"/>
      <c r="S234" s="121"/>
      <c r="T234" s="121"/>
      <c r="U234" s="121"/>
      <c r="V234" s="121"/>
      <c r="W234" s="121"/>
      <c r="X234" s="121"/>
      <c r="Y234" s="121"/>
      <c r="Z234" s="121"/>
    </row>
    <row r="235" spans="1:26" ht="14.25" customHeight="1">
      <c r="A235" s="150"/>
      <c r="B235" s="151"/>
      <c r="C235" s="152"/>
      <c r="D235" s="153"/>
      <c r="E235" s="153"/>
      <c r="F235" s="153"/>
      <c r="G235" s="152"/>
      <c r="H235" s="152"/>
      <c r="I235" s="152"/>
      <c r="J235" s="121"/>
      <c r="K235" s="121"/>
      <c r="L235" s="121"/>
      <c r="M235" s="121"/>
      <c r="N235" s="121"/>
      <c r="O235" s="121"/>
      <c r="P235" s="121"/>
      <c r="Q235" s="121"/>
      <c r="R235" s="121"/>
      <c r="S235" s="121"/>
      <c r="T235" s="121"/>
      <c r="U235" s="121"/>
      <c r="V235" s="121"/>
      <c r="W235" s="121"/>
      <c r="X235" s="121"/>
      <c r="Y235" s="121"/>
      <c r="Z235" s="121"/>
    </row>
    <row r="236" spans="1:26" ht="14.25" customHeight="1">
      <c r="A236" s="150"/>
      <c r="B236" s="151"/>
      <c r="C236" s="152"/>
      <c r="D236" s="153"/>
      <c r="E236" s="153"/>
      <c r="F236" s="153"/>
      <c r="G236" s="152"/>
      <c r="H236" s="152"/>
      <c r="I236" s="152"/>
      <c r="J236" s="121"/>
      <c r="K236" s="121"/>
      <c r="L236" s="121"/>
      <c r="M236" s="121"/>
      <c r="N236" s="121"/>
      <c r="O236" s="121"/>
      <c r="P236" s="121"/>
      <c r="Q236" s="121"/>
      <c r="R236" s="121"/>
      <c r="S236" s="121"/>
      <c r="T236" s="121"/>
      <c r="U236" s="121"/>
      <c r="V236" s="121"/>
      <c r="W236" s="121"/>
      <c r="X236" s="121"/>
      <c r="Y236" s="121"/>
      <c r="Z236" s="121"/>
    </row>
    <row r="237" spans="1:26" ht="14.25" customHeight="1">
      <c r="A237" s="150"/>
      <c r="B237" s="151"/>
      <c r="C237" s="152"/>
      <c r="D237" s="153"/>
      <c r="E237" s="153"/>
      <c r="F237" s="153"/>
      <c r="G237" s="152"/>
      <c r="H237" s="152"/>
      <c r="I237" s="152"/>
      <c r="J237" s="121"/>
      <c r="K237" s="121"/>
      <c r="L237" s="121"/>
      <c r="M237" s="121"/>
      <c r="N237" s="121"/>
      <c r="O237" s="121"/>
      <c r="P237" s="121"/>
      <c r="Q237" s="121"/>
      <c r="R237" s="121"/>
      <c r="S237" s="121"/>
      <c r="T237" s="121"/>
      <c r="U237" s="121"/>
      <c r="V237" s="121"/>
      <c r="W237" s="121"/>
      <c r="X237" s="121"/>
      <c r="Y237" s="121"/>
      <c r="Z237" s="121"/>
    </row>
    <row r="238" spans="1:26" ht="14.25" customHeight="1">
      <c r="A238" s="150"/>
      <c r="B238" s="151"/>
      <c r="C238" s="152"/>
      <c r="D238" s="153"/>
      <c r="E238" s="153"/>
      <c r="F238" s="153"/>
      <c r="G238" s="152"/>
      <c r="H238" s="152"/>
      <c r="I238" s="152"/>
      <c r="J238" s="121"/>
      <c r="K238" s="121"/>
      <c r="L238" s="121"/>
      <c r="M238" s="121"/>
      <c r="N238" s="121"/>
      <c r="O238" s="121"/>
      <c r="P238" s="121"/>
      <c r="Q238" s="121"/>
      <c r="R238" s="121"/>
      <c r="S238" s="121"/>
      <c r="T238" s="121"/>
      <c r="U238" s="121"/>
      <c r="V238" s="121"/>
      <c r="W238" s="121"/>
      <c r="X238" s="121"/>
      <c r="Y238" s="121"/>
      <c r="Z238" s="121"/>
    </row>
    <row r="239" spans="1:26" ht="14.25" customHeight="1">
      <c r="A239" s="150"/>
      <c r="B239" s="151"/>
      <c r="C239" s="152"/>
      <c r="D239" s="153"/>
      <c r="E239" s="153"/>
      <c r="F239" s="153"/>
      <c r="G239" s="152"/>
      <c r="H239" s="152"/>
      <c r="I239" s="152"/>
      <c r="J239" s="121"/>
      <c r="K239" s="121"/>
      <c r="L239" s="121"/>
      <c r="M239" s="121"/>
      <c r="N239" s="121"/>
      <c r="O239" s="121"/>
      <c r="P239" s="121"/>
      <c r="Q239" s="121"/>
      <c r="R239" s="121"/>
      <c r="S239" s="121"/>
      <c r="T239" s="121"/>
      <c r="U239" s="121"/>
      <c r="V239" s="121"/>
      <c r="W239" s="121"/>
      <c r="X239" s="121"/>
      <c r="Y239" s="121"/>
      <c r="Z239" s="121"/>
    </row>
    <row r="240" spans="1:26" ht="14.25" customHeight="1">
      <c r="A240" s="150"/>
      <c r="B240" s="151"/>
      <c r="C240" s="152"/>
      <c r="D240" s="153"/>
      <c r="E240" s="153"/>
      <c r="F240" s="153"/>
      <c r="G240" s="152"/>
      <c r="H240" s="152"/>
      <c r="I240" s="152"/>
      <c r="J240" s="121"/>
      <c r="K240" s="121"/>
      <c r="L240" s="121"/>
      <c r="M240" s="121"/>
      <c r="N240" s="121"/>
      <c r="O240" s="121"/>
      <c r="P240" s="121"/>
      <c r="Q240" s="121"/>
      <c r="R240" s="121"/>
      <c r="S240" s="121"/>
      <c r="T240" s="121"/>
      <c r="U240" s="121"/>
      <c r="V240" s="121"/>
      <c r="W240" s="121"/>
      <c r="X240" s="121"/>
      <c r="Y240" s="121"/>
      <c r="Z240" s="121"/>
    </row>
    <row r="241" spans="1:26" ht="14.25" customHeight="1">
      <c r="A241" s="150"/>
      <c r="B241" s="151"/>
      <c r="C241" s="152"/>
      <c r="D241" s="153"/>
      <c r="E241" s="153"/>
      <c r="F241" s="153"/>
      <c r="G241" s="152"/>
      <c r="H241" s="152"/>
      <c r="I241" s="152"/>
      <c r="J241" s="121"/>
      <c r="K241" s="121"/>
      <c r="L241" s="121"/>
      <c r="M241" s="121"/>
      <c r="N241" s="121"/>
      <c r="O241" s="121"/>
      <c r="P241" s="121"/>
      <c r="Q241" s="121"/>
      <c r="R241" s="121"/>
      <c r="S241" s="121"/>
      <c r="T241" s="121"/>
      <c r="U241" s="121"/>
      <c r="V241" s="121"/>
      <c r="W241" s="121"/>
      <c r="X241" s="121"/>
      <c r="Y241" s="121"/>
      <c r="Z241" s="121"/>
    </row>
    <row r="242" spans="1:26" ht="14.25" customHeight="1">
      <c r="A242" s="150"/>
      <c r="B242" s="151"/>
      <c r="C242" s="152"/>
      <c r="D242" s="153"/>
      <c r="E242" s="153"/>
      <c r="F242" s="153"/>
      <c r="G242" s="152"/>
      <c r="H242" s="152"/>
      <c r="I242" s="152"/>
      <c r="J242" s="121"/>
      <c r="K242" s="121"/>
      <c r="L242" s="121"/>
      <c r="M242" s="121"/>
      <c r="N242" s="121"/>
      <c r="O242" s="121"/>
      <c r="P242" s="121"/>
      <c r="Q242" s="121"/>
      <c r="R242" s="121"/>
      <c r="S242" s="121"/>
      <c r="T242" s="121"/>
      <c r="U242" s="121"/>
      <c r="V242" s="121"/>
      <c r="W242" s="121"/>
      <c r="X242" s="121"/>
      <c r="Y242" s="121"/>
      <c r="Z242" s="121"/>
    </row>
    <row r="243" spans="1:26" ht="14.25" customHeight="1">
      <c r="A243" s="150"/>
      <c r="B243" s="151"/>
      <c r="C243" s="152"/>
      <c r="D243" s="153"/>
      <c r="E243" s="153"/>
      <c r="F243" s="153"/>
      <c r="G243" s="152"/>
      <c r="H243" s="152"/>
      <c r="I243" s="152"/>
      <c r="J243" s="121"/>
      <c r="K243" s="121"/>
      <c r="L243" s="121"/>
      <c r="M243" s="121"/>
      <c r="N243" s="121"/>
      <c r="O243" s="121"/>
      <c r="P243" s="121"/>
      <c r="Q243" s="121"/>
      <c r="R243" s="121"/>
      <c r="S243" s="121"/>
      <c r="T243" s="121"/>
      <c r="U243" s="121"/>
      <c r="V243" s="121"/>
      <c r="W243" s="121"/>
      <c r="X243" s="121"/>
      <c r="Y243" s="121"/>
      <c r="Z243" s="121"/>
    </row>
    <row r="244" spans="1:26" ht="14.25" customHeight="1">
      <c r="A244" s="150"/>
      <c r="B244" s="151"/>
      <c r="C244" s="152"/>
      <c r="D244" s="153"/>
      <c r="E244" s="153"/>
      <c r="F244" s="153"/>
      <c r="G244" s="152"/>
      <c r="H244" s="152"/>
      <c r="I244" s="152"/>
      <c r="J244" s="121"/>
      <c r="K244" s="121"/>
      <c r="L244" s="121"/>
      <c r="M244" s="121"/>
      <c r="N244" s="121"/>
      <c r="O244" s="121"/>
      <c r="P244" s="121"/>
      <c r="Q244" s="121"/>
      <c r="R244" s="121"/>
      <c r="S244" s="121"/>
      <c r="T244" s="121"/>
      <c r="U244" s="121"/>
      <c r="V244" s="121"/>
      <c r="W244" s="121"/>
      <c r="X244" s="121"/>
      <c r="Y244" s="121"/>
      <c r="Z244" s="121"/>
    </row>
    <row r="245" spans="1:26" ht="14.25" customHeight="1">
      <c r="A245" s="150"/>
      <c r="B245" s="151"/>
      <c r="C245" s="152"/>
      <c r="D245" s="153"/>
      <c r="E245" s="153"/>
      <c r="F245" s="153"/>
      <c r="G245" s="152"/>
      <c r="H245" s="152"/>
      <c r="I245" s="152"/>
      <c r="J245" s="121"/>
      <c r="K245" s="121"/>
      <c r="L245" s="121"/>
      <c r="M245" s="121"/>
      <c r="N245" s="121"/>
      <c r="O245" s="121"/>
      <c r="P245" s="121"/>
      <c r="Q245" s="121"/>
      <c r="R245" s="121"/>
      <c r="S245" s="121"/>
      <c r="T245" s="121"/>
      <c r="U245" s="121"/>
      <c r="V245" s="121"/>
      <c r="W245" s="121"/>
      <c r="X245" s="121"/>
      <c r="Y245" s="121"/>
      <c r="Z245" s="121"/>
    </row>
    <row r="246" spans="1:26" ht="14.25" customHeight="1">
      <c r="A246" s="150"/>
      <c r="B246" s="151"/>
      <c r="C246" s="152"/>
      <c r="D246" s="153"/>
      <c r="E246" s="153"/>
      <c r="F246" s="153"/>
      <c r="G246" s="152"/>
      <c r="H246" s="152"/>
      <c r="I246" s="152"/>
      <c r="J246" s="121"/>
      <c r="K246" s="121"/>
      <c r="L246" s="121"/>
      <c r="M246" s="121"/>
      <c r="N246" s="121"/>
      <c r="O246" s="121"/>
      <c r="P246" s="121"/>
      <c r="Q246" s="121"/>
      <c r="R246" s="121"/>
      <c r="S246" s="121"/>
      <c r="T246" s="121"/>
      <c r="U246" s="121"/>
      <c r="V246" s="121"/>
      <c r="W246" s="121"/>
      <c r="X246" s="121"/>
      <c r="Y246" s="121"/>
      <c r="Z246" s="121"/>
    </row>
    <row r="247" spans="1:26" ht="14.25" customHeight="1">
      <c r="A247" s="150"/>
      <c r="B247" s="151"/>
      <c r="C247" s="152"/>
      <c r="D247" s="153"/>
      <c r="E247" s="153"/>
      <c r="F247" s="153"/>
      <c r="G247" s="152"/>
      <c r="H247" s="152"/>
      <c r="I247" s="152"/>
      <c r="J247" s="121"/>
      <c r="K247" s="121"/>
      <c r="L247" s="121"/>
      <c r="M247" s="121"/>
      <c r="N247" s="121"/>
      <c r="O247" s="121"/>
      <c r="P247" s="121"/>
      <c r="Q247" s="121"/>
      <c r="R247" s="121"/>
      <c r="S247" s="121"/>
      <c r="T247" s="121"/>
      <c r="U247" s="121"/>
      <c r="V247" s="121"/>
      <c r="W247" s="121"/>
      <c r="X247" s="121"/>
      <c r="Y247" s="121"/>
      <c r="Z247" s="121"/>
    </row>
    <row r="248" spans="1:26" ht="14.25" customHeight="1">
      <c r="A248" s="150"/>
      <c r="B248" s="151"/>
      <c r="C248" s="152"/>
      <c r="D248" s="153"/>
      <c r="E248" s="153"/>
      <c r="F248" s="153"/>
      <c r="G248" s="152"/>
      <c r="H248" s="152"/>
      <c r="I248" s="152"/>
      <c r="J248" s="121"/>
      <c r="K248" s="121"/>
      <c r="L248" s="121"/>
      <c r="M248" s="121"/>
      <c r="N248" s="121"/>
      <c r="O248" s="121"/>
      <c r="P248" s="121"/>
      <c r="Q248" s="121"/>
      <c r="R248" s="121"/>
      <c r="S248" s="121"/>
      <c r="T248" s="121"/>
      <c r="U248" s="121"/>
      <c r="V248" s="121"/>
      <c r="W248" s="121"/>
      <c r="X248" s="121"/>
      <c r="Y248" s="121"/>
      <c r="Z248" s="121"/>
    </row>
    <row r="249" spans="1:26" ht="14.25" customHeight="1">
      <c r="A249" s="150"/>
      <c r="B249" s="151"/>
      <c r="C249" s="152"/>
      <c r="D249" s="153"/>
      <c r="E249" s="153"/>
      <c r="F249" s="153"/>
      <c r="G249" s="152"/>
      <c r="H249" s="152"/>
      <c r="I249" s="152"/>
      <c r="J249" s="121"/>
      <c r="K249" s="121"/>
      <c r="L249" s="121"/>
      <c r="M249" s="121"/>
      <c r="N249" s="121"/>
      <c r="O249" s="121"/>
      <c r="P249" s="121"/>
      <c r="Q249" s="121"/>
      <c r="R249" s="121"/>
      <c r="S249" s="121"/>
      <c r="T249" s="121"/>
      <c r="U249" s="121"/>
      <c r="V249" s="121"/>
      <c r="W249" s="121"/>
      <c r="X249" s="121"/>
      <c r="Y249" s="121"/>
      <c r="Z249" s="121"/>
    </row>
    <row r="250" spans="1:26" ht="14.25" customHeight="1">
      <c r="A250" s="150"/>
      <c r="B250" s="151"/>
      <c r="C250" s="152"/>
      <c r="D250" s="153"/>
      <c r="E250" s="153"/>
      <c r="F250" s="153"/>
      <c r="G250" s="152"/>
      <c r="H250" s="152"/>
      <c r="I250" s="152"/>
      <c r="J250" s="121"/>
      <c r="K250" s="121"/>
      <c r="L250" s="121"/>
      <c r="M250" s="121"/>
      <c r="N250" s="121"/>
      <c r="O250" s="121"/>
      <c r="P250" s="121"/>
      <c r="Q250" s="121"/>
      <c r="R250" s="121"/>
      <c r="S250" s="121"/>
      <c r="T250" s="121"/>
      <c r="U250" s="121"/>
      <c r="V250" s="121"/>
      <c r="W250" s="121"/>
      <c r="X250" s="121"/>
      <c r="Y250" s="121"/>
      <c r="Z250" s="121"/>
    </row>
    <row r="251" spans="1:26" ht="14.25" customHeight="1">
      <c r="A251" s="150"/>
      <c r="B251" s="151"/>
      <c r="C251" s="152"/>
      <c r="D251" s="153"/>
      <c r="E251" s="153"/>
      <c r="F251" s="153"/>
      <c r="G251" s="152"/>
      <c r="H251" s="152"/>
      <c r="I251" s="152"/>
      <c r="J251" s="121"/>
      <c r="K251" s="121"/>
      <c r="L251" s="121"/>
      <c r="M251" s="121"/>
      <c r="N251" s="121"/>
      <c r="O251" s="121"/>
      <c r="P251" s="121"/>
      <c r="Q251" s="121"/>
      <c r="R251" s="121"/>
      <c r="S251" s="121"/>
      <c r="T251" s="121"/>
      <c r="U251" s="121"/>
      <c r="V251" s="121"/>
      <c r="W251" s="121"/>
      <c r="X251" s="121"/>
      <c r="Y251" s="121"/>
      <c r="Z251" s="121"/>
    </row>
    <row r="252" spans="1:26" ht="14.25" customHeight="1">
      <c r="A252" s="150"/>
      <c r="B252" s="151"/>
      <c r="C252" s="152"/>
      <c r="D252" s="153"/>
      <c r="E252" s="153"/>
      <c r="F252" s="153"/>
      <c r="G252" s="152"/>
      <c r="H252" s="152"/>
      <c r="I252" s="152"/>
      <c r="J252" s="121"/>
      <c r="K252" s="121"/>
      <c r="L252" s="121"/>
      <c r="M252" s="121"/>
      <c r="N252" s="121"/>
      <c r="O252" s="121"/>
      <c r="P252" s="121"/>
      <c r="Q252" s="121"/>
      <c r="R252" s="121"/>
      <c r="S252" s="121"/>
      <c r="T252" s="121"/>
      <c r="U252" s="121"/>
      <c r="V252" s="121"/>
      <c r="W252" s="121"/>
      <c r="X252" s="121"/>
      <c r="Y252" s="121"/>
      <c r="Z252" s="121"/>
    </row>
    <row r="253" spans="1:26" ht="14.25" customHeight="1">
      <c r="A253" s="150"/>
      <c r="B253" s="151"/>
      <c r="C253" s="152"/>
      <c r="D253" s="153"/>
      <c r="E253" s="153"/>
      <c r="F253" s="153"/>
      <c r="G253" s="152"/>
      <c r="H253" s="152"/>
      <c r="I253" s="152"/>
      <c r="J253" s="121"/>
      <c r="K253" s="121"/>
      <c r="L253" s="121"/>
      <c r="M253" s="121"/>
      <c r="N253" s="121"/>
      <c r="O253" s="121"/>
      <c r="P253" s="121"/>
      <c r="Q253" s="121"/>
      <c r="R253" s="121"/>
      <c r="S253" s="121"/>
      <c r="T253" s="121"/>
      <c r="U253" s="121"/>
      <c r="V253" s="121"/>
      <c r="W253" s="121"/>
      <c r="X253" s="121"/>
      <c r="Y253" s="121"/>
      <c r="Z253" s="121"/>
    </row>
    <row r="254" spans="1:26" ht="14.25" customHeight="1">
      <c r="A254" s="150"/>
      <c r="B254" s="151"/>
      <c r="C254" s="152"/>
      <c r="D254" s="153"/>
      <c r="E254" s="153"/>
      <c r="F254" s="153"/>
      <c r="G254" s="152"/>
      <c r="H254" s="152"/>
      <c r="I254" s="152"/>
      <c r="J254" s="121"/>
      <c r="K254" s="121"/>
      <c r="L254" s="121"/>
      <c r="M254" s="121"/>
      <c r="N254" s="121"/>
      <c r="O254" s="121"/>
      <c r="P254" s="121"/>
      <c r="Q254" s="121"/>
      <c r="R254" s="121"/>
      <c r="S254" s="121"/>
      <c r="T254" s="121"/>
      <c r="U254" s="121"/>
      <c r="V254" s="121"/>
      <c r="W254" s="121"/>
      <c r="X254" s="121"/>
      <c r="Y254" s="121"/>
      <c r="Z254" s="121"/>
    </row>
    <row r="255" spans="1:26" ht="14.25" customHeight="1">
      <c r="A255" s="150"/>
      <c r="B255" s="151"/>
      <c r="C255" s="152"/>
      <c r="D255" s="153"/>
      <c r="E255" s="153"/>
      <c r="F255" s="153"/>
      <c r="G255" s="152"/>
      <c r="H255" s="152"/>
      <c r="I255" s="152"/>
      <c r="J255" s="121"/>
      <c r="K255" s="121"/>
      <c r="L255" s="121"/>
      <c r="M255" s="121"/>
      <c r="N255" s="121"/>
      <c r="O255" s="121"/>
      <c r="P255" s="121"/>
      <c r="Q255" s="121"/>
      <c r="R255" s="121"/>
      <c r="S255" s="121"/>
      <c r="T255" s="121"/>
      <c r="U255" s="121"/>
      <c r="V255" s="121"/>
      <c r="W255" s="121"/>
      <c r="X255" s="121"/>
      <c r="Y255" s="121"/>
      <c r="Z255" s="121"/>
    </row>
    <row r="256" spans="1:26" ht="14.25" customHeight="1">
      <c r="A256" s="150"/>
      <c r="B256" s="151"/>
      <c r="C256" s="152"/>
      <c r="D256" s="153"/>
      <c r="E256" s="153"/>
      <c r="F256" s="153"/>
      <c r="G256" s="152"/>
      <c r="H256" s="152"/>
      <c r="I256" s="152"/>
      <c r="J256" s="121"/>
      <c r="K256" s="121"/>
      <c r="L256" s="121"/>
      <c r="M256" s="121"/>
      <c r="N256" s="121"/>
      <c r="O256" s="121"/>
      <c r="P256" s="121"/>
      <c r="Q256" s="121"/>
      <c r="R256" s="121"/>
      <c r="S256" s="121"/>
      <c r="T256" s="121"/>
      <c r="U256" s="121"/>
      <c r="V256" s="121"/>
      <c r="W256" s="121"/>
      <c r="X256" s="121"/>
      <c r="Y256" s="121"/>
      <c r="Z256" s="121"/>
    </row>
    <row r="257" spans="1:26" ht="14.25" customHeight="1">
      <c r="A257" s="150"/>
      <c r="B257" s="151"/>
      <c r="C257" s="152"/>
      <c r="D257" s="153"/>
      <c r="E257" s="153"/>
      <c r="F257" s="153"/>
      <c r="G257" s="152"/>
      <c r="H257" s="152"/>
      <c r="I257" s="152"/>
      <c r="J257" s="121"/>
      <c r="K257" s="121"/>
      <c r="L257" s="121"/>
      <c r="M257" s="121"/>
      <c r="N257" s="121"/>
      <c r="O257" s="121"/>
      <c r="P257" s="121"/>
      <c r="Q257" s="121"/>
      <c r="R257" s="121"/>
      <c r="S257" s="121"/>
      <c r="T257" s="121"/>
      <c r="U257" s="121"/>
      <c r="V257" s="121"/>
      <c r="W257" s="121"/>
      <c r="X257" s="121"/>
      <c r="Y257" s="121"/>
      <c r="Z257" s="121"/>
    </row>
    <row r="258" spans="1:26" ht="14.25" customHeight="1">
      <c r="A258" s="150"/>
      <c r="B258" s="151"/>
      <c r="C258" s="152"/>
      <c r="D258" s="153"/>
      <c r="E258" s="153"/>
      <c r="F258" s="153"/>
      <c r="G258" s="152"/>
      <c r="H258" s="152"/>
      <c r="I258" s="152"/>
      <c r="J258" s="121"/>
      <c r="K258" s="121"/>
      <c r="L258" s="121"/>
      <c r="M258" s="121"/>
      <c r="N258" s="121"/>
      <c r="O258" s="121"/>
      <c r="P258" s="121"/>
      <c r="Q258" s="121"/>
      <c r="R258" s="121"/>
      <c r="S258" s="121"/>
      <c r="T258" s="121"/>
      <c r="U258" s="121"/>
      <c r="V258" s="121"/>
      <c r="W258" s="121"/>
      <c r="X258" s="121"/>
      <c r="Y258" s="121"/>
      <c r="Z258" s="121"/>
    </row>
    <row r="259" spans="1:26" ht="14.25" customHeight="1">
      <c r="A259" s="150"/>
      <c r="B259" s="151"/>
      <c r="C259" s="152"/>
      <c r="D259" s="153"/>
      <c r="E259" s="153"/>
      <c r="F259" s="153"/>
      <c r="G259" s="152"/>
      <c r="H259" s="152"/>
      <c r="I259" s="152"/>
      <c r="J259" s="121"/>
      <c r="K259" s="121"/>
      <c r="L259" s="121"/>
      <c r="M259" s="121"/>
      <c r="N259" s="121"/>
      <c r="O259" s="121"/>
      <c r="P259" s="121"/>
      <c r="Q259" s="121"/>
      <c r="R259" s="121"/>
      <c r="S259" s="121"/>
      <c r="T259" s="121"/>
      <c r="U259" s="121"/>
      <c r="V259" s="121"/>
      <c r="W259" s="121"/>
      <c r="X259" s="121"/>
      <c r="Y259" s="121"/>
      <c r="Z259" s="121"/>
    </row>
    <row r="260" spans="1:26" ht="14.25" customHeight="1">
      <c r="A260" s="150"/>
      <c r="B260" s="151"/>
      <c r="C260" s="152"/>
      <c r="D260" s="153"/>
      <c r="E260" s="153"/>
      <c r="F260" s="153"/>
      <c r="G260" s="152"/>
      <c r="H260" s="152"/>
      <c r="I260" s="152"/>
      <c r="J260" s="121"/>
      <c r="K260" s="121"/>
      <c r="L260" s="121"/>
      <c r="M260" s="121"/>
      <c r="N260" s="121"/>
      <c r="O260" s="121"/>
      <c r="P260" s="121"/>
      <c r="Q260" s="121"/>
      <c r="R260" s="121"/>
      <c r="S260" s="121"/>
      <c r="T260" s="121"/>
      <c r="U260" s="121"/>
      <c r="V260" s="121"/>
      <c r="W260" s="121"/>
      <c r="X260" s="121"/>
      <c r="Y260" s="121"/>
      <c r="Z260" s="121"/>
    </row>
    <row r="261" spans="1:26" ht="14.25" customHeight="1">
      <c r="A261" s="150"/>
      <c r="B261" s="151"/>
      <c r="C261" s="152"/>
      <c r="D261" s="153"/>
      <c r="E261" s="153"/>
      <c r="F261" s="153"/>
      <c r="G261" s="152"/>
      <c r="H261" s="152"/>
      <c r="I261" s="152"/>
      <c r="J261" s="121"/>
      <c r="K261" s="121"/>
      <c r="L261" s="121"/>
      <c r="M261" s="121"/>
      <c r="N261" s="121"/>
      <c r="O261" s="121"/>
      <c r="P261" s="121"/>
      <c r="Q261" s="121"/>
      <c r="R261" s="121"/>
      <c r="S261" s="121"/>
      <c r="T261" s="121"/>
      <c r="U261" s="121"/>
      <c r="V261" s="121"/>
      <c r="W261" s="121"/>
      <c r="X261" s="121"/>
      <c r="Y261" s="121"/>
      <c r="Z261" s="121"/>
    </row>
    <row r="262" spans="1:26" ht="14.25" customHeight="1">
      <c r="A262" s="150"/>
      <c r="B262" s="151"/>
      <c r="C262" s="152"/>
      <c r="D262" s="153"/>
      <c r="E262" s="153"/>
      <c r="F262" s="153"/>
      <c r="G262" s="152"/>
      <c r="H262" s="152"/>
      <c r="I262" s="152"/>
      <c r="J262" s="121"/>
      <c r="K262" s="121"/>
      <c r="L262" s="121"/>
      <c r="M262" s="121"/>
      <c r="N262" s="121"/>
      <c r="O262" s="121"/>
      <c r="P262" s="121"/>
      <c r="Q262" s="121"/>
      <c r="R262" s="121"/>
      <c r="S262" s="121"/>
      <c r="T262" s="121"/>
      <c r="U262" s="121"/>
      <c r="V262" s="121"/>
      <c r="W262" s="121"/>
      <c r="X262" s="121"/>
      <c r="Y262" s="121"/>
      <c r="Z262" s="121"/>
    </row>
    <row r="263" spans="1:26" ht="14.25" customHeight="1">
      <c r="A263" s="150"/>
      <c r="B263" s="151"/>
      <c r="C263" s="152"/>
      <c r="D263" s="153"/>
      <c r="E263" s="153"/>
      <c r="F263" s="153"/>
      <c r="G263" s="152"/>
      <c r="H263" s="152"/>
      <c r="I263" s="152"/>
      <c r="J263" s="121"/>
      <c r="K263" s="121"/>
      <c r="L263" s="121"/>
      <c r="M263" s="121"/>
      <c r="N263" s="121"/>
      <c r="O263" s="121"/>
      <c r="P263" s="121"/>
      <c r="Q263" s="121"/>
      <c r="R263" s="121"/>
      <c r="S263" s="121"/>
      <c r="T263" s="121"/>
      <c r="U263" s="121"/>
      <c r="V263" s="121"/>
      <c r="W263" s="121"/>
      <c r="X263" s="121"/>
      <c r="Y263" s="121"/>
      <c r="Z263" s="121"/>
    </row>
    <row r="264" spans="1:26" ht="14.25" customHeight="1">
      <c r="A264" s="150"/>
      <c r="B264" s="151"/>
      <c r="C264" s="152"/>
      <c r="D264" s="153"/>
      <c r="E264" s="153"/>
      <c r="F264" s="153"/>
      <c r="G264" s="152"/>
      <c r="H264" s="152"/>
      <c r="I264" s="152"/>
      <c r="J264" s="121"/>
      <c r="K264" s="121"/>
      <c r="L264" s="121"/>
      <c r="M264" s="121"/>
      <c r="N264" s="121"/>
      <c r="O264" s="121"/>
      <c r="P264" s="121"/>
      <c r="Q264" s="121"/>
      <c r="R264" s="121"/>
      <c r="S264" s="121"/>
      <c r="T264" s="121"/>
      <c r="U264" s="121"/>
      <c r="V264" s="121"/>
      <c r="W264" s="121"/>
      <c r="X264" s="121"/>
      <c r="Y264" s="121"/>
      <c r="Z264" s="121"/>
    </row>
    <row r="265" spans="1:26" ht="14.25" customHeight="1">
      <c r="A265" s="150"/>
      <c r="B265" s="151"/>
      <c r="C265" s="152"/>
      <c r="D265" s="153"/>
      <c r="E265" s="153"/>
      <c r="F265" s="153"/>
      <c r="G265" s="152"/>
      <c r="H265" s="152"/>
      <c r="I265" s="152"/>
      <c r="J265" s="121"/>
      <c r="K265" s="121"/>
      <c r="L265" s="121"/>
      <c r="M265" s="121"/>
      <c r="N265" s="121"/>
      <c r="O265" s="121"/>
      <c r="P265" s="121"/>
      <c r="Q265" s="121"/>
      <c r="R265" s="121"/>
      <c r="S265" s="121"/>
      <c r="T265" s="121"/>
      <c r="U265" s="121"/>
      <c r="V265" s="121"/>
      <c r="W265" s="121"/>
      <c r="X265" s="121"/>
      <c r="Y265" s="121"/>
      <c r="Z265" s="121"/>
    </row>
    <row r="266" spans="1:26" ht="14.25" customHeight="1">
      <c r="A266" s="150"/>
      <c r="B266" s="151"/>
      <c r="C266" s="152"/>
      <c r="D266" s="153"/>
      <c r="E266" s="153"/>
      <c r="F266" s="153"/>
      <c r="G266" s="152"/>
      <c r="H266" s="152"/>
      <c r="I266" s="152"/>
      <c r="J266" s="121"/>
      <c r="K266" s="121"/>
      <c r="L266" s="121"/>
      <c r="M266" s="121"/>
      <c r="N266" s="121"/>
      <c r="O266" s="121"/>
      <c r="P266" s="121"/>
      <c r="Q266" s="121"/>
      <c r="R266" s="121"/>
      <c r="S266" s="121"/>
      <c r="T266" s="121"/>
      <c r="U266" s="121"/>
      <c r="V266" s="121"/>
      <c r="W266" s="121"/>
      <c r="X266" s="121"/>
      <c r="Y266" s="121"/>
      <c r="Z266" s="121"/>
    </row>
    <row r="267" spans="1:26" ht="14.25" customHeight="1">
      <c r="A267" s="150"/>
      <c r="B267" s="151"/>
      <c r="C267" s="152"/>
      <c r="D267" s="153"/>
      <c r="E267" s="153"/>
      <c r="F267" s="153"/>
      <c r="G267" s="152"/>
      <c r="H267" s="152"/>
      <c r="I267" s="152"/>
      <c r="J267" s="121"/>
      <c r="K267" s="121"/>
      <c r="L267" s="121"/>
      <c r="M267" s="121"/>
      <c r="N267" s="121"/>
      <c r="O267" s="121"/>
      <c r="P267" s="121"/>
      <c r="Q267" s="121"/>
      <c r="R267" s="121"/>
      <c r="S267" s="121"/>
      <c r="T267" s="121"/>
      <c r="U267" s="121"/>
      <c r="V267" s="121"/>
      <c r="W267" s="121"/>
      <c r="X267" s="121"/>
      <c r="Y267" s="121"/>
      <c r="Z267" s="121"/>
    </row>
    <row r="268" spans="1:26" ht="14.25" customHeight="1">
      <c r="A268" s="150"/>
      <c r="B268" s="151"/>
      <c r="C268" s="152"/>
      <c r="D268" s="153"/>
      <c r="E268" s="153"/>
      <c r="F268" s="153"/>
      <c r="G268" s="152"/>
      <c r="H268" s="152"/>
      <c r="I268" s="152"/>
      <c r="J268" s="121"/>
      <c r="K268" s="121"/>
      <c r="L268" s="121"/>
      <c r="M268" s="121"/>
      <c r="N268" s="121"/>
      <c r="O268" s="121"/>
      <c r="P268" s="121"/>
      <c r="Q268" s="121"/>
      <c r="R268" s="121"/>
      <c r="S268" s="121"/>
      <c r="T268" s="121"/>
      <c r="U268" s="121"/>
      <c r="V268" s="121"/>
      <c r="W268" s="121"/>
      <c r="X268" s="121"/>
      <c r="Y268" s="121"/>
      <c r="Z268" s="121"/>
    </row>
    <row r="269" spans="1:26" ht="14.25" customHeight="1">
      <c r="A269" s="150"/>
      <c r="B269" s="151"/>
      <c r="C269" s="152"/>
      <c r="D269" s="153"/>
      <c r="E269" s="153"/>
      <c r="F269" s="153"/>
      <c r="G269" s="152"/>
      <c r="H269" s="152"/>
      <c r="I269" s="152"/>
      <c r="J269" s="121"/>
      <c r="K269" s="121"/>
      <c r="L269" s="121"/>
      <c r="M269" s="121"/>
      <c r="N269" s="121"/>
      <c r="O269" s="121"/>
      <c r="P269" s="121"/>
      <c r="Q269" s="121"/>
      <c r="R269" s="121"/>
      <c r="S269" s="121"/>
      <c r="T269" s="121"/>
      <c r="U269" s="121"/>
      <c r="V269" s="121"/>
      <c r="W269" s="121"/>
      <c r="X269" s="121"/>
      <c r="Y269" s="121"/>
      <c r="Z269" s="121"/>
    </row>
    <row r="270" spans="1:26" ht="14.25" customHeight="1">
      <c r="A270" s="150"/>
      <c r="B270" s="151"/>
      <c r="C270" s="152"/>
      <c r="D270" s="153"/>
      <c r="E270" s="153"/>
      <c r="F270" s="153"/>
      <c r="G270" s="152"/>
      <c r="H270" s="152"/>
      <c r="I270" s="152"/>
      <c r="J270" s="121"/>
      <c r="K270" s="121"/>
      <c r="L270" s="121"/>
      <c r="M270" s="121"/>
      <c r="N270" s="121"/>
      <c r="O270" s="121"/>
      <c r="P270" s="121"/>
      <c r="Q270" s="121"/>
      <c r="R270" s="121"/>
      <c r="S270" s="121"/>
      <c r="T270" s="121"/>
      <c r="U270" s="121"/>
      <c r="V270" s="121"/>
      <c r="W270" s="121"/>
      <c r="X270" s="121"/>
      <c r="Y270" s="121"/>
      <c r="Z270" s="121"/>
    </row>
    <row r="271" spans="1:26" ht="14.25" customHeight="1">
      <c r="A271" s="150"/>
      <c r="B271" s="151"/>
      <c r="C271" s="152"/>
      <c r="D271" s="153"/>
      <c r="E271" s="153"/>
      <c r="F271" s="153"/>
      <c r="G271" s="152"/>
      <c r="H271" s="152"/>
      <c r="I271" s="152"/>
      <c r="J271" s="121"/>
      <c r="K271" s="121"/>
      <c r="L271" s="121"/>
      <c r="M271" s="121"/>
      <c r="N271" s="121"/>
      <c r="O271" s="121"/>
      <c r="P271" s="121"/>
      <c r="Q271" s="121"/>
      <c r="R271" s="121"/>
      <c r="S271" s="121"/>
      <c r="T271" s="121"/>
      <c r="U271" s="121"/>
      <c r="V271" s="121"/>
      <c r="W271" s="121"/>
      <c r="X271" s="121"/>
      <c r="Y271" s="121"/>
      <c r="Z271" s="121"/>
    </row>
    <row r="272" spans="1:26" ht="14.25" customHeight="1">
      <c r="A272" s="150"/>
      <c r="B272" s="151"/>
      <c r="C272" s="152"/>
      <c r="D272" s="153"/>
      <c r="E272" s="153"/>
      <c r="F272" s="153"/>
      <c r="G272" s="152"/>
      <c r="H272" s="152"/>
      <c r="I272" s="152"/>
      <c r="J272" s="121"/>
      <c r="K272" s="121"/>
      <c r="L272" s="121"/>
      <c r="M272" s="121"/>
      <c r="N272" s="121"/>
      <c r="O272" s="121"/>
      <c r="P272" s="121"/>
      <c r="Q272" s="121"/>
      <c r="R272" s="121"/>
      <c r="S272" s="121"/>
      <c r="T272" s="121"/>
      <c r="U272" s="121"/>
      <c r="V272" s="121"/>
      <c r="W272" s="121"/>
      <c r="X272" s="121"/>
      <c r="Y272" s="121"/>
      <c r="Z272" s="121"/>
    </row>
    <row r="273" spans="1:26" ht="14.25" customHeight="1">
      <c r="A273" s="150"/>
      <c r="B273" s="151"/>
      <c r="C273" s="152"/>
      <c r="D273" s="153"/>
      <c r="E273" s="153"/>
      <c r="F273" s="153"/>
      <c r="G273" s="152"/>
      <c r="H273" s="152"/>
      <c r="I273" s="152"/>
      <c r="J273" s="121"/>
      <c r="K273" s="121"/>
      <c r="L273" s="121"/>
      <c r="M273" s="121"/>
      <c r="N273" s="121"/>
      <c r="O273" s="121"/>
      <c r="P273" s="121"/>
      <c r="Q273" s="121"/>
      <c r="R273" s="121"/>
      <c r="S273" s="121"/>
      <c r="T273" s="121"/>
      <c r="U273" s="121"/>
      <c r="V273" s="121"/>
      <c r="W273" s="121"/>
      <c r="X273" s="121"/>
      <c r="Y273" s="121"/>
      <c r="Z273" s="121"/>
    </row>
    <row r="274" spans="1:26" ht="14.25" customHeight="1">
      <c r="A274" s="150"/>
      <c r="B274" s="151"/>
      <c r="C274" s="152"/>
      <c r="D274" s="153"/>
      <c r="E274" s="153"/>
      <c r="F274" s="153"/>
      <c r="G274" s="152"/>
      <c r="H274" s="152"/>
      <c r="I274" s="152"/>
      <c r="J274" s="121"/>
      <c r="K274" s="121"/>
      <c r="L274" s="121"/>
      <c r="M274" s="121"/>
      <c r="N274" s="121"/>
      <c r="O274" s="121"/>
      <c r="P274" s="121"/>
      <c r="Q274" s="121"/>
      <c r="R274" s="121"/>
      <c r="S274" s="121"/>
      <c r="T274" s="121"/>
      <c r="U274" s="121"/>
      <c r="V274" s="121"/>
      <c r="W274" s="121"/>
      <c r="X274" s="121"/>
      <c r="Y274" s="121"/>
      <c r="Z274" s="121"/>
    </row>
    <row r="275" spans="1:26" ht="14.25" customHeight="1">
      <c r="A275" s="150"/>
      <c r="B275" s="151"/>
      <c r="C275" s="152"/>
      <c r="D275" s="153"/>
      <c r="E275" s="153"/>
      <c r="F275" s="153"/>
      <c r="G275" s="152"/>
      <c r="H275" s="152"/>
      <c r="I275" s="152"/>
      <c r="J275" s="121"/>
      <c r="K275" s="121"/>
      <c r="L275" s="121"/>
      <c r="M275" s="121"/>
      <c r="N275" s="121"/>
      <c r="O275" s="121"/>
      <c r="P275" s="121"/>
      <c r="Q275" s="121"/>
      <c r="R275" s="121"/>
      <c r="S275" s="121"/>
      <c r="T275" s="121"/>
      <c r="U275" s="121"/>
      <c r="V275" s="121"/>
      <c r="W275" s="121"/>
      <c r="X275" s="121"/>
      <c r="Y275" s="121"/>
      <c r="Z275" s="121"/>
    </row>
    <row r="276" spans="1:26" ht="14.25" customHeight="1">
      <c r="A276" s="150"/>
      <c r="B276" s="151"/>
      <c r="C276" s="152"/>
      <c r="D276" s="153"/>
      <c r="E276" s="153"/>
      <c r="F276" s="153"/>
      <c r="G276" s="152"/>
      <c r="H276" s="152"/>
      <c r="I276" s="152"/>
      <c r="J276" s="121"/>
      <c r="K276" s="121"/>
      <c r="L276" s="121"/>
      <c r="M276" s="121"/>
      <c r="N276" s="121"/>
      <c r="O276" s="121"/>
      <c r="P276" s="121"/>
      <c r="Q276" s="121"/>
      <c r="R276" s="121"/>
      <c r="S276" s="121"/>
      <c r="T276" s="121"/>
      <c r="U276" s="121"/>
      <c r="V276" s="121"/>
      <c r="W276" s="121"/>
      <c r="X276" s="121"/>
      <c r="Y276" s="121"/>
      <c r="Z276" s="121"/>
    </row>
    <row r="277" spans="1:26" ht="14.25" customHeight="1">
      <c r="A277" s="150"/>
      <c r="B277" s="151"/>
      <c r="C277" s="152"/>
      <c r="D277" s="153"/>
      <c r="E277" s="153"/>
      <c r="F277" s="153"/>
      <c r="G277" s="152"/>
      <c r="H277" s="152"/>
      <c r="I277" s="152"/>
      <c r="J277" s="121"/>
      <c r="K277" s="121"/>
      <c r="L277" s="121"/>
      <c r="M277" s="121"/>
      <c r="N277" s="121"/>
      <c r="O277" s="121"/>
      <c r="P277" s="121"/>
      <c r="Q277" s="121"/>
      <c r="R277" s="121"/>
      <c r="S277" s="121"/>
      <c r="T277" s="121"/>
      <c r="U277" s="121"/>
      <c r="V277" s="121"/>
      <c r="W277" s="121"/>
      <c r="X277" s="121"/>
      <c r="Y277" s="121"/>
      <c r="Z277" s="121"/>
    </row>
    <row r="278" spans="1:26" ht="14.25" customHeight="1">
      <c r="A278" s="150"/>
      <c r="B278" s="151"/>
      <c r="C278" s="152"/>
      <c r="D278" s="153"/>
      <c r="E278" s="153"/>
      <c r="F278" s="153"/>
      <c r="G278" s="152"/>
      <c r="H278" s="152"/>
      <c r="I278" s="152"/>
      <c r="J278" s="121"/>
      <c r="K278" s="121"/>
      <c r="L278" s="121"/>
      <c r="M278" s="121"/>
      <c r="N278" s="121"/>
      <c r="O278" s="121"/>
      <c r="P278" s="121"/>
      <c r="Q278" s="121"/>
      <c r="R278" s="121"/>
      <c r="S278" s="121"/>
      <c r="T278" s="121"/>
      <c r="U278" s="121"/>
      <c r="V278" s="121"/>
      <c r="W278" s="121"/>
      <c r="X278" s="121"/>
      <c r="Y278" s="121"/>
      <c r="Z278" s="121"/>
    </row>
    <row r="279" spans="1:26" ht="14.25" customHeight="1">
      <c r="A279" s="150"/>
      <c r="B279" s="151"/>
      <c r="C279" s="152"/>
      <c r="D279" s="153"/>
      <c r="E279" s="153"/>
      <c r="F279" s="153"/>
      <c r="G279" s="152"/>
      <c r="H279" s="152"/>
      <c r="I279" s="152"/>
      <c r="J279" s="121"/>
      <c r="K279" s="121"/>
      <c r="L279" s="121"/>
      <c r="M279" s="121"/>
      <c r="N279" s="121"/>
      <c r="O279" s="121"/>
      <c r="P279" s="121"/>
      <c r="Q279" s="121"/>
      <c r="R279" s="121"/>
      <c r="S279" s="121"/>
      <c r="T279" s="121"/>
      <c r="U279" s="121"/>
      <c r="V279" s="121"/>
      <c r="W279" s="121"/>
      <c r="X279" s="121"/>
      <c r="Y279" s="121"/>
      <c r="Z279" s="121"/>
    </row>
    <row r="280" spans="1:26" ht="14.25" customHeight="1">
      <c r="A280" s="150"/>
      <c r="B280" s="151"/>
      <c r="C280" s="152"/>
      <c r="D280" s="153"/>
      <c r="E280" s="153"/>
      <c r="F280" s="153"/>
      <c r="G280" s="152"/>
      <c r="H280" s="152"/>
      <c r="I280" s="152"/>
      <c r="J280" s="121"/>
      <c r="K280" s="121"/>
      <c r="L280" s="121"/>
      <c r="M280" s="121"/>
      <c r="N280" s="121"/>
      <c r="O280" s="121"/>
      <c r="P280" s="121"/>
      <c r="Q280" s="121"/>
      <c r="R280" s="121"/>
      <c r="S280" s="121"/>
      <c r="T280" s="121"/>
      <c r="U280" s="121"/>
      <c r="V280" s="121"/>
      <c r="W280" s="121"/>
      <c r="X280" s="121"/>
      <c r="Y280" s="121"/>
      <c r="Z280" s="121"/>
    </row>
    <row r="281" spans="1:26" ht="14.25" customHeight="1">
      <c r="A281" s="150"/>
      <c r="B281" s="151"/>
      <c r="C281" s="152"/>
      <c r="D281" s="153"/>
      <c r="E281" s="153"/>
      <c r="F281" s="153"/>
      <c r="G281" s="152"/>
      <c r="H281" s="152"/>
      <c r="I281" s="152"/>
      <c r="J281" s="121"/>
      <c r="K281" s="121"/>
      <c r="L281" s="121"/>
      <c r="M281" s="121"/>
      <c r="N281" s="121"/>
      <c r="O281" s="121"/>
      <c r="P281" s="121"/>
      <c r="Q281" s="121"/>
      <c r="R281" s="121"/>
      <c r="S281" s="121"/>
      <c r="T281" s="121"/>
      <c r="U281" s="121"/>
      <c r="V281" s="121"/>
      <c r="W281" s="121"/>
      <c r="X281" s="121"/>
      <c r="Y281" s="121"/>
      <c r="Z281" s="121"/>
    </row>
    <row r="282" spans="1:26" ht="14.25" customHeight="1">
      <c r="A282" s="150"/>
      <c r="B282" s="151"/>
      <c r="C282" s="152"/>
      <c r="D282" s="153"/>
      <c r="E282" s="153"/>
      <c r="F282" s="153"/>
      <c r="G282" s="152"/>
      <c r="H282" s="152"/>
      <c r="I282" s="152"/>
      <c r="J282" s="121"/>
      <c r="K282" s="121"/>
      <c r="L282" s="121"/>
      <c r="M282" s="121"/>
      <c r="N282" s="121"/>
      <c r="O282" s="121"/>
      <c r="P282" s="121"/>
      <c r="Q282" s="121"/>
      <c r="R282" s="121"/>
      <c r="S282" s="121"/>
      <c r="T282" s="121"/>
      <c r="U282" s="121"/>
      <c r="V282" s="121"/>
      <c r="W282" s="121"/>
      <c r="X282" s="121"/>
      <c r="Y282" s="121"/>
      <c r="Z282" s="121"/>
    </row>
    <row r="283" spans="1:26" ht="14.25" customHeight="1">
      <c r="A283" s="150"/>
      <c r="B283" s="151"/>
      <c r="C283" s="152"/>
      <c r="D283" s="153"/>
      <c r="E283" s="153"/>
      <c r="F283" s="153"/>
      <c r="G283" s="152"/>
      <c r="H283" s="152"/>
      <c r="I283" s="152"/>
      <c r="J283" s="121"/>
      <c r="K283" s="121"/>
      <c r="L283" s="121"/>
      <c r="M283" s="121"/>
      <c r="N283" s="121"/>
      <c r="O283" s="121"/>
      <c r="P283" s="121"/>
      <c r="Q283" s="121"/>
      <c r="R283" s="121"/>
      <c r="S283" s="121"/>
      <c r="T283" s="121"/>
      <c r="U283" s="121"/>
      <c r="V283" s="121"/>
      <c r="W283" s="121"/>
      <c r="X283" s="121"/>
      <c r="Y283" s="121"/>
      <c r="Z283" s="121"/>
    </row>
    <row r="284" spans="1:26" ht="14.25" customHeight="1">
      <c r="A284" s="150"/>
      <c r="B284" s="151"/>
      <c r="C284" s="152"/>
      <c r="D284" s="153"/>
      <c r="E284" s="153"/>
      <c r="F284" s="153"/>
      <c r="G284" s="152"/>
      <c r="H284" s="152"/>
      <c r="I284" s="152"/>
      <c r="J284" s="121"/>
      <c r="K284" s="121"/>
      <c r="L284" s="121"/>
      <c r="M284" s="121"/>
      <c r="N284" s="121"/>
      <c r="O284" s="121"/>
      <c r="P284" s="121"/>
      <c r="Q284" s="121"/>
      <c r="R284" s="121"/>
      <c r="S284" s="121"/>
      <c r="T284" s="121"/>
      <c r="U284" s="121"/>
      <c r="V284" s="121"/>
      <c r="W284" s="121"/>
      <c r="X284" s="121"/>
      <c r="Y284" s="121"/>
      <c r="Z284" s="121"/>
    </row>
    <row r="285" spans="1:26" ht="14.25" customHeight="1">
      <c r="A285" s="150"/>
      <c r="B285" s="151"/>
      <c r="C285" s="152"/>
      <c r="D285" s="153"/>
      <c r="E285" s="153"/>
      <c r="F285" s="153"/>
      <c r="G285" s="152"/>
      <c r="H285" s="152"/>
      <c r="I285" s="152"/>
      <c r="J285" s="121"/>
      <c r="K285" s="121"/>
      <c r="L285" s="121"/>
      <c r="M285" s="121"/>
      <c r="N285" s="121"/>
      <c r="O285" s="121"/>
      <c r="P285" s="121"/>
      <c r="Q285" s="121"/>
      <c r="R285" s="121"/>
      <c r="S285" s="121"/>
      <c r="T285" s="121"/>
      <c r="U285" s="121"/>
      <c r="V285" s="121"/>
      <c r="W285" s="121"/>
      <c r="X285" s="121"/>
      <c r="Y285" s="121"/>
      <c r="Z285" s="121"/>
    </row>
    <row r="286" spans="1:26" ht="14.25" customHeight="1">
      <c r="A286" s="150"/>
      <c r="B286" s="151"/>
      <c r="C286" s="152"/>
      <c r="D286" s="153"/>
      <c r="E286" s="153"/>
      <c r="F286" s="153"/>
      <c r="G286" s="152"/>
      <c r="H286" s="152"/>
      <c r="I286" s="152"/>
      <c r="J286" s="121"/>
      <c r="K286" s="121"/>
      <c r="L286" s="121"/>
      <c r="M286" s="121"/>
      <c r="N286" s="121"/>
      <c r="O286" s="121"/>
      <c r="P286" s="121"/>
      <c r="Q286" s="121"/>
      <c r="R286" s="121"/>
      <c r="S286" s="121"/>
      <c r="T286" s="121"/>
      <c r="U286" s="121"/>
      <c r="V286" s="121"/>
      <c r="W286" s="121"/>
      <c r="X286" s="121"/>
      <c r="Y286" s="121"/>
      <c r="Z286" s="121"/>
    </row>
    <row r="287" spans="1:26" ht="14.25" customHeight="1">
      <c r="A287" s="150"/>
      <c r="B287" s="151"/>
      <c r="C287" s="152"/>
      <c r="D287" s="153"/>
      <c r="E287" s="153"/>
      <c r="F287" s="153"/>
      <c r="G287" s="152"/>
      <c r="H287" s="152"/>
      <c r="I287" s="152"/>
      <c r="J287" s="121"/>
      <c r="K287" s="121"/>
      <c r="L287" s="121"/>
      <c r="M287" s="121"/>
      <c r="N287" s="121"/>
      <c r="O287" s="121"/>
      <c r="P287" s="121"/>
      <c r="Q287" s="121"/>
      <c r="R287" s="121"/>
      <c r="S287" s="121"/>
      <c r="T287" s="121"/>
      <c r="U287" s="121"/>
      <c r="V287" s="121"/>
      <c r="W287" s="121"/>
      <c r="X287" s="121"/>
      <c r="Y287" s="121"/>
      <c r="Z287" s="121"/>
    </row>
    <row r="288" spans="1:26" ht="14.25" customHeight="1">
      <c r="A288" s="150"/>
      <c r="B288" s="151"/>
      <c r="C288" s="152"/>
      <c r="D288" s="153"/>
      <c r="E288" s="153"/>
      <c r="F288" s="153"/>
      <c r="G288" s="152"/>
      <c r="H288" s="152"/>
      <c r="I288" s="152"/>
      <c r="J288" s="121"/>
      <c r="K288" s="121"/>
      <c r="L288" s="121"/>
      <c r="M288" s="121"/>
      <c r="N288" s="121"/>
      <c r="O288" s="121"/>
      <c r="P288" s="121"/>
      <c r="Q288" s="121"/>
      <c r="R288" s="121"/>
      <c r="S288" s="121"/>
      <c r="T288" s="121"/>
      <c r="U288" s="121"/>
      <c r="V288" s="121"/>
      <c r="W288" s="121"/>
      <c r="X288" s="121"/>
      <c r="Y288" s="121"/>
      <c r="Z288" s="121"/>
    </row>
    <row r="289" spans="1:26" ht="14.25" customHeight="1">
      <c r="A289" s="150"/>
      <c r="B289" s="151"/>
      <c r="C289" s="152"/>
      <c r="D289" s="153"/>
      <c r="E289" s="153"/>
      <c r="F289" s="153"/>
      <c r="G289" s="152"/>
      <c r="H289" s="152"/>
      <c r="I289" s="152"/>
      <c r="J289" s="121"/>
      <c r="K289" s="121"/>
      <c r="L289" s="121"/>
      <c r="M289" s="121"/>
      <c r="N289" s="121"/>
      <c r="O289" s="121"/>
      <c r="P289" s="121"/>
      <c r="Q289" s="121"/>
      <c r="R289" s="121"/>
      <c r="S289" s="121"/>
      <c r="T289" s="121"/>
      <c r="U289" s="121"/>
      <c r="V289" s="121"/>
      <c r="W289" s="121"/>
      <c r="X289" s="121"/>
      <c r="Y289" s="121"/>
      <c r="Z289" s="121"/>
    </row>
    <row r="290" spans="1:26" ht="14.25" customHeight="1">
      <c r="A290" s="150"/>
      <c r="B290" s="151"/>
      <c r="C290" s="152"/>
      <c r="D290" s="153"/>
      <c r="E290" s="153"/>
      <c r="F290" s="153"/>
      <c r="G290" s="152"/>
      <c r="H290" s="152"/>
      <c r="I290" s="152"/>
      <c r="J290" s="121"/>
      <c r="K290" s="121"/>
      <c r="L290" s="121"/>
      <c r="M290" s="121"/>
      <c r="N290" s="121"/>
      <c r="O290" s="121"/>
      <c r="P290" s="121"/>
      <c r="Q290" s="121"/>
      <c r="R290" s="121"/>
      <c r="S290" s="121"/>
      <c r="T290" s="121"/>
      <c r="U290" s="121"/>
      <c r="V290" s="121"/>
      <c r="W290" s="121"/>
      <c r="X290" s="121"/>
      <c r="Y290" s="121"/>
      <c r="Z290" s="121"/>
    </row>
    <row r="291" spans="1:26" ht="14.25" customHeight="1">
      <c r="A291" s="150"/>
      <c r="B291" s="151"/>
      <c r="C291" s="152"/>
      <c r="D291" s="153"/>
      <c r="E291" s="153"/>
      <c r="F291" s="153"/>
      <c r="G291" s="152"/>
      <c r="H291" s="152"/>
      <c r="I291" s="152"/>
      <c r="J291" s="121"/>
      <c r="K291" s="121"/>
      <c r="L291" s="121"/>
      <c r="M291" s="121"/>
      <c r="N291" s="121"/>
      <c r="O291" s="121"/>
      <c r="P291" s="121"/>
      <c r="Q291" s="121"/>
      <c r="R291" s="121"/>
      <c r="S291" s="121"/>
      <c r="T291" s="121"/>
      <c r="U291" s="121"/>
      <c r="V291" s="121"/>
      <c r="W291" s="121"/>
      <c r="X291" s="121"/>
      <c r="Y291" s="121"/>
      <c r="Z291" s="121"/>
    </row>
    <row r="292" spans="1:26" ht="14.25" customHeight="1">
      <c r="A292" s="150"/>
      <c r="B292" s="151"/>
      <c r="C292" s="152"/>
      <c r="D292" s="153"/>
      <c r="E292" s="153"/>
      <c r="F292" s="153"/>
      <c r="G292" s="152"/>
      <c r="H292" s="152"/>
      <c r="I292" s="152"/>
      <c r="J292" s="121"/>
      <c r="K292" s="121"/>
      <c r="L292" s="121"/>
      <c r="M292" s="121"/>
      <c r="N292" s="121"/>
      <c r="O292" s="121"/>
      <c r="P292" s="121"/>
      <c r="Q292" s="121"/>
      <c r="R292" s="121"/>
      <c r="S292" s="121"/>
      <c r="T292" s="121"/>
      <c r="U292" s="121"/>
      <c r="V292" s="121"/>
      <c r="W292" s="121"/>
      <c r="X292" s="121"/>
      <c r="Y292" s="121"/>
      <c r="Z292" s="121"/>
    </row>
    <row r="293" spans="1:26" ht="14.25" customHeight="1">
      <c r="A293" s="150"/>
      <c r="B293" s="151"/>
      <c r="C293" s="152"/>
      <c r="D293" s="153"/>
      <c r="E293" s="153"/>
      <c r="F293" s="153"/>
      <c r="G293" s="152"/>
      <c r="H293" s="152"/>
      <c r="I293" s="152"/>
      <c r="J293" s="121"/>
      <c r="K293" s="121"/>
      <c r="L293" s="121"/>
      <c r="M293" s="121"/>
      <c r="N293" s="121"/>
      <c r="O293" s="121"/>
      <c r="P293" s="121"/>
      <c r="Q293" s="121"/>
      <c r="R293" s="121"/>
      <c r="S293" s="121"/>
      <c r="T293" s="121"/>
      <c r="U293" s="121"/>
      <c r="V293" s="121"/>
      <c r="W293" s="121"/>
      <c r="X293" s="121"/>
      <c r="Y293" s="121"/>
      <c r="Z293" s="121"/>
    </row>
    <row r="294" spans="1:26" ht="14.25" customHeight="1">
      <c r="A294" s="150"/>
      <c r="B294" s="151"/>
      <c r="C294" s="152"/>
      <c r="D294" s="153"/>
      <c r="E294" s="153"/>
      <c r="F294" s="153"/>
      <c r="G294" s="152"/>
      <c r="H294" s="152"/>
      <c r="I294" s="152"/>
      <c r="J294" s="121"/>
      <c r="K294" s="121"/>
      <c r="L294" s="121"/>
      <c r="M294" s="121"/>
      <c r="N294" s="121"/>
      <c r="O294" s="121"/>
      <c r="P294" s="121"/>
      <c r="Q294" s="121"/>
      <c r="R294" s="121"/>
      <c r="S294" s="121"/>
      <c r="T294" s="121"/>
      <c r="U294" s="121"/>
      <c r="V294" s="121"/>
      <c r="W294" s="121"/>
      <c r="X294" s="121"/>
      <c r="Y294" s="121"/>
      <c r="Z294" s="121"/>
    </row>
    <row r="295" spans="1:26" ht="14.25" customHeight="1">
      <c r="A295" s="150"/>
      <c r="B295" s="151"/>
      <c r="C295" s="152"/>
      <c r="D295" s="153"/>
      <c r="E295" s="153"/>
      <c r="F295" s="153"/>
      <c r="G295" s="152"/>
      <c r="H295" s="152"/>
      <c r="I295" s="152"/>
      <c r="J295" s="121"/>
      <c r="K295" s="121"/>
      <c r="L295" s="121"/>
      <c r="M295" s="121"/>
      <c r="N295" s="121"/>
      <c r="O295" s="121"/>
      <c r="P295" s="121"/>
      <c r="Q295" s="121"/>
      <c r="R295" s="121"/>
      <c r="S295" s="121"/>
      <c r="T295" s="121"/>
      <c r="U295" s="121"/>
      <c r="V295" s="121"/>
      <c r="W295" s="121"/>
      <c r="X295" s="121"/>
      <c r="Y295" s="121"/>
      <c r="Z295" s="121"/>
    </row>
    <row r="296" spans="1:26" ht="14.25" customHeight="1">
      <c r="A296" s="150"/>
      <c r="B296" s="151"/>
      <c r="C296" s="152"/>
      <c r="D296" s="153"/>
      <c r="E296" s="153"/>
      <c r="F296" s="153"/>
      <c r="G296" s="152"/>
      <c r="H296" s="152"/>
      <c r="I296" s="152"/>
      <c r="J296" s="121"/>
      <c r="K296" s="121"/>
      <c r="L296" s="121"/>
      <c r="M296" s="121"/>
      <c r="N296" s="121"/>
      <c r="O296" s="121"/>
      <c r="P296" s="121"/>
      <c r="Q296" s="121"/>
      <c r="R296" s="121"/>
      <c r="S296" s="121"/>
      <c r="T296" s="121"/>
      <c r="U296" s="121"/>
      <c r="V296" s="121"/>
      <c r="W296" s="121"/>
      <c r="X296" s="121"/>
      <c r="Y296" s="121"/>
      <c r="Z296" s="121"/>
    </row>
    <row r="297" spans="1:26" ht="14.25" customHeight="1">
      <c r="A297" s="150"/>
      <c r="B297" s="151"/>
      <c r="C297" s="152"/>
      <c r="D297" s="153"/>
      <c r="E297" s="153"/>
      <c r="F297" s="153"/>
      <c r="G297" s="152"/>
      <c r="H297" s="152"/>
      <c r="I297" s="152"/>
      <c r="J297" s="121"/>
      <c r="K297" s="121"/>
      <c r="L297" s="121"/>
      <c r="M297" s="121"/>
      <c r="N297" s="121"/>
      <c r="O297" s="121"/>
      <c r="P297" s="121"/>
      <c r="Q297" s="121"/>
      <c r="R297" s="121"/>
      <c r="S297" s="121"/>
      <c r="T297" s="121"/>
      <c r="U297" s="121"/>
      <c r="V297" s="121"/>
      <c r="W297" s="121"/>
      <c r="X297" s="121"/>
      <c r="Y297" s="121"/>
      <c r="Z297" s="121"/>
    </row>
    <row r="298" spans="1:26" ht="14.25" customHeight="1">
      <c r="A298" s="150"/>
      <c r="B298" s="151"/>
      <c r="C298" s="152"/>
      <c r="D298" s="153"/>
      <c r="E298" s="153"/>
      <c r="F298" s="153"/>
      <c r="G298" s="152"/>
      <c r="H298" s="152"/>
      <c r="I298" s="152"/>
      <c r="J298" s="121"/>
      <c r="K298" s="121"/>
      <c r="L298" s="121"/>
      <c r="M298" s="121"/>
      <c r="N298" s="121"/>
      <c r="O298" s="121"/>
      <c r="P298" s="121"/>
      <c r="Q298" s="121"/>
      <c r="R298" s="121"/>
      <c r="S298" s="121"/>
      <c r="T298" s="121"/>
      <c r="U298" s="121"/>
      <c r="V298" s="121"/>
      <c r="W298" s="121"/>
      <c r="X298" s="121"/>
      <c r="Y298" s="121"/>
      <c r="Z298" s="121"/>
    </row>
    <row r="299" spans="1:26" ht="14.25" customHeight="1">
      <c r="A299" s="150"/>
      <c r="B299" s="151"/>
      <c r="C299" s="152"/>
      <c r="D299" s="153"/>
      <c r="E299" s="153"/>
      <c r="F299" s="153"/>
      <c r="G299" s="152"/>
      <c r="H299" s="152"/>
      <c r="I299" s="152"/>
      <c r="J299" s="121"/>
      <c r="K299" s="121"/>
      <c r="L299" s="121"/>
      <c r="M299" s="121"/>
      <c r="N299" s="121"/>
      <c r="O299" s="121"/>
      <c r="P299" s="121"/>
      <c r="Q299" s="121"/>
      <c r="R299" s="121"/>
      <c r="S299" s="121"/>
      <c r="T299" s="121"/>
      <c r="U299" s="121"/>
      <c r="V299" s="121"/>
      <c r="W299" s="121"/>
      <c r="X299" s="121"/>
      <c r="Y299" s="121"/>
      <c r="Z299" s="121"/>
    </row>
    <row r="300" spans="1:26" ht="14.25" customHeight="1">
      <c r="A300" s="150"/>
      <c r="B300" s="151"/>
      <c r="C300" s="152"/>
      <c r="D300" s="153"/>
      <c r="E300" s="153"/>
      <c r="F300" s="153"/>
      <c r="G300" s="152"/>
      <c r="H300" s="152"/>
      <c r="I300" s="152"/>
      <c r="J300" s="121"/>
      <c r="K300" s="121"/>
      <c r="L300" s="121"/>
      <c r="M300" s="121"/>
      <c r="N300" s="121"/>
      <c r="O300" s="121"/>
      <c r="P300" s="121"/>
      <c r="Q300" s="121"/>
      <c r="R300" s="121"/>
      <c r="S300" s="121"/>
      <c r="T300" s="121"/>
      <c r="U300" s="121"/>
      <c r="V300" s="121"/>
      <c r="W300" s="121"/>
      <c r="X300" s="121"/>
      <c r="Y300" s="121"/>
      <c r="Z300" s="121"/>
    </row>
    <row r="301" spans="1:26" ht="14.25" customHeight="1">
      <c r="A301" s="150"/>
      <c r="B301" s="151"/>
      <c r="C301" s="152"/>
      <c r="D301" s="153"/>
      <c r="E301" s="153"/>
      <c r="F301" s="153"/>
      <c r="G301" s="152"/>
      <c r="H301" s="152"/>
      <c r="I301" s="152"/>
      <c r="J301" s="121"/>
      <c r="K301" s="121"/>
      <c r="L301" s="121"/>
      <c r="M301" s="121"/>
      <c r="N301" s="121"/>
      <c r="O301" s="121"/>
      <c r="P301" s="121"/>
      <c r="Q301" s="121"/>
      <c r="R301" s="121"/>
      <c r="S301" s="121"/>
      <c r="T301" s="121"/>
      <c r="U301" s="121"/>
      <c r="V301" s="121"/>
      <c r="W301" s="121"/>
      <c r="X301" s="121"/>
      <c r="Y301" s="121"/>
      <c r="Z301" s="121"/>
    </row>
    <row r="302" spans="1:26" ht="14.25" customHeight="1">
      <c r="A302" s="150"/>
      <c r="B302" s="151"/>
      <c r="C302" s="152"/>
      <c r="D302" s="153"/>
      <c r="E302" s="153"/>
      <c r="F302" s="153"/>
      <c r="G302" s="152"/>
      <c r="H302" s="152"/>
      <c r="I302" s="152"/>
      <c r="J302" s="121"/>
      <c r="K302" s="121"/>
      <c r="L302" s="121"/>
      <c r="M302" s="121"/>
      <c r="N302" s="121"/>
      <c r="O302" s="121"/>
      <c r="P302" s="121"/>
      <c r="Q302" s="121"/>
      <c r="R302" s="121"/>
      <c r="S302" s="121"/>
      <c r="T302" s="121"/>
      <c r="U302" s="121"/>
      <c r="V302" s="121"/>
      <c r="W302" s="121"/>
      <c r="X302" s="121"/>
      <c r="Y302" s="121"/>
      <c r="Z302" s="121"/>
    </row>
    <row r="303" spans="1:26" ht="14.25" customHeight="1">
      <c r="A303" s="150"/>
      <c r="B303" s="151"/>
      <c r="C303" s="152"/>
      <c r="D303" s="153"/>
      <c r="E303" s="153"/>
      <c r="F303" s="153"/>
      <c r="G303" s="152"/>
      <c r="H303" s="152"/>
      <c r="I303" s="152"/>
      <c r="J303" s="121"/>
      <c r="K303" s="121"/>
      <c r="L303" s="121"/>
      <c r="M303" s="121"/>
      <c r="N303" s="121"/>
      <c r="O303" s="121"/>
      <c r="P303" s="121"/>
      <c r="Q303" s="121"/>
      <c r="R303" s="121"/>
      <c r="S303" s="121"/>
      <c r="T303" s="121"/>
      <c r="U303" s="121"/>
      <c r="V303" s="121"/>
      <c r="W303" s="121"/>
      <c r="X303" s="121"/>
      <c r="Y303" s="121"/>
      <c r="Z303" s="121"/>
    </row>
    <row r="304" spans="1:26" ht="14.25" customHeight="1">
      <c r="A304" s="150"/>
      <c r="B304" s="151"/>
      <c r="C304" s="152"/>
      <c r="D304" s="153"/>
      <c r="E304" s="153"/>
      <c r="F304" s="153"/>
      <c r="G304" s="152"/>
      <c r="H304" s="152"/>
      <c r="I304" s="152"/>
      <c r="J304" s="121"/>
      <c r="K304" s="121"/>
      <c r="L304" s="121"/>
      <c r="M304" s="121"/>
      <c r="N304" s="121"/>
      <c r="O304" s="121"/>
      <c r="P304" s="121"/>
      <c r="Q304" s="121"/>
      <c r="R304" s="121"/>
      <c r="S304" s="121"/>
      <c r="T304" s="121"/>
      <c r="U304" s="121"/>
      <c r="V304" s="121"/>
      <c r="W304" s="121"/>
      <c r="X304" s="121"/>
      <c r="Y304" s="121"/>
      <c r="Z304" s="121"/>
    </row>
    <row r="305" spans="1:26" ht="14.25" customHeight="1">
      <c r="A305" s="150"/>
      <c r="B305" s="151"/>
      <c r="C305" s="152"/>
      <c r="D305" s="153"/>
      <c r="E305" s="153"/>
      <c r="F305" s="153"/>
      <c r="G305" s="152"/>
      <c r="H305" s="152"/>
      <c r="I305" s="152"/>
      <c r="J305" s="121"/>
      <c r="K305" s="121"/>
      <c r="L305" s="121"/>
      <c r="M305" s="121"/>
      <c r="N305" s="121"/>
      <c r="O305" s="121"/>
      <c r="P305" s="121"/>
      <c r="Q305" s="121"/>
      <c r="R305" s="121"/>
      <c r="S305" s="121"/>
      <c r="T305" s="121"/>
      <c r="U305" s="121"/>
      <c r="V305" s="121"/>
      <c r="W305" s="121"/>
      <c r="X305" s="121"/>
      <c r="Y305" s="121"/>
      <c r="Z305" s="121"/>
    </row>
    <row r="306" spans="1:26" ht="14.25" customHeight="1">
      <c r="A306" s="150"/>
      <c r="B306" s="151"/>
      <c r="C306" s="152"/>
      <c r="D306" s="153"/>
      <c r="E306" s="153"/>
      <c r="F306" s="153"/>
      <c r="G306" s="152"/>
      <c r="H306" s="152"/>
      <c r="I306" s="152"/>
      <c r="J306" s="121"/>
      <c r="K306" s="121"/>
      <c r="L306" s="121"/>
      <c r="M306" s="121"/>
      <c r="N306" s="121"/>
      <c r="O306" s="121"/>
      <c r="P306" s="121"/>
      <c r="Q306" s="121"/>
      <c r="R306" s="121"/>
      <c r="S306" s="121"/>
      <c r="T306" s="121"/>
      <c r="U306" s="121"/>
      <c r="V306" s="121"/>
      <c r="W306" s="121"/>
      <c r="X306" s="121"/>
      <c r="Y306" s="121"/>
      <c r="Z306" s="121"/>
    </row>
    <row r="307" spans="1:26" ht="14.25" customHeight="1">
      <c r="A307" s="150"/>
      <c r="B307" s="151"/>
      <c r="C307" s="152"/>
      <c r="D307" s="153"/>
      <c r="E307" s="153"/>
      <c r="F307" s="153"/>
      <c r="G307" s="152"/>
      <c r="H307" s="152"/>
      <c r="I307" s="152"/>
      <c r="J307" s="121"/>
      <c r="K307" s="121"/>
      <c r="L307" s="121"/>
      <c r="M307" s="121"/>
      <c r="N307" s="121"/>
      <c r="O307" s="121"/>
      <c r="P307" s="121"/>
      <c r="Q307" s="121"/>
      <c r="R307" s="121"/>
      <c r="S307" s="121"/>
      <c r="T307" s="121"/>
      <c r="U307" s="121"/>
      <c r="V307" s="121"/>
      <c r="W307" s="121"/>
      <c r="X307" s="121"/>
      <c r="Y307" s="121"/>
      <c r="Z307" s="121"/>
    </row>
    <row r="308" spans="1:26" ht="14.25" customHeight="1">
      <c r="A308" s="150"/>
      <c r="B308" s="151"/>
      <c r="C308" s="152"/>
      <c r="D308" s="153"/>
      <c r="E308" s="153"/>
      <c r="F308" s="153"/>
      <c r="G308" s="152"/>
      <c r="H308" s="152"/>
      <c r="I308" s="152"/>
      <c r="J308" s="121"/>
      <c r="K308" s="121"/>
      <c r="L308" s="121"/>
      <c r="M308" s="121"/>
      <c r="N308" s="121"/>
      <c r="O308" s="121"/>
      <c r="P308" s="121"/>
      <c r="Q308" s="121"/>
      <c r="R308" s="121"/>
      <c r="S308" s="121"/>
      <c r="T308" s="121"/>
      <c r="U308" s="121"/>
      <c r="V308" s="121"/>
      <c r="W308" s="121"/>
      <c r="X308" s="121"/>
      <c r="Y308" s="121"/>
      <c r="Z308" s="121"/>
    </row>
    <row r="309" spans="1:26" ht="14.25" customHeight="1">
      <c r="A309" s="150"/>
      <c r="B309" s="151"/>
      <c r="C309" s="152"/>
      <c r="D309" s="153"/>
      <c r="E309" s="153"/>
      <c r="F309" s="153"/>
      <c r="G309" s="152"/>
      <c r="H309" s="152"/>
      <c r="I309" s="152"/>
      <c r="J309" s="121"/>
      <c r="K309" s="121"/>
      <c r="L309" s="121"/>
      <c r="M309" s="121"/>
      <c r="N309" s="121"/>
      <c r="O309" s="121"/>
      <c r="P309" s="121"/>
      <c r="Q309" s="121"/>
      <c r="R309" s="121"/>
      <c r="S309" s="121"/>
      <c r="T309" s="121"/>
      <c r="U309" s="121"/>
      <c r="V309" s="121"/>
      <c r="W309" s="121"/>
      <c r="X309" s="121"/>
      <c r="Y309" s="121"/>
      <c r="Z309" s="121"/>
    </row>
    <row r="310" spans="1:26" ht="14.25" customHeight="1">
      <c r="A310" s="150"/>
      <c r="B310" s="151"/>
      <c r="C310" s="152"/>
      <c r="D310" s="153"/>
      <c r="E310" s="153"/>
      <c r="F310" s="153"/>
      <c r="G310" s="152"/>
      <c r="H310" s="152"/>
      <c r="I310" s="152"/>
      <c r="J310" s="121"/>
      <c r="K310" s="121"/>
      <c r="L310" s="121"/>
      <c r="M310" s="121"/>
      <c r="N310" s="121"/>
      <c r="O310" s="121"/>
      <c r="P310" s="121"/>
      <c r="Q310" s="121"/>
      <c r="R310" s="121"/>
      <c r="S310" s="121"/>
      <c r="T310" s="121"/>
      <c r="U310" s="121"/>
      <c r="V310" s="121"/>
      <c r="W310" s="121"/>
      <c r="X310" s="121"/>
      <c r="Y310" s="121"/>
      <c r="Z310" s="121"/>
    </row>
    <row r="311" spans="1:26" ht="14.25" customHeight="1">
      <c r="A311" s="150"/>
      <c r="B311" s="151"/>
      <c r="C311" s="152"/>
      <c r="D311" s="153"/>
      <c r="E311" s="153"/>
      <c r="F311" s="153"/>
      <c r="G311" s="152"/>
      <c r="H311" s="152"/>
      <c r="I311" s="152"/>
      <c r="J311" s="121"/>
      <c r="K311" s="121"/>
      <c r="L311" s="121"/>
      <c r="M311" s="121"/>
      <c r="N311" s="121"/>
      <c r="O311" s="121"/>
      <c r="P311" s="121"/>
      <c r="Q311" s="121"/>
      <c r="R311" s="121"/>
      <c r="S311" s="121"/>
      <c r="T311" s="121"/>
      <c r="U311" s="121"/>
      <c r="V311" s="121"/>
      <c r="W311" s="121"/>
      <c r="X311" s="121"/>
      <c r="Y311" s="121"/>
      <c r="Z311" s="121"/>
    </row>
    <row r="312" spans="1:26" ht="14.25" customHeight="1">
      <c r="A312" s="150"/>
      <c r="B312" s="151"/>
      <c r="C312" s="152"/>
      <c r="D312" s="153"/>
      <c r="E312" s="153"/>
      <c r="F312" s="153"/>
      <c r="G312" s="152"/>
      <c r="H312" s="152"/>
      <c r="I312" s="152"/>
      <c r="J312" s="121"/>
      <c r="K312" s="121"/>
      <c r="L312" s="121"/>
      <c r="M312" s="121"/>
      <c r="N312" s="121"/>
      <c r="O312" s="121"/>
      <c r="P312" s="121"/>
      <c r="Q312" s="121"/>
      <c r="R312" s="121"/>
      <c r="S312" s="121"/>
      <c r="T312" s="121"/>
      <c r="U312" s="121"/>
      <c r="V312" s="121"/>
      <c r="W312" s="121"/>
      <c r="X312" s="121"/>
      <c r="Y312" s="121"/>
      <c r="Z312" s="121"/>
    </row>
    <row r="313" spans="1:26" ht="14.25" customHeight="1">
      <c r="A313" s="150"/>
      <c r="B313" s="151"/>
      <c r="C313" s="152"/>
      <c r="D313" s="153"/>
      <c r="E313" s="153"/>
      <c r="F313" s="153"/>
      <c r="G313" s="152"/>
      <c r="H313" s="152"/>
      <c r="I313" s="152"/>
      <c r="J313" s="121"/>
      <c r="K313" s="121"/>
      <c r="L313" s="121"/>
      <c r="M313" s="121"/>
      <c r="N313" s="121"/>
      <c r="O313" s="121"/>
      <c r="P313" s="121"/>
      <c r="Q313" s="121"/>
      <c r="R313" s="121"/>
      <c r="S313" s="121"/>
      <c r="T313" s="121"/>
      <c r="U313" s="121"/>
      <c r="V313" s="121"/>
      <c r="W313" s="121"/>
      <c r="X313" s="121"/>
      <c r="Y313" s="121"/>
      <c r="Z313" s="121"/>
    </row>
    <row r="314" spans="1:26" ht="14.25" customHeight="1">
      <c r="A314" s="150"/>
      <c r="B314" s="151"/>
      <c r="C314" s="152"/>
      <c r="D314" s="153"/>
      <c r="E314" s="153"/>
      <c r="F314" s="153"/>
      <c r="G314" s="152"/>
      <c r="H314" s="152"/>
      <c r="I314" s="152"/>
      <c r="J314" s="121"/>
      <c r="K314" s="121"/>
      <c r="L314" s="121"/>
      <c r="M314" s="121"/>
      <c r="N314" s="121"/>
      <c r="O314" s="121"/>
      <c r="P314" s="121"/>
      <c r="Q314" s="121"/>
      <c r="R314" s="121"/>
      <c r="S314" s="121"/>
      <c r="T314" s="121"/>
      <c r="U314" s="121"/>
      <c r="V314" s="121"/>
      <c r="W314" s="121"/>
      <c r="X314" s="121"/>
      <c r="Y314" s="121"/>
      <c r="Z314" s="121"/>
    </row>
    <row r="315" spans="1:26" ht="14.25" customHeight="1">
      <c r="A315" s="150"/>
      <c r="B315" s="151"/>
      <c r="C315" s="152"/>
      <c r="D315" s="153"/>
      <c r="E315" s="153"/>
      <c r="F315" s="153"/>
      <c r="G315" s="152"/>
      <c r="H315" s="152"/>
      <c r="I315" s="152"/>
      <c r="J315" s="121"/>
      <c r="K315" s="121"/>
      <c r="L315" s="121"/>
      <c r="M315" s="121"/>
      <c r="N315" s="121"/>
      <c r="O315" s="121"/>
      <c r="P315" s="121"/>
      <c r="Q315" s="121"/>
      <c r="R315" s="121"/>
      <c r="S315" s="121"/>
      <c r="T315" s="121"/>
      <c r="U315" s="121"/>
      <c r="V315" s="121"/>
      <c r="W315" s="121"/>
      <c r="X315" s="121"/>
      <c r="Y315" s="121"/>
      <c r="Z315" s="121"/>
    </row>
    <row r="316" spans="1:26" ht="14.25" customHeight="1">
      <c r="A316" s="150"/>
      <c r="B316" s="151"/>
      <c r="C316" s="152"/>
      <c r="D316" s="153"/>
      <c r="E316" s="153"/>
      <c r="F316" s="153"/>
      <c r="G316" s="152"/>
      <c r="H316" s="152"/>
      <c r="I316" s="152"/>
      <c r="J316" s="121"/>
      <c r="K316" s="121"/>
      <c r="L316" s="121"/>
      <c r="M316" s="121"/>
      <c r="N316" s="121"/>
      <c r="O316" s="121"/>
      <c r="P316" s="121"/>
      <c r="Q316" s="121"/>
      <c r="R316" s="121"/>
      <c r="S316" s="121"/>
      <c r="T316" s="121"/>
      <c r="U316" s="121"/>
      <c r="V316" s="121"/>
      <c r="W316" s="121"/>
      <c r="X316" s="121"/>
      <c r="Y316" s="121"/>
      <c r="Z316" s="121"/>
    </row>
    <row r="317" spans="1:26" ht="14.25" customHeight="1">
      <c r="A317" s="150"/>
      <c r="B317" s="151"/>
      <c r="C317" s="152"/>
      <c r="D317" s="153"/>
      <c r="E317" s="153"/>
      <c r="F317" s="153"/>
      <c r="G317" s="152"/>
      <c r="H317" s="152"/>
      <c r="I317" s="152"/>
      <c r="J317" s="121"/>
      <c r="K317" s="121"/>
      <c r="L317" s="121"/>
      <c r="M317" s="121"/>
      <c r="N317" s="121"/>
      <c r="O317" s="121"/>
      <c r="P317" s="121"/>
      <c r="Q317" s="121"/>
      <c r="R317" s="121"/>
      <c r="S317" s="121"/>
      <c r="T317" s="121"/>
      <c r="U317" s="121"/>
      <c r="V317" s="121"/>
      <c r="W317" s="121"/>
      <c r="X317" s="121"/>
      <c r="Y317" s="121"/>
      <c r="Z317" s="121"/>
    </row>
    <row r="318" spans="1:26" ht="14.25" customHeight="1">
      <c r="A318" s="150"/>
      <c r="B318" s="151"/>
      <c r="C318" s="152"/>
      <c r="D318" s="153"/>
      <c r="E318" s="153"/>
      <c r="F318" s="153"/>
      <c r="G318" s="152"/>
      <c r="H318" s="152"/>
      <c r="I318" s="152"/>
      <c r="J318" s="121"/>
      <c r="K318" s="121"/>
      <c r="L318" s="121"/>
      <c r="M318" s="121"/>
      <c r="N318" s="121"/>
      <c r="O318" s="121"/>
      <c r="P318" s="121"/>
      <c r="Q318" s="121"/>
      <c r="R318" s="121"/>
      <c r="S318" s="121"/>
      <c r="T318" s="121"/>
      <c r="U318" s="121"/>
      <c r="V318" s="121"/>
      <c r="W318" s="121"/>
      <c r="X318" s="121"/>
      <c r="Y318" s="121"/>
      <c r="Z318" s="121"/>
    </row>
    <row r="319" spans="1:26" ht="14.25" customHeight="1">
      <c r="A319" s="150"/>
      <c r="B319" s="151"/>
      <c r="C319" s="152"/>
      <c r="D319" s="153"/>
      <c r="E319" s="153"/>
      <c r="F319" s="153"/>
      <c r="G319" s="152"/>
      <c r="H319" s="152"/>
      <c r="I319" s="152"/>
      <c r="J319" s="121"/>
      <c r="K319" s="121"/>
      <c r="L319" s="121"/>
      <c r="M319" s="121"/>
      <c r="N319" s="121"/>
      <c r="O319" s="121"/>
      <c r="P319" s="121"/>
      <c r="Q319" s="121"/>
      <c r="R319" s="121"/>
      <c r="S319" s="121"/>
      <c r="T319" s="121"/>
      <c r="U319" s="121"/>
      <c r="V319" s="121"/>
      <c r="W319" s="121"/>
      <c r="X319" s="121"/>
      <c r="Y319" s="121"/>
      <c r="Z319" s="121"/>
    </row>
    <row r="320" spans="1:26" ht="14.25" customHeight="1">
      <c r="A320" s="150"/>
      <c r="B320" s="151"/>
      <c r="C320" s="152"/>
      <c r="D320" s="153"/>
      <c r="E320" s="153"/>
      <c r="F320" s="153"/>
      <c r="G320" s="152"/>
      <c r="H320" s="152"/>
      <c r="I320" s="152"/>
      <c r="J320" s="121"/>
      <c r="K320" s="121"/>
      <c r="L320" s="121"/>
      <c r="M320" s="121"/>
      <c r="N320" s="121"/>
      <c r="O320" s="121"/>
      <c r="P320" s="121"/>
      <c r="Q320" s="121"/>
      <c r="R320" s="121"/>
      <c r="S320" s="121"/>
      <c r="T320" s="121"/>
      <c r="U320" s="121"/>
      <c r="V320" s="121"/>
      <c r="W320" s="121"/>
      <c r="X320" s="121"/>
      <c r="Y320" s="121"/>
      <c r="Z320" s="121"/>
    </row>
    <row r="321" spans="1:26" ht="14.25" customHeight="1">
      <c r="A321" s="150"/>
      <c r="B321" s="151"/>
      <c r="C321" s="152"/>
      <c r="D321" s="153"/>
      <c r="E321" s="153"/>
      <c r="F321" s="153"/>
      <c r="G321" s="152"/>
      <c r="H321" s="152"/>
      <c r="I321" s="152"/>
      <c r="J321" s="121"/>
      <c r="K321" s="121"/>
      <c r="L321" s="121"/>
      <c r="M321" s="121"/>
      <c r="N321" s="121"/>
      <c r="O321" s="121"/>
      <c r="P321" s="121"/>
      <c r="Q321" s="121"/>
      <c r="R321" s="121"/>
      <c r="S321" s="121"/>
      <c r="T321" s="121"/>
      <c r="U321" s="121"/>
      <c r="V321" s="121"/>
      <c r="W321" s="121"/>
      <c r="X321" s="121"/>
      <c r="Y321" s="121"/>
      <c r="Z321" s="121"/>
    </row>
    <row r="322" spans="1:26" ht="14.25" customHeight="1">
      <c r="A322" s="150"/>
      <c r="B322" s="151"/>
      <c r="C322" s="152"/>
      <c r="D322" s="153"/>
      <c r="E322" s="153"/>
      <c r="F322" s="153"/>
      <c r="G322" s="152"/>
      <c r="H322" s="152"/>
      <c r="I322" s="152"/>
      <c r="J322" s="121"/>
      <c r="K322" s="121"/>
      <c r="L322" s="121"/>
      <c r="M322" s="121"/>
      <c r="N322" s="121"/>
      <c r="O322" s="121"/>
      <c r="P322" s="121"/>
      <c r="Q322" s="121"/>
      <c r="R322" s="121"/>
      <c r="S322" s="121"/>
      <c r="T322" s="121"/>
      <c r="U322" s="121"/>
      <c r="V322" s="121"/>
      <c r="W322" s="121"/>
      <c r="X322" s="121"/>
      <c r="Y322" s="121"/>
      <c r="Z322" s="121"/>
    </row>
    <row r="323" spans="1:26" ht="14.25" customHeight="1">
      <c r="A323" s="150"/>
      <c r="B323" s="151"/>
      <c r="C323" s="152"/>
      <c r="D323" s="153"/>
      <c r="E323" s="153"/>
      <c r="F323" s="153"/>
      <c r="G323" s="152"/>
      <c r="H323" s="152"/>
      <c r="I323" s="152"/>
      <c r="J323" s="121"/>
      <c r="K323" s="121"/>
      <c r="L323" s="121"/>
      <c r="M323" s="121"/>
      <c r="N323" s="121"/>
      <c r="O323" s="121"/>
      <c r="P323" s="121"/>
      <c r="Q323" s="121"/>
      <c r="R323" s="121"/>
      <c r="S323" s="121"/>
      <c r="T323" s="121"/>
      <c r="U323" s="121"/>
      <c r="V323" s="121"/>
      <c r="W323" s="121"/>
      <c r="X323" s="121"/>
      <c r="Y323" s="121"/>
      <c r="Z323" s="121"/>
    </row>
    <row r="324" spans="1:26" ht="14.25" customHeight="1">
      <c r="A324" s="150"/>
      <c r="B324" s="151"/>
      <c r="C324" s="152"/>
      <c r="D324" s="153"/>
      <c r="E324" s="153"/>
      <c r="F324" s="153"/>
      <c r="G324" s="152"/>
      <c r="H324" s="152"/>
      <c r="I324" s="152"/>
      <c r="J324" s="121"/>
      <c r="K324" s="121"/>
      <c r="L324" s="121"/>
      <c r="M324" s="121"/>
      <c r="N324" s="121"/>
      <c r="O324" s="121"/>
      <c r="P324" s="121"/>
      <c r="Q324" s="121"/>
      <c r="R324" s="121"/>
      <c r="S324" s="121"/>
      <c r="T324" s="121"/>
      <c r="U324" s="121"/>
      <c r="V324" s="121"/>
      <c r="W324" s="121"/>
      <c r="X324" s="121"/>
      <c r="Y324" s="121"/>
      <c r="Z324" s="121"/>
    </row>
    <row r="325" spans="1:26" ht="14.25" customHeight="1">
      <c r="A325" s="150"/>
      <c r="B325" s="151"/>
      <c r="C325" s="152"/>
      <c r="D325" s="153"/>
      <c r="E325" s="153"/>
      <c r="F325" s="153"/>
      <c r="G325" s="152"/>
      <c r="H325" s="152"/>
      <c r="I325" s="152"/>
      <c r="J325" s="121"/>
      <c r="K325" s="121"/>
      <c r="L325" s="121"/>
      <c r="M325" s="121"/>
      <c r="N325" s="121"/>
      <c r="O325" s="121"/>
      <c r="P325" s="121"/>
      <c r="Q325" s="121"/>
      <c r="R325" s="121"/>
      <c r="S325" s="121"/>
      <c r="T325" s="121"/>
      <c r="U325" s="121"/>
      <c r="V325" s="121"/>
      <c r="W325" s="121"/>
      <c r="X325" s="121"/>
      <c r="Y325" s="121"/>
      <c r="Z325" s="121"/>
    </row>
    <row r="326" spans="1:26" ht="14.25" customHeight="1">
      <c r="A326" s="150"/>
      <c r="B326" s="151"/>
      <c r="C326" s="152"/>
      <c r="D326" s="153"/>
      <c r="E326" s="153"/>
      <c r="F326" s="153"/>
      <c r="G326" s="152"/>
      <c r="H326" s="152"/>
      <c r="I326" s="152"/>
      <c r="J326" s="121"/>
      <c r="K326" s="121"/>
      <c r="L326" s="121"/>
      <c r="M326" s="121"/>
      <c r="N326" s="121"/>
      <c r="O326" s="121"/>
      <c r="P326" s="121"/>
      <c r="Q326" s="121"/>
      <c r="R326" s="121"/>
      <c r="S326" s="121"/>
      <c r="T326" s="121"/>
      <c r="U326" s="121"/>
      <c r="V326" s="121"/>
      <c r="W326" s="121"/>
      <c r="X326" s="121"/>
      <c r="Y326" s="121"/>
      <c r="Z326" s="121"/>
    </row>
    <row r="327" spans="1:26" ht="14.25" customHeight="1">
      <c r="A327" s="150"/>
      <c r="B327" s="151"/>
      <c r="C327" s="152"/>
      <c r="D327" s="153"/>
      <c r="E327" s="153"/>
      <c r="F327" s="153"/>
      <c r="G327" s="152"/>
      <c r="H327" s="152"/>
      <c r="I327" s="152"/>
      <c r="J327" s="121"/>
      <c r="K327" s="121"/>
      <c r="L327" s="121"/>
      <c r="M327" s="121"/>
      <c r="N327" s="121"/>
      <c r="O327" s="121"/>
      <c r="P327" s="121"/>
      <c r="Q327" s="121"/>
      <c r="R327" s="121"/>
      <c r="S327" s="121"/>
      <c r="T327" s="121"/>
      <c r="U327" s="121"/>
      <c r="V327" s="121"/>
      <c r="W327" s="121"/>
      <c r="X327" s="121"/>
      <c r="Y327" s="121"/>
      <c r="Z327" s="121"/>
    </row>
    <row r="328" spans="1:26" ht="14.25" customHeight="1">
      <c r="A328" s="150"/>
      <c r="B328" s="151"/>
      <c r="C328" s="152"/>
      <c r="D328" s="153"/>
      <c r="E328" s="153"/>
      <c r="F328" s="153"/>
      <c r="G328" s="152"/>
      <c r="H328" s="152"/>
      <c r="I328" s="152"/>
      <c r="J328" s="121"/>
      <c r="K328" s="121"/>
      <c r="L328" s="121"/>
      <c r="M328" s="121"/>
      <c r="N328" s="121"/>
      <c r="O328" s="121"/>
      <c r="P328" s="121"/>
      <c r="Q328" s="121"/>
      <c r="R328" s="121"/>
      <c r="S328" s="121"/>
      <c r="T328" s="121"/>
      <c r="U328" s="121"/>
      <c r="V328" s="121"/>
      <c r="W328" s="121"/>
      <c r="X328" s="121"/>
      <c r="Y328" s="121"/>
      <c r="Z328" s="121"/>
    </row>
    <row r="329" spans="1:26" ht="14.25" customHeight="1">
      <c r="A329" s="150"/>
      <c r="B329" s="151"/>
      <c r="C329" s="152"/>
      <c r="D329" s="153"/>
      <c r="E329" s="153"/>
      <c r="F329" s="153"/>
      <c r="G329" s="152"/>
      <c r="H329" s="152"/>
      <c r="I329" s="152"/>
      <c r="J329" s="121"/>
      <c r="K329" s="121"/>
      <c r="L329" s="121"/>
      <c r="M329" s="121"/>
      <c r="N329" s="121"/>
      <c r="O329" s="121"/>
      <c r="P329" s="121"/>
      <c r="Q329" s="121"/>
      <c r="R329" s="121"/>
      <c r="S329" s="121"/>
      <c r="T329" s="121"/>
      <c r="U329" s="121"/>
      <c r="V329" s="121"/>
      <c r="W329" s="121"/>
      <c r="X329" s="121"/>
      <c r="Y329" s="121"/>
      <c r="Z329" s="121"/>
    </row>
    <row r="330" spans="1:26" ht="14.25" customHeight="1">
      <c r="A330" s="150"/>
      <c r="B330" s="151"/>
      <c r="C330" s="152"/>
      <c r="D330" s="153"/>
      <c r="E330" s="153"/>
      <c r="F330" s="153"/>
      <c r="G330" s="152"/>
      <c r="H330" s="152"/>
      <c r="I330" s="152"/>
      <c r="J330" s="121"/>
      <c r="K330" s="121"/>
      <c r="L330" s="121"/>
      <c r="M330" s="121"/>
      <c r="N330" s="121"/>
      <c r="O330" s="121"/>
      <c r="P330" s="121"/>
      <c r="Q330" s="121"/>
      <c r="R330" s="121"/>
      <c r="S330" s="121"/>
      <c r="T330" s="121"/>
      <c r="U330" s="121"/>
      <c r="V330" s="121"/>
      <c r="W330" s="121"/>
      <c r="X330" s="121"/>
      <c r="Y330" s="121"/>
      <c r="Z330" s="121"/>
    </row>
    <row r="331" spans="1:26" ht="14.25" customHeight="1">
      <c r="A331" s="150"/>
      <c r="B331" s="151"/>
      <c r="C331" s="152"/>
      <c r="D331" s="153"/>
      <c r="E331" s="153"/>
      <c r="F331" s="153"/>
      <c r="G331" s="152"/>
      <c r="H331" s="152"/>
      <c r="I331" s="152"/>
      <c r="J331" s="121"/>
      <c r="K331" s="121"/>
      <c r="L331" s="121"/>
      <c r="M331" s="121"/>
      <c r="N331" s="121"/>
      <c r="O331" s="121"/>
      <c r="P331" s="121"/>
      <c r="Q331" s="121"/>
      <c r="R331" s="121"/>
      <c r="S331" s="121"/>
      <c r="T331" s="121"/>
      <c r="U331" s="121"/>
      <c r="V331" s="121"/>
      <c r="W331" s="121"/>
      <c r="X331" s="121"/>
      <c r="Y331" s="121"/>
      <c r="Z331" s="121"/>
    </row>
    <row r="332" spans="1:26" ht="14.25" customHeight="1">
      <c r="A332" s="150"/>
      <c r="B332" s="151"/>
      <c r="C332" s="152"/>
      <c r="D332" s="153"/>
      <c r="E332" s="153"/>
      <c r="F332" s="153"/>
      <c r="G332" s="152"/>
      <c r="H332" s="152"/>
      <c r="I332" s="152"/>
      <c r="J332" s="121"/>
      <c r="K332" s="121"/>
      <c r="L332" s="121"/>
      <c r="M332" s="121"/>
      <c r="N332" s="121"/>
      <c r="O332" s="121"/>
      <c r="P332" s="121"/>
      <c r="Q332" s="121"/>
      <c r="R332" s="121"/>
      <c r="S332" s="121"/>
      <c r="T332" s="121"/>
      <c r="U332" s="121"/>
      <c r="V332" s="121"/>
      <c r="W332" s="121"/>
      <c r="X332" s="121"/>
      <c r="Y332" s="121"/>
      <c r="Z332" s="121"/>
    </row>
    <row r="333" spans="1:26" ht="14.25" customHeight="1">
      <c r="A333" s="150"/>
      <c r="B333" s="151"/>
      <c r="C333" s="152"/>
      <c r="D333" s="153"/>
      <c r="E333" s="153"/>
      <c r="F333" s="153"/>
      <c r="G333" s="152"/>
      <c r="H333" s="152"/>
      <c r="I333" s="152"/>
      <c r="J333" s="121"/>
      <c r="K333" s="121"/>
      <c r="L333" s="121"/>
      <c r="M333" s="121"/>
      <c r="N333" s="121"/>
      <c r="O333" s="121"/>
      <c r="P333" s="121"/>
      <c r="Q333" s="121"/>
      <c r="R333" s="121"/>
      <c r="S333" s="121"/>
      <c r="T333" s="121"/>
      <c r="U333" s="121"/>
      <c r="V333" s="121"/>
      <c r="W333" s="121"/>
      <c r="X333" s="121"/>
      <c r="Y333" s="121"/>
      <c r="Z333" s="121"/>
    </row>
    <row r="334" spans="1:26" ht="14.25" customHeight="1">
      <c r="A334" s="150"/>
      <c r="B334" s="151"/>
      <c r="C334" s="152"/>
      <c r="D334" s="153"/>
      <c r="E334" s="153"/>
      <c r="F334" s="153"/>
      <c r="G334" s="152"/>
      <c r="H334" s="152"/>
      <c r="I334" s="152"/>
      <c r="J334" s="121"/>
      <c r="K334" s="121"/>
      <c r="L334" s="121"/>
      <c r="M334" s="121"/>
      <c r="N334" s="121"/>
      <c r="O334" s="121"/>
      <c r="P334" s="121"/>
      <c r="Q334" s="121"/>
      <c r="R334" s="121"/>
      <c r="S334" s="121"/>
      <c r="T334" s="121"/>
      <c r="U334" s="121"/>
      <c r="V334" s="121"/>
      <c r="W334" s="121"/>
      <c r="X334" s="121"/>
      <c r="Y334" s="121"/>
      <c r="Z334" s="121"/>
    </row>
    <row r="335" spans="1:26" ht="14.25" customHeight="1">
      <c r="A335" s="150"/>
      <c r="B335" s="151"/>
      <c r="C335" s="152"/>
      <c r="D335" s="153"/>
      <c r="E335" s="153"/>
      <c r="F335" s="153"/>
      <c r="G335" s="152"/>
      <c r="H335" s="152"/>
      <c r="I335" s="152"/>
      <c r="J335" s="121"/>
      <c r="K335" s="121"/>
      <c r="L335" s="121"/>
      <c r="M335" s="121"/>
      <c r="N335" s="121"/>
      <c r="O335" s="121"/>
      <c r="P335" s="121"/>
      <c r="Q335" s="121"/>
      <c r="R335" s="121"/>
      <c r="S335" s="121"/>
      <c r="T335" s="121"/>
      <c r="U335" s="121"/>
      <c r="V335" s="121"/>
      <c r="W335" s="121"/>
      <c r="X335" s="121"/>
      <c r="Y335" s="121"/>
      <c r="Z335" s="121"/>
    </row>
    <row r="336" spans="1:26" ht="14.25" customHeight="1">
      <c r="A336" s="150"/>
      <c r="B336" s="151"/>
      <c r="C336" s="152"/>
      <c r="D336" s="153"/>
      <c r="E336" s="153"/>
      <c r="F336" s="153"/>
      <c r="G336" s="152"/>
      <c r="H336" s="152"/>
      <c r="I336" s="152"/>
      <c r="J336" s="121"/>
      <c r="K336" s="121"/>
      <c r="L336" s="121"/>
      <c r="M336" s="121"/>
      <c r="N336" s="121"/>
      <c r="O336" s="121"/>
      <c r="P336" s="121"/>
      <c r="Q336" s="121"/>
      <c r="R336" s="121"/>
      <c r="S336" s="121"/>
      <c r="T336" s="121"/>
      <c r="U336" s="121"/>
      <c r="V336" s="121"/>
      <c r="W336" s="121"/>
      <c r="X336" s="121"/>
      <c r="Y336" s="121"/>
      <c r="Z336" s="121"/>
    </row>
    <row r="337" spans="1:26" ht="14.25" customHeight="1">
      <c r="A337" s="150"/>
      <c r="B337" s="151"/>
      <c r="C337" s="152"/>
      <c r="D337" s="153"/>
      <c r="E337" s="153"/>
      <c r="F337" s="153"/>
      <c r="G337" s="152"/>
      <c r="H337" s="152"/>
      <c r="I337" s="152"/>
      <c r="J337" s="121"/>
      <c r="K337" s="121"/>
      <c r="L337" s="121"/>
      <c r="M337" s="121"/>
      <c r="N337" s="121"/>
      <c r="O337" s="121"/>
      <c r="P337" s="121"/>
      <c r="Q337" s="121"/>
      <c r="R337" s="121"/>
      <c r="S337" s="121"/>
      <c r="T337" s="121"/>
      <c r="U337" s="121"/>
      <c r="V337" s="121"/>
      <c r="W337" s="121"/>
      <c r="X337" s="121"/>
      <c r="Y337" s="121"/>
      <c r="Z337" s="121"/>
    </row>
    <row r="338" spans="1:26" ht="14.25" customHeight="1">
      <c r="A338" s="150"/>
      <c r="B338" s="151"/>
      <c r="C338" s="152"/>
      <c r="D338" s="153"/>
      <c r="E338" s="153"/>
      <c r="F338" s="153"/>
      <c r="G338" s="152"/>
      <c r="H338" s="152"/>
      <c r="I338" s="152"/>
      <c r="J338" s="121"/>
      <c r="K338" s="121"/>
      <c r="L338" s="121"/>
      <c r="M338" s="121"/>
      <c r="N338" s="121"/>
      <c r="O338" s="121"/>
      <c r="P338" s="121"/>
      <c r="Q338" s="121"/>
      <c r="R338" s="121"/>
      <c r="S338" s="121"/>
      <c r="T338" s="121"/>
      <c r="U338" s="121"/>
      <c r="V338" s="121"/>
      <c r="W338" s="121"/>
      <c r="X338" s="121"/>
      <c r="Y338" s="121"/>
      <c r="Z338" s="121"/>
    </row>
    <row r="339" spans="1:26" ht="14.25" customHeight="1">
      <c r="A339" s="150"/>
      <c r="B339" s="151"/>
      <c r="C339" s="152"/>
      <c r="D339" s="153"/>
      <c r="E339" s="153"/>
      <c r="F339" s="153"/>
      <c r="G339" s="152"/>
      <c r="H339" s="152"/>
      <c r="I339" s="152"/>
      <c r="J339" s="121"/>
      <c r="K339" s="121"/>
      <c r="L339" s="121"/>
      <c r="M339" s="121"/>
      <c r="N339" s="121"/>
      <c r="O339" s="121"/>
      <c r="P339" s="121"/>
      <c r="Q339" s="121"/>
      <c r="R339" s="121"/>
      <c r="S339" s="121"/>
      <c r="T339" s="121"/>
      <c r="U339" s="121"/>
      <c r="V339" s="121"/>
      <c r="W339" s="121"/>
      <c r="X339" s="121"/>
      <c r="Y339" s="121"/>
      <c r="Z339" s="121"/>
    </row>
    <row r="340" spans="1:26" ht="14.25" customHeight="1">
      <c r="A340" s="150"/>
      <c r="B340" s="151"/>
      <c r="C340" s="152"/>
      <c r="D340" s="153"/>
      <c r="E340" s="153"/>
      <c r="F340" s="153"/>
      <c r="G340" s="152"/>
      <c r="H340" s="152"/>
      <c r="I340" s="152"/>
      <c r="J340" s="121"/>
      <c r="K340" s="121"/>
      <c r="L340" s="121"/>
      <c r="M340" s="121"/>
      <c r="N340" s="121"/>
      <c r="O340" s="121"/>
      <c r="P340" s="121"/>
      <c r="Q340" s="121"/>
      <c r="R340" s="121"/>
      <c r="S340" s="121"/>
      <c r="T340" s="121"/>
      <c r="U340" s="121"/>
      <c r="V340" s="121"/>
      <c r="W340" s="121"/>
      <c r="X340" s="121"/>
      <c r="Y340" s="121"/>
      <c r="Z340" s="121"/>
    </row>
    <row r="341" spans="1:26" ht="14.25" customHeight="1">
      <c r="A341" s="150"/>
      <c r="B341" s="151"/>
      <c r="C341" s="152"/>
      <c r="D341" s="153"/>
      <c r="E341" s="153"/>
      <c r="F341" s="153"/>
      <c r="G341" s="152"/>
      <c r="H341" s="152"/>
      <c r="I341" s="152"/>
      <c r="J341" s="121"/>
      <c r="K341" s="121"/>
      <c r="L341" s="121"/>
      <c r="M341" s="121"/>
      <c r="N341" s="121"/>
      <c r="O341" s="121"/>
      <c r="P341" s="121"/>
      <c r="Q341" s="121"/>
      <c r="R341" s="121"/>
      <c r="S341" s="121"/>
      <c r="T341" s="121"/>
      <c r="U341" s="121"/>
      <c r="V341" s="121"/>
      <c r="W341" s="121"/>
      <c r="X341" s="121"/>
      <c r="Y341" s="121"/>
      <c r="Z341" s="121"/>
    </row>
    <row r="342" spans="1:26" ht="14.25" customHeight="1">
      <c r="A342" s="150"/>
      <c r="B342" s="151"/>
      <c r="C342" s="152"/>
      <c r="D342" s="153"/>
      <c r="E342" s="153"/>
      <c r="F342" s="153"/>
      <c r="G342" s="152"/>
      <c r="H342" s="152"/>
      <c r="I342" s="152"/>
      <c r="J342" s="121"/>
      <c r="K342" s="121"/>
      <c r="L342" s="121"/>
      <c r="M342" s="121"/>
      <c r="N342" s="121"/>
      <c r="O342" s="121"/>
      <c r="P342" s="121"/>
      <c r="Q342" s="121"/>
      <c r="R342" s="121"/>
      <c r="S342" s="121"/>
      <c r="T342" s="121"/>
      <c r="U342" s="121"/>
      <c r="V342" s="121"/>
      <c r="W342" s="121"/>
      <c r="X342" s="121"/>
      <c r="Y342" s="121"/>
      <c r="Z342" s="121"/>
    </row>
    <row r="343" spans="1:26" ht="14.25" customHeight="1">
      <c r="A343" s="150"/>
      <c r="B343" s="151"/>
      <c r="C343" s="152"/>
      <c r="D343" s="153"/>
      <c r="E343" s="153"/>
      <c r="F343" s="153"/>
      <c r="G343" s="152"/>
      <c r="H343" s="152"/>
      <c r="I343" s="152"/>
      <c r="J343" s="121"/>
      <c r="K343" s="121"/>
      <c r="L343" s="121"/>
      <c r="M343" s="121"/>
      <c r="N343" s="121"/>
      <c r="O343" s="121"/>
      <c r="P343" s="121"/>
      <c r="Q343" s="121"/>
      <c r="R343" s="121"/>
      <c r="S343" s="121"/>
      <c r="T343" s="121"/>
      <c r="U343" s="121"/>
      <c r="V343" s="121"/>
      <c r="W343" s="121"/>
      <c r="X343" s="121"/>
      <c r="Y343" s="121"/>
      <c r="Z343" s="121"/>
    </row>
    <row r="344" spans="1:26" ht="14.25" customHeight="1">
      <c r="A344" s="150"/>
      <c r="B344" s="151"/>
      <c r="C344" s="152"/>
      <c r="D344" s="153"/>
      <c r="E344" s="153"/>
      <c r="F344" s="153"/>
      <c r="G344" s="152"/>
      <c r="H344" s="152"/>
      <c r="I344" s="152"/>
      <c r="J344" s="121"/>
      <c r="K344" s="121"/>
      <c r="L344" s="121"/>
      <c r="M344" s="121"/>
      <c r="N344" s="121"/>
      <c r="O344" s="121"/>
      <c r="P344" s="121"/>
      <c r="Q344" s="121"/>
      <c r="R344" s="121"/>
      <c r="S344" s="121"/>
      <c r="T344" s="121"/>
      <c r="U344" s="121"/>
      <c r="V344" s="121"/>
      <c r="W344" s="121"/>
      <c r="X344" s="121"/>
      <c r="Y344" s="121"/>
      <c r="Z344" s="121"/>
    </row>
    <row r="345" spans="1:26" ht="14.25" customHeight="1">
      <c r="A345" s="150"/>
      <c r="B345" s="151"/>
      <c r="C345" s="152"/>
      <c r="D345" s="153"/>
      <c r="E345" s="153"/>
      <c r="F345" s="153"/>
      <c r="G345" s="152"/>
      <c r="H345" s="152"/>
      <c r="I345" s="152"/>
      <c r="J345" s="121"/>
      <c r="K345" s="121"/>
      <c r="L345" s="121"/>
      <c r="M345" s="121"/>
      <c r="N345" s="121"/>
      <c r="O345" s="121"/>
      <c r="P345" s="121"/>
      <c r="Q345" s="121"/>
      <c r="R345" s="121"/>
      <c r="S345" s="121"/>
      <c r="T345" s="121"/>
      <c r="U345" s="121"/>
      <c r="V345" s="121"/>
      <c r="W345" s="121"/>
      <c r="X345" s="121"/>
      <c r="Y345" s="121"/>
      <c r="Z345" s="121"/>
    </row>
    <row r="346" spans="1:26" ht="14.25" customHeight="1">
      <c r="A346" s="150"/>
      <c r="B346" s="151"/>
      <c r="C346" s="152"/>
      <c r="D346" s="153"/>
      <c r="E346" s="153"/>
      <c r="F346" s="153"/>
      <c r="G346" s="152"/>
      <c r="H346" s="152"/>
      <c r="I346" s="152"/>
      <c r="J346" s="121"/>
      <c r="K346" s="121"/>
      <c r="L346" s="121"/>
      <c r="M346" s="121"/>
      <c r="N346" s="121"/>
      <c r="O346" s="121"/>
      <c r="P346" s="121"/>
      <c r="Q346" s="121"/>
      <c r="R346" s="121"/>
      <c r="S346" s="121"/>
      <c r="T346" s="121"/>
      <c r="U346" s="121"/>
      <c r="V346" s="121"/>
      <c r="W346" s="121"/>
      <c r="X346" s="121"/>
      <c r="Y346" s="121"/>
      <c r="Z346" s="121"/>
    </row>
    <row r="347" spans="1:26" ht="14.25" customHeight="1">
      <c r="A347" s="150"/>
      <c r="B347" s="151"/>
      <c r="C347" s="152"/>
      <c r="D347" s="153"/>
      <c r="E347" s="153"/>
      <c r="F347" s="153"/>
      <c r="G347" s="152"/>
      <c r="H347" s="152"/>
      <c r="I347" s="152"/>
      <c r="J347" s="121"/>
      <c r="K347" s="121"/>
      <c r="L347" s="121"/>
      <c r="M347" s="121"/>
      <c r="N347" s="121"/>
      <c r="O347" s="121"/>
      <c r="P347" s="121"/>
      <c r="Q347" s="121"/>
      <c r="R347" s="121"/>
      <c r="S347" s="121"/>
      <c r="T347" s="121"/>
      <c r="U347" s="121"/>
      <c r="V347" s="121"/>
      <c r="W347" s="121"/>
      <c r="X347" s="121"/>
      <c r="Y347" s="121"/>
      <c r="Z347" s="121"/>
    </row>
    <row r="348" spans="1:26" ht="14.25" customHeight="1">
      <c r="A348" s="150"/>
      <c r="B348" s="151"/>
      <c r="C348" s="152"/>
      <c r="D348" s="153"/>
      <c r="E348" s="153"/>
      <c r="F348" s="153"/>
      <c r="G348" s="152"/>
      <c r="H348" s="152"/>
      <c r="I348" s="152"/>
      <c r="J348" s="121"/>
      <c r="K348" s="121"/>
      <c r="L348" s="121"/>
      <c r="M348" s="121"/>
      <c r="N348" s="121"/>
      <c r="O348" s="121"/>
      <c r="P348" s="121"/>
      <c r="Q348" s="121"/>
      <c r="R348" s="121"/>
      <c r="S348" s="121"/>
      <c r="T348" s="121"/>
      <c r="U348" s="121"/>
      <c r="V348" s="121"/>
      <c r="W348" s="121"/>
      <c r="X348" s="121"/>
      <c r="Y348" s="121"/>
      <c r="Z348" s="121"/>
    </row>
    <row r="349" spans="1:26" ht="14.25" customHeight="1">
      <c r="A349" s="150"/>
      <c r="B349" s="151"/>
      <c r="C349" s="152"/>
      <c r="D349" s="153"/>
      <c r="E349" s="153"/>
      <c r="F349" s="153"/>
      <c r="G349" s="152"/>
      <c r="H349" s="152"/>
      <c r="I349" s="152"/>
      <c r="J349" s="121"/>
      <c r="K349" s="121"/>
      <c r="L349" s="121"/>
      <c r="M349" s="121"/>
      <c r="N349" s="121"/>
      <c r="O349" s="121"/>
      <c r="P349" s="121"/>
      <c r="Q349" s="121"/>
      <c r="R349" s="121"/>
      <c r="S349" s="121"/>
      <c r="T349" s="121"/>
      <c r="U349" s="121"/>
      <c r="V349" s="121"/>
      <c r="W349" s="121"/>
      <c r="X349" s="121"/>
      <c r="Y349" s="121"/>
      <c r="Z349" s="121"/>
    </row>
    <row r="350" spans="1:26" ht="14.25" customHeight="1">
      <c r="A350" s="150"/>
      <c r="B350" s="151"/>
      <c r="C350" s="152"/>
      <c r="D350" s="153"/>
      <c r="E350" s="153"/>
      <c r="F350" s="153"/>
      <c r="G350" s="152"/>
      <c r="H350" s="152"/>
      <c r="I350" s="152"/>
      <c r="J350" s="121"/>
      <c r="K350" s="121"/>
      <c r="L350" s="121"/>
      <c r="M350" s="121"/>
      <c r="N350" s="121"/>
      <c r="O350" s="121"/>
      <c r="P350" s="121"/>
      <c r="Q350" s="121"/>
      <c r="R350" s="121"/>
      <c r="S350" s="121"/>
      <c r="T350" s="121"/>
      <c r="U350" s="121"/>
      <c r="V350" s="121"/>
      <c r="W350" s="121"/>
      <c r="X350" s="121"/>
      <c r="Y350" s="121"/>
      <c r="Z350" s="121"/>
    </row>
    <row r="351" spans="1:26" ht="14.25" customHeight="1">
      <c r="A351" s="150"/>
      <c r="B351" s="151"/>
      <c r="C351" s="152"/>
      <c r="D351" s="153"/>
      <c r="E351" s="153"/>
      <c r="F351" s="153"/>
      <c r="G351" s="152"/>
      <c r="H351" s="152"/>
      <c r="I351" s="152"/>
      <c r="J351" s="121"/>
      <c r="K351" s="121"/>
      <c r="L351" s="121"/>
      <c r="M351" s="121"/>
      <c r="N351" s="121"/>
      <c r="O351" s="121"/>
      <c r="P351" s="121"/>
      <c r="Q351" s="121"/>
      <c r="R351" s="121"/>
      <c r="S351" s="121"/>
      <c r="T351" s="121"/>
      <c r="U351" s="121"/>
      <c r="V351" s="121"/>
      <c r="W351" s="121"/>
      <c r="X351" s="121"/>
      <c r="Y351" s="121"/>
      <c r="Z351" s="121"/>
    </row>
    <row r="352" spans="1:26" ht="14.25" customHeight="1">
      <c r="A352" s="150"/>
      <c r="B352" s="151"/>
      <c r="C352" s="152"/>
      <c r="D352" s="153"/>
      <c r="E352" s="153"/>
      <c r="F352" s="153"/>
      <c r="G352" s="152"/>
      <c r="H352" s="152"/>
      <c r="I352" s="152"/>
      <c r="J352" s="121"/>
      <c r="K352" s="121"/>
      <c r="L352" s="121"/>
      <c r="M352" s="121"/>
      <c r="N352" s="121"/>
      <c r="O352" s="121"/>
      <c r="P352" s="121"/>
      <c r="Q352" s="121"/>
      <c r="R352" s="121"/>
      <c r="S352" s="121"/>
      <c r="T352" s="121"/>
      <c r="U352" s="121"/>
      <c r="V352" s="121"/>
      <c r="W352" s="121"/>
      <c r="X352" s="121"/>
      <c r="Y352" s="121"/>
      <c r="Z352" s="121"/>
    </row>
    <row r="353" spans="1:26" ht="14.25" customHeight="1">
      <c r="A353" s="150"/>
      <c r="B353" s="151"/>
      <c r="C353" s="152"/>
      <c r="D353" s="153"/>
      <c r="E353" s="153"/>
      <c r="F353" s="153"/>
      <c r="G353" s="152"/>
      <c r="H353" s="152"/>
      <c r="I353" s="152"/>
      <c r="J353" s="121"/>
      <c r="K353" s="121"/>
      <c r="L353" s="121"/>
      <c r="M353" s="121"/>
      <c r="N353" s="121"/>
      <c r="O353" s="121"/>
      <c r="P353" s="121"/>
      <c r="Q353" s="121"/>
      <c r="R353" s="121"/>
      <c r="S353" s="121"/>
      <c r="T353" s="121"/>
      <c r="U353" s="121"/>
      <c r="V353" s="121"/>
      <c r="W353" s="121"/>
      <c r="X353" s="121"/>
      <c r="Y353" s="121"/>
      <c r="Z353" s="121"/>
    </row>
    <row r="354" spans="1:26" ht="14.25" customHeight="1">
      <c r="A354" s="150"/>
      <c r="B354" s="151"/>
      <c r="C354" s="152"/>
      <c r="D354" s="153"/>
      <c r="E354" s="153"/>
      <c r="F354" s="153"/>
      <c r="G354" s="152"/>
      <c r="H354" s="152"/>
      <c r="I354" s="152"/>
      <c r="J354" s="121"/>
      <c r="K354" s="121"/>
      <c r="L354" s="121"/>
      <c r="M354" s="121"/>
      <c r="N354" s="121"/>
      <c r="O354" s="121"/>
      <c r="P354" s="121"/>
      <c r="Q354" s="121"/>
      <c r="R354" s="121"/>
      <c r="S354" s="121"/>
      <c r="T354" s="121"/>
      <c r="U354" s="121"/>
      <c r="V354" s="121"/>
      <c r="W354" s="121"/>
      <c r="X354" s="121"/>
      <c r="Y354" s="121"/>
      <c r="Z354" s="121"/>
    </row>
    <row r="355" spans="1:26" ht="14.25" customHeight="1">
      <c r="A355" s="150"/>
      <c r="B355" s="151"/>
      <c r="C355" s="152"/>
      <c r="D355" s="153"/>
      <c r="E355" s="153"/>
      <c r="F355" s="153"/>
      <c r="G355" s="152"/>
      <c r="H355" s="152"/>
      <c r="I355" s="152"/>
      <c r="J355" s="121"/>
      <c r="K355" s="121"/>
      <c r="L355" s="121"/>
      <c r="M355" s="121"/>
      <c r="N355" s="121"/>
      <c r="O355" s="121"/>
      <c r="P355" s="121"/>
      <c r="Q355" s="121"/>
      <c r="R355" s="121"/>
      <c r="S355" s="121"/>
      <c r="T355" s="121"/>
      <c r="U355" s="121"/>
      <c r="V355" s="121"/>
      <c r="W355" s="121"/>
      <c r="X355" s="121"/>
      <c r="Y355" s="121"/>
      <c r="Z355" s="121"/>
    </row>
    <row r="356" spans="1:26" ht="14.25" customHeight="1">
      <c r="A356" s="150"/>
      <c r="B356" s="151"/>
      <c r="C356" s="152"/>
      <c r="D356" s="153"/>
      <c r="E356" s="153"/>
      <c r="F356" s="153"/>
      <c r="G356" s="152"/>
      <c r="H356" s="152"/>
      <c r="I356" s="152"/>
      <c r="J356" s="121"/>
      <c r="K356" s="121"/>
      <c r="L356" s="121"/>
      <c r="M356" s="121"/>
      <c r="N356" s="121"/>
      <c r="O356" s="121"/>
      <c r="P356" s="121"/>
      <c r="Q356" s="121"/>
      <c r="R356" s="121"/>
      <c r="S356" s="121"/>
      <c r="T356" s="121"/>
      <c r="U356" s="121"/>
      <c r="V356" s="121"/>
      <c r="W356" s="121"/>
      <c r="X356" s="121"/>
      <c r="Y356" s="121"/>
      <c r="Z356" s="121"/>
    </row>
    <row r="357" spans="1:26" ht="14.25" customHeight="1">
      <c r="A357" s="150"/>
      <c r="B357" s="151"/>
      <c r="C357" s="152"/>
      <c r="D357" s="153"/>
      <c r="E357" s="153"/>
      <c r="F357" s="153"/>
      <c r="G357" s="152"/>
      <c r="H357" s="152"/>
      <c r="I357" s="152"/>
      <c r="J357" s="121"/>
      <c r="K357" s="121"/>
      <c r="L357" s="121"/>
      <c r="M357" s="121"/>
      <c r="N357" s="121"/>
      <c r="O357" s="121"/>
      <c r="P357" s="121"/>
      <c r="Q357" s="121"/>
      <c r="R357" s="121"/>
      <c r="S357" s="121"/>
      <c r="T357" s="121"/>
      <c r="U357" s="121"/>
      <c r="V357" s="121"/>
      <c r="W357" s="121"/>
      <c r="X357" s="121"/>
      <c r="Y357" s="121"/>
      <c r="Z357" s="121"/>
    </row>
    <row r="358" spans="1:26" ht="14.25" customHeight="1">
      <c r="A358" s="150"/>
      <c r="B358" s="151"/>
      <c r="C358" s="152"/>
      <c r="D358" s="153"/>
      <c r="E358" s="153"/>
      <c r="F358" s="153"/>
      <c r="G358" s="152"/>
      <c r="H358" s="152"/>
      <c r="I358" s="152"/>
      <c r="J358" s="121"/>
      <c r="K358" s="121"/>
      <c r="L358" s="121"/>
      <c r="M358" s="121"/>
      <c r="N358" s="121"/>
      <c r="O358" s="121"/>
      <c r="P358" s="121"/>
      <c r="Q358" s="121"/>
      <c r="R358" s="121"/>
      <c r="S358" s="121"/>
      <c r="T358" s="121"/>
      <c r="U358" s="121"/>
      <c r="V358" s="121"/>
      <c r="W358" s="121"/>
      <c r="X358" s="121"/>
      <c r="Y358" s="121"/>
      <c r="Z358" s="121"/>
    </row>
    <row r="359" spans="1:26" ht="14.25" customHeight="1">
      <c r="A359" s="150"/>
      <c r="B359" s="151"/>
      <c r="C359" s="152"/>
      <c r="D359" s="153"/>
      <c r="E359" s="153"/>
      <c r="F359" s="153"/>
      <c r="G359" s="152"/>
      <c r="H359" s="152"/>
      <c r="I359" s="152"/>
      <c r="J359" s="121"/>
      <c r="K359" s="121"/>
      <c r="L359" s="121"/>
      <c r="M359" s="121"/>
      <c r="N359" s="121"/>
      <c r="O359" s="121"/>
      <c r="P359" s="121"/>
      <c r="Q359" s="121"/>
      <c r="R359" s="121"/>
      <c r="S359" s="121"/>
      <c r="T359" s="121"/>
      <c r="U359" s="121"/>
      <c r="V359" s="121"/>
      <c r="W359" s="121"/>
      <c r="X359" s="121"/>
      <c r="Y359" s="121"/>
      <c r="Z359" s="121"/>
    </row>
    <row r="360" spans="1:26" ht="14.25" customHeight="1">
      <c r="A360" s="150"/>
      <c r="B360" s="151"/>
      <c r="C360" s="152"/>
      <c r="D360" s="153"/>
      <c r="E360" s="153"/>
      <c r="F360" s="153"/>
      <c r="G360" s="152"/>
      <c r="H360" s="152"/>
      <c r="I360" s="152"/>
      <c r="J360" s="121"/>
      <c r="K360" s="121"/>
      <c r="L360" s="121"/>
      <c r="M360" s="121"/>
      <c r="N360" s="121"/>
      <c r="O360" s="121"/>
      <c r="P360" s="121"/>
      <c r="Q360" s="121"/>
      <c r="R360" s="121"/>
      <c r="S360" s="121"/>
      <c r="T360" s="121"/>
      <c r="U360" s="121"/>
      <c r="V360" s="121"/>
      <c r="W360" s="121"/>
      <c r="X360" s="121"/>
      <c r="Y360" s="121"/>
      <c r="Z360" s="121"/>
    </row>
    <row r="361" spans="1:26" ht="14.25" customHeight="1">
      <c r="A361" s="150"/>
      <c r="B361" s="151"/>
      <c r="C361" s="152"/>
      <c r="D361" s="153"/>
      <c r="E361" s="153"/>
      <c r="F361" s="153"/>
      <c r="G361" s="152"/>
      <c r="H361" s="152"/>
      <c r="I361" s="152"/>
      <c r="J361" s="121"/>
      <c r="K361" s="121"/>
      <c r="L361" s="121"/>
      <c r="M361" s="121"/>
      <c r="N361" s="121"/>
      <c r="O361" s="121"/>
      <c r="P361" s="121"/>
      <c r="Q361" s="121"/>
      <c r="R361" s="121"/>
      <c r="S361" s="121"/>
      <c r="T361" s="121"/>
      <c r="U361" s="121"/>
      <c r="V361" s="121"/>
      <c r="W361" s="121"/>
      <c r="X361" s="121"/>
      <c r="Y361" s="121"/>
      <c r="Z361" s="121"/>
    </row>
    <row r="362" spans="1:26" ht="14.25" customHeight="1">
      <c r="A362" s="150"/>
      <c r="B362" s="151"/>
      <c r="C362" s="152"/>
      <c r="D362" s="153"/>
      <c r="E362" s="153"/>
      <c r="F362" s="153"/>
      <c r="G362" s="152"/>
      <c r="H362" s="152"/>
      <c r="I362" s="152"/>
      <c r="J362" s="121"/>
      <c r="K362" s="121"/>
      <c r="L362" s="121"/>
      <c r="M362" s="121"/>
      <c r="N362" s="121"/>
      <c r="O362" s="121"/>
      <c r="P362" s="121"/>
      <c r="Q362" s="121"/>
      <c r="R362" s="121"/>
      <c r="S362" s="121"/>
      <c r="T362" s="121"/>
      <c r="U362" s="121"/>
      <c r="V362" s="121"/>
      <c r="W362" s="121"/>
      <c r="X362" s="121"/>
      <c r="Y362" s="121"/>
      <c r="Z362" s="121"/>
    </row>
    <row r="363" spans="1:26" ht="14.25" customHeight="1">
      <c r="A363" s="150"/>
      <c r="B363" s="151"/>
      <c r="C363" s="152"/>
      <c r="D363" s="153"/>
      <c r="E363" s="153"/>
      <c r="F363" s="153"/>
      <c r="G363" s="152"/>
      <c r="H363" s="152"/>
      <c r="I363" s="152"/>
      <c r="J363" s="121"/>
      <c r="K363" s="121"/>
      <c r="L363" s="121"/>
      <c r="M363" s="121"/>
      <c r="N363" s="121"/>
      <c r="O363" s="121"/>
      <c r="P363" s="121"/>
      <c r="Q363" s="121"/>
      <c r="R363" s="121"/>
      <c r="S363" s="121"/>
      <c r="T363" s="121"/>
      <c r="U363" s="121"/>
      <c r="V363" s="121"/>
      <c r="W363" s="121"/>
      <c r="X363" s="121"/>
      <c r="Y363" s="121"/>
      <c r="Z363" s="121"/>
    </row>
    <row r="364" spans="1:26" ht="14.25" customHeight="1">
      <c r="A364" s="150"/>
      <c r="B364" s="151"/>
      <c r="C364" s="152"/>
      <c r="D364" s="153"/>
      <c r="E364" s="153"/>
      <c r="F364" s="153"/>
      <c r="G364" s="152"/>
      <c r="H364" s="152"/>
      <c r="I364" s="152"/>
      <c r="J364" s="121"/>
      <c r="K364" s="121"/>
      <c r="L364" s="121"/>
      <c r="M364" s="121"/>
      <c r="N364" s="121"/>
      <c r="O364" s="121"/>
      <c r="P364" s="121"/>
      <c r="Q364" s="121"/>
      <c r="R364" s="121"/>
      <c r="S364" s="121"/>
      <c r="T364" s="121"/>
      <c r="U364" s="121"/>
      <c r="V364" s="121"/>
      <c r="W364" s="121"/>
      <c r="X364" s="121"/>
      <c r="Y364" s="121"/>
      <c r="Z364" s="121"/>
    </row>
    <row r="365" spans="1:26" ht="14.25" customHeight="1">
      <c r="A365" s="150"/>
      <c r="B365" s="151"/>
      <c r="C365" s="152"/>
      <c r="D365" s="153"/>
      <c r="E365" s="153"/>
      <c r="F365" s="153"/>
      <c r="G365" s="152"/>
      <c r="H365" s="152"/>
      <c r="I365" s="152"/>
      <c r="J365" s="121"/>
      <c r="K365" s="121"/>
      <c r="L365" s="121"/>
      <c r="M365" s="121"/>
      <c r="N365" s="121"/>
      <c r="O365" s="121"/>
      <c r="P365" s="121"/>
      <c r="Q365" s="121"/>
      <c r="R365" s="121"/>
      <c r="S365" s="121"/>
      <c r="T365" s="121"/>
      <c r="U365" s="121"/>
      <c r="V365" s="121"/>
      <c r="W365" s="121"/>
      <c r="X365" s="121"/>
      <c r="Y365" s="121"/>
      <c r="Z365" s="121"/>
    </row>
    <row r="366" spans="1:26" ht="14.25" customHeight="1">
      <c r="A366" s="150"/>
      <c r="B366" s="151"/>
      <c r="C366" s="152"/>
      <c r="D366" s="153"/>
      <c r="E366" s="153"/>
      <c r="F366" s="153"/>
      <c r="G366" s="152"/>
      <c r="H366" s="152"/>
      <c r="I366" s="152"/>
      <c r="J366" s="121"/>
      <c r="K366" s="121"/>
      <c r="L366" s="121"/>
      <c r="M366" s="121"/>
      <c r="N366" s="121"/>
      <c r="O366" s="121"/>
      <c r="P366" s="121"/>
      <c r="Q366" s="121"/>
      <c r="R366" s="121"/>
      <c r="S366" s="121"/>
      <c r="T366" s="121"/>
      <c r="U366" s="121"/>
      <c r="V366" s="121"/>
      <c r="W366" s="121"/>
      <c r="X366" s="121"/>
      <c r="Y366" s="121"/>
      <c r="Z366" s="121"/>
    </row>
    <row r="367" spans="1:26" ht="14.25" customHeight="1">
      <c r="A367" s="150"/>
      <c r="B367" s="151"/>
      <c r="C367" s="152"/>
      <c r="D367" s="153"/>
      <c r="E367" s="153"/>
      <c r="F367" s="153"/>
      <c r="G367" s="152"/>
      <c r="H367" s="152"/>
      <c r="I367" s="152"/>
      <c r="J367" s="121"/>
      <c r="K367" s="121"/>
      <c r="L367" s="121"/>
      <c r="M367" s="121"/>
      <c r="N367" s="121"/>
      <c r="O367" s="121"/>
      <c r="P367" s="121"/>
      <c r="Q367" s="121"/>
      <c r="R367" s="121"/>
      <c r="S367" s="121"/>
      <c r="T367" s="121"/>
      <c r="U367" s="121"/>
      <c r="V367" s="121"/>
      <c r="W367" s="121"/>
      <c r="X367" s="121"/>
      <c r="Y367" s="121"/>
      <c r="Z367" s="121"/>
    </row>
    <row r="368" spans="1:26" ht="14.25" customHeight="1">
      <c r="A368" s="150"/>
      <c r="B368" s="151"/>
      <c r="C368" s="152"/>
      <c r="D368" s="153"/>
      <c r="E368" s="153"/>
      <c r="F368" s="153"/>
      <c r="G368" s="152"/>
      <c r="H368" s="152"/>
      <c r="I368" s="152"/>
      <c r="J368" s="121"/>
      <c r="K368" s="121"/>
      <c r="L368" s="121"/>
      <c r="M368" s="121"/>
      <c r="N368" s="121"/>
      <c r="O368" s="121"/>
      <c r="P368" s="121"/>
      <c r="Q368" s="121"/>
      <c r="R368" s="121"/>
      <c r="S368" s="121"/>
      <c r="T368" s="121"/>
      <c r="U368" s="121"/>
      <c r="V368" s="121"/>
      <c r="W368" s="121"/>
      <c r="X368" s="121"/>
      <c r="Y368" s="121"/>
      <c r="Z368" s="121"/>
    </row>
    <row r="369" spans="1:26" ht="14.25" customHeight="1">
      <c r="A369" s="150"/>
      <c r="B369" s="151"/>
      <c r="C369" s="152"/>
      <c r="D369" s="153"/>
      <c r="E369" s="153"/>
      <c r="F369" s="153"/>
      <c r="G369" s="152"/>
      <c r="H369" s="152"/>
      <c r="I369" s="152"/>
      <c r="J369" s="121"/>
      <c r="K369" s="121"/>
      <c r="L369" s="121"/>
      <c r="M369" s="121"/>
      <c r="N369" s="121"/>
      <c r="O369" s="121"/>
      <c r="P369" s="121"/>
      <c r="Q369" s="121"/>
      <c r="R369" s="121"/>
      <c r="S369" s="121"/>
      <c r="T369" s="121"/>
      <c r="U369" s="121"/>
      <c r="V369" s="121"/>
      <c r="W369" s="121"/>
      <c r="X369" s="121"/>
      <c r="Y369" s="121"/>
      <c r="Z369" s="121"/>
    </row>
    <row r="370" spans="1:26" ht="14.25" customHeight="1">
      <c r="A370" s="150"/>
      <c r="B370" s="151"/>
      <c r="C370" s="152"/>
      <c r="D370" s="153"/>
      <c r="E370" s="153"/>
      <c r="F370" s="153"/>
      <c r="G370" s="152"/>
      <c r="H370" s="152"/>
      <c r="I370" s="152"/>
      <c r="J370" s="121"/>
      <c r="K370" s="121"/>
      <c r="L370" s="121"/>
      <c r="M370" s="121"/>
      <c r="N370" s="121"/>
      <c r="O370" s="121"/>
      <c r="P370" s="121"/>
      <c r="Q370" s="121"/>
      <c r="R370" s="121"/>
      <c r="S370" s="121"/>
      <c r="T370" s="121"/>
      <c r="U370" s="121"/>
      <c r="V370" s="121"/>
      <c r="W370" s="121"/>
      <c r="X370" s="121"/>
      <c r="Y370" s="121"/>
      <c r="Z370" s="121"/>
    </row>
    <row r="371" spans="1:26" ht="14.25" customHeight="1">
      <c r="A371" s="150"/>
      <c r="B371" s="151"/>
      <c r="C371" s="152"/>
      <c r="D371" s="153"/>
      <c r="E371" s="153"/>
      <c r="F371" s="153"/>
      <c r="G371" s="152"/>
      <c r="H371" s="152"/>
      <c r="I371" s="152"/>
      <c r="J371" s="121"/>
      <c r="K371" s="121"/>
      <c r="L371" s="121"/>
      <c r="M371" s="121"/>
      <c r="N371" s="121"/>
      <c r="O371" s="121"/>
      <c r="P371" s="121"/>
      <c r="Q371" s="121"/>
      <c r="R371" s="121"/>
      <c r="S371" s="121"/>
      <c r="T371" s="121"/>
      <c r="U371" s="121"/>
      <c r="V371" s="121"/>
      <c r="W371" s="121"/>
      <c r="X371" s="121"/>
      <c r="Y371" s="121"/>
      <c r="Z371" s="121"/>
    </row>
    <row r="372" spans="1:26" ht="14.25" customHeight="1">
      <c r="A372" s="150"/>
      <c r="B372" s="151"/>
      <c r="C372" s="152"/>
      <c r="D372" s="153"/>
      <c r="E372" s="153"/>
      <c r="F372" s="153"/>
      <c r="G372" s="152"/>
      <c r="H372" s="152"/>
      <c r="I372" s="152"/>
      <c r="J372" s="121"/>
      <c r="K372" s="121"/>
      <c r="L372" s="121"/>
      <c r="M372" s="121"/>
      <c r="N372" s="121"/>
      <c r="O372" s="121"/>
      <c r="P372" s="121"/>
      <c r="Q372" s="121"/>
      <c r="R372" s="121"/>
      <c r="S372" s="121"/>
      <c r="T372" s="121"/>
      <c r="U372" s="121"/>
      <c r="V372" s="121"/>
      <c r="W372" s="121"/>
      <c r="X372" s="121"/>
      <c r="Y372" s="121"/>
      <c r="Z372" s="121"/>
    </row>
    <row r="373" spans="1:26" ht="14.25" customHeight="1">
      <c r="A373" s="150"/>
      <c r="B373" s="151"/>
      <c r="C373" s="152"/>
      <c r="D373" s="153"/>
      <c r="E373" s="153"/>
      <c r="F373" s="153"/>
      <c r="G373" s="152"/>
      <c r="H373" s="152"/>
      <c r="I373" s="152"/>
      <c r="J373" s="121"/>
      <c r="K373" s="121"/>
      <c r="L373" s="121"/>
      <c r="M373" s="121"/>
      <c r="N373" s="121"/>
      <c r="O373" s="121"/>
      <c r="P373" s="121"/>
      <c r="Q373" s="121"/>
      <c r="R373" s="121"/>
      <c r="S373" s="121"/>
      <c r="T373" s="121"/>
      <c r="U373" s="121"/>
      <c r="V373" s="121"/>
      <c r="W373" s="121"/>
      <c r="X373" s="121"/>
      <c r="Y373" s="121"/>
      <c r="Z373" s="121"/>
    </row>
    <row r="374" spans="1:26" ht="14.25" customHeight="1">
      <c r="A374" s="150"/>
      <c r="B374" s="151"/>
      <c r="C374" s="152"/>
      <c r="D374" s="153"/>
      <c r="E374" s="153"/>
      <c r="F374" s="153"/>
      <c r="G374" s="152"/>
      <c r="H374" s="152"/>
      <c r="I374" s="152"/>
      <c r="J374" s="121"/>
      <c r="K374" s="121"/>
      <c r="L374" s="121"/>
      <c r="M374" s="121"/>
      <c r="N374" s="121"/>
      <c r="O374" s="121"/>
      <c r="P374" s="121"/>
      <c r="Q374" s="121"/>
      <c r="R374" s="121"/>
      <c r="S374" s="121"/>
      <c r="T374" s="121"/>
      <c r="U374" s="121"/>
      <c r="V374" s="121"/>
      <c r="W374" s="121"/>
      <c r="X374" s="121"/>
      <c r="Y374" s="121"/>
      <c r="Z374" s="121"/>
    </row>
    <row r="375" spans="1:26" ht="14.25" customHeight="1">
      <c r="A375" s="150"/>
      <c r="B375" s="151"/>
      <c r="C375" s="152"/>
      <c r="D375" s="153"/>
      <c r="E375" s="153"/>
      <c r="F375" s="153"/>
      <c r="G375" s="152"/>
      <c r="H375" s="152"/>
      <c r="I375" s="152"/>
      <c r="J375" s="121"/>
      <c r="K375" s="121"/>
      <c r="L375" s="121"/>
      <c r="M375" s="121"/>
      <c r="N375" s="121"/>
      <c r="O375" s="121"/>
      <c r="P375" s="121"/>
      <c r="Q375" s="121"/>
      <c r="R375" s="121"/>
      <c r="S375" s="121"/>
      <c r="T375" s="121"/>
      <c r="U375" s="121"/>
      <c r="V375" s="121"/>
      <c r="W375" s="121"/>
      <c r="X375" s="121"/>
      <c r="Y375" s="121"/>
      <c r="Z375" s="121"/>
    </row>
    <row r="376" spans="1:26" ht="14.25" customHeight="1">
      <c r="A376" s="150"/>
      <c r="B376" s="151"/>
      <c r="C376" s="152"/>
      <c r="D376" s="153"/>
      <c r="E376" s="153"/>
      <c r="F376" s="153"/>
      <c r="G376" s="152"/>
      <c r="H376" s="152"/>
      <c r="I376" s="152"/>
      <c r="J376" s="121"/>
      <c r="K376" s="121"/>
      <c r="L376" s="121"/>
      <c r="M376" s="121"/>
      <c r="N376" s="121"/>
      <c r="O376" s="121"/>
      <c r="P376" s="121"/>
      <c r="Q376" s="121"/>
      <c r="R376" s="121"/>
      <c r="S376" s="121"/>
      <c r="T376" s="121"/>
      <c r="U376" s="121"/>
      <c r="V376" s="121"/>
      <c r="W376" s="121"/>
      <c r="X376" s="121"/>
      <c r="Y376" s="121"/>
      <c r="Z376" s="121"/>
    </row>
    <row r="377" spans="1:26" ht="14.25" customHeight="1">
      <c r="A377" s="150"/>
      <c r="B377" s="151"/>
      <c r="C377" s="152"/>
      <c r="D377" s="153"/>
      <c r="E377" s="153"/>
      <c r="F377" s="153"/>
      <c r="G377" s="152"/>
      <c r="H377" s="152"/>
      <c r="I377" s="152"/>
      <c r="J377" s="121"/>
      <c r="K377" s="121"/>
      <c r="L377" s="121"/>
      <c r="M377" s="121"/>
      <c r="N377" s="121"/>
      <c r="O377" s="121"/>
      <c r="P377" s="121"/>
      <c r="Q377" s="121"/>
      <c r="R377" s="121"/>
      <c r="S377" s="121"/>
      <c r="T377" s="121"/>
      <c r="U377" s="121"/>
      <c r="V377" s="121"/>
      <c r="W377" s="121"/>
      <c r="X377" s="121"/>
      <c r="Y377" s="121"/>
      <c r="Z377" s="121"/>
    </row>
    <row r="378" spans="1:26" ht="14.25" customHeight="1">
      <c r="A378" s="150"/>
      <c r="B378" s="151"/>
      <c r="C378" s="152"/>
      <c r="D378" s="153"/>
      <c r="E378" s="153"/>
      <c r="F378" s="153"/>
      <c r="G378" s="152"/>
      <c r="H378" s="152"/>
      <c r="I378" s="152"/>
      <c r="J378" s="121"/>
      <c r="K378" s="121"/>
      <c r="L378" s="121"/>
      <c r="M378" s="121"/>
      <c r="N378" s="121"/>
      <c r="O378" s="121"/>
      <c r="P378" s="121"/>
      <c r="Q378" s="121"/>
      <c r="R378" s="121"/>
      <c r="S378" s="121"/>
      <c r="T378" s="121"/>
      <c r="U378" s="121"/>
      <c r="V378" s="121"/>
      <c r="W378" s="121"/>
      <c r="X378" s="121"/>
      <c r="Y378" s="121"/>
      <c r="Z378" s="121"/>
    </row>
    <row r="379" spans="1:26" ht="14.25" customHeight="1">
      <c r="A379" s="150"/>
      <c r="B379" s="151"/>
      <c r="C379" s="152"/>
      <c r="D379" s="153"/>
      <c r="E379" s="153"/>
      <c r="F379" s="153"/>
      <c r="G379" s="152"/>
      <c r="H379" s="152"/>
      <c r="I379" s="152"/>
      <c r="J379" s="121"/>
      <c r="K379" s="121"/>
      <c r="L379" s="121"/>
      <c r="M379" s="121"/>
      <c r="N379" s="121"/>
      <c r="O379" s="121"/>
      <c r="P379" s="121"/>
      <c r="Q379" s="121"/>
      <c r="R379" s="121"/>
      <c r="S379" s="121"/>
      <c r="T379" s="121"/>
      <c r="U379" s="121"/>
      <c r="V379" s="121"/>
      <c r="W379" s="121"/>
      <c r="X379" s="121"/>
      <c r="Y379" s="121"/>
      <c r="Z379" s="121"/>
    </row>
    <row r="380" spans="1:26" ht="14.25" customHeight="1">
      <c r="A380" s="150"/>
      <c r="B380" s="151"/>
      <c r="C380" s="152"/>
      <c r="D380" s="153"/>
      <c r="E380" s="153"/>
      <c r="F380" s="153"/>
      <c r="G380" s="152"/>
      <c r="H380" s="152"/>
      <c r="I380" s="152"/>
      <c r="J380" s="121"/>
      <c r="K380" s="121"/>
      <c r="L380" s="121"/>
      <c r="M380" s="121"/>
      <c r="N380" s="121"/>
      <c r="O380" s="121"/>
      <c r="P380" s="121"/>
      <c r="Q380" s="121"/>
      <c r="R380" s="121"/>
      <c r="S380" s="121"/>
      <c r="T380" s="121"/>
      <c r="U380" s="121"/>
      <c r="V380" s="121"/>
      <c r="W380" s="121"/>
      <c r="X380" s="121"/>
      <c r="Y380" s="121"/>
      <c r="Z380" s="121"/>
    </row>
    <row r="381" spans="1:26" ht="14.25" customHeight="1">
      <c r="A381" s="150"/>
      <c r="B381" s="151"/>
      <c r="C381" s="152"/>
      <c r="D381" s="153"/>
      <c r="E381" s="153"/>
      <c r="F381" s="153"/>
      <c r="G381" s="152"/>
      <c r="H381" s="152"/>
      <c r="I381" s="152"/>
      <c r="J381" s="121"/>
      <c r="K381" s="121"/>
      <c r="L381" s="121"/>
      <c r="M381" s="121"/>
      <c r="N381" s="121"/>
      <c r="O381" s="121"/>
      <c r="P381" s="121"/>
      <c r="Q381" s="121"/>
      <c r="R381" s="121"/>
      <c r="S381" s="121"/>
      <c r="T381" s="121"/>
      <c r="U381" s="121"/>
      <c r="V381" s="121"/>
      <c r="W381" s="121"/>
      <c r="X381" s="121"/>
      <c r="Y381" s="121"/>
      <c r="Z381" s="121"/>
    </row>
    <row r="382" spans="1:26" ht="14.25" customHeight="1">
      <c r="A382" s="150"/>
      <c r="B382" s="151"/>
      <c r="C382" s="152"/>
      <c r="D382" s="153"/>
      <c r="E382" s="153"/>
      <c r="F382" s="153"/>
      <c r="G382" s="152"/>
      <c r="H382" s="152"/>
      <c r="I382" s="152"/>
      <c r="J382" s="121"/>
      <c r="K382" s="121"/>
      <c r="L382" s="121"/>
      <c r="M382" s="121"/>
      <c r="N382" s="121"/>
      <c r="O382" s="121"/>
      <c r="P382" s="121"/>
      <c r="Q382" s="121"/>
      <c r="R382" s="121"/>
      <c r="S382" s="121"/>
      <c r="T382" s="121"/>
      <c r="U382" s="121"/>
      <c r="V382" s="121"/>
      <c r="W382" s="121"/>
      <c r="X382" s="121"/>
      <c r="Y382" s="121"/>
      <c r="Z382" s="121"/>
    </row>
    <row r="383" spans="1:26" ht="14.25" customHeight="1">
      <c r="A383" s="150"/>
      <c r="B383" s="151"/>
      <c r="C383" s="152"/>
      <c r="D383" s="153"/>
      <c r="E383" s="153"/>
      <c r="F383" s="153"/>
      <c r="G383" s="152"/>
      <c r="H383" s="152"/>
      <c r="I383" s="152"/>
      <c r="J383" s="121"/>
      <c r="K383" s="121"/>
      <c r="L383" s="121"/>
      <c r="M383" s="121"/>
      <c r="N383" s="121"/>
      <c r="O383" s="121"/>
      <c r="P383" s="121"/>
      <c r="Q383" s="121"/>
      <c r="R383" s="121"/>
      <c r="S383" s="121"/>
      <c r="T383" s="121"/>
      <c r="U383" s="121"/>
      <c r="V383" s="121"/>
      <c r="W383" s="121"/>
      <c r="X383" s="121"/>
      <c r="Y383" s="121"/>
      <c r="Z383" s="121"/>
    </row>
    <row r="384" spans="1:26" ht="14.25" customHeight="1">
      <c r="A384" s="150"/>
      <c r="B384" s="151"/>
      <c r="C384" s="152"/>
      <c r="D384" s="153"/>
      <c r="E384" s="153"/>
      <c r="F384" s="153"/>
      <c r="G384" s="152"/>
      <c r="H384" s="152"/>
      <c r="I384" s="152"/>
      <c r="J384" s="121"/>
      <c r="K384" s="121"/>
      <c r="L384" s="121"/>
      <c r="M384" s="121"/>
      <c r="N384" s="121"/>
      <c r="O384" s="121"/>
      <c r="P384" s="121"/>
      <c r="Q384" s="121"/>
      <c r="R384" s="121"/>
      <c r="S384" s="121"/>
      <c r="T384" s="121"/>
      <c r="U384" s="121"/>
      <c r="V384" s="121"/>
      <c r="W384" s="121"/>
      <c r="X384" s="121"/>
      <c r="Y384" s="121"/>
      <c r="Z384" s="121"/>
    </row>
    <row r="385" spans="1:26" ht="14.25" customHeight="1">
      <c r="A385" s="150"/>
      <c r="B385" s="151"/>
      <c r="C385" s="152"/>
      <c r="D385" s="153"/>
      <c r="E385" s="153"/>
      <c r="F385" s="153"/>
      <c r="G385" s="152"/>
      <c r="H385" s="152"/>
      <c r="I385" s="152"/>
      <c r="J385" s="121"/>
      <c r="K385" s="121"/>
      <c r="L385" s="121"/>
      <c r="M385" s="121"/>
      <c r="N385" s="121"/>
      <c r="O385" s="121"/>
      <c r="P385" s="121"/>
      <c r="Q385" s="121"/>
      <c r="R385" s="121"/>
      <c r="S385" s="121"/>
      <c r="T385" s="121"/>
      <c r="U385" s="121"/>
      <c r="V385" s="121"/>
      <c r="W385" s="121"/>
      <c r="X385" s="121"/>
      <c r="Y385" s="121"/>
      <c r="Z385" s="121"/>
    </row>
    <row r="386" spans="1:26" ht="14.25" customHeight="1">
      <c r="A386" s="150"/>
      <c r="B386" s="151"/>
      <c r="C386" s="152"/>
      <c r="D386" s="153"/>
      <c r="E386" s="153"/>
      <c r="F386" s="153"/>
      <c r="G386" s="152"/>
      <c r="H386" s="152"/>
      <c r="I386" s="152"/>
      <c r="J386" s="121"/>
      <c r="K386" s="121"/>
      <c r="L386" s="121"/>
      <c r="M386" s="121"/>
      <c r="N386" s="121"/>
      <c r="O386" s="121"/>
      <c r="P386" s="121"/>
      <c r="Q386" s="121"/>
      <c r="R386" s="121"/>
      <c r="S386" s="121"/>
      <c r="T386" s="121"/>
      <c r="U386" s="121"/>
      <c r="V386" s="121"/>
      <c r="W386" s="121"/>
      <c r="X386" s="121"/>
      <c r="Y386" s="121"/>
      <c r="Z386" s="121"/>
    </row>
    <row r="387" spans="1:26" ht="14.25" customHeight="1">
      <c r="A387" s="150"/>
      <c r="B387" s="151"/>
      <c r="C387" s="152"/>
      <c r="D387" s="153"/>
      <c r="E387" s="153"/>
      <c r="F387" s="153"/>
      <c r="G387" s="152"/>
      <c r="H387" s="152"/>
      <c r="I387" s="152"/>
      <c r="J387" s="121"/>
      <c r="K387" s="121"/>
      <c r="L387" s="121"/>
      <c r="M387" s="121"/>
      <c r="N387" s="121"/>
      <c r="O387" s="121"/>
      <c r="P387" s="121"/>
      <c r="Q387" s="121"/>
      <c r="R387" s="121"/>
      <c r="S387" s="121"/>
      <c r="T387" s="121"/>
      <c r="U387" s="121"/>
      <c r="V387" s="121"/>
      <c r="W387" s="121"/>
      <c r="X387" s="121"/>
      <c r="Y387" s="121"/>
      <c r="Z387" s="121"/>
    </row>
    <row r="388" spans="1:26" ht="14.25" customHeight="1">
      <c r="A388" s="150"/>
      <c r="B388" s="151"/>
      <c r="C388" s="152"/>
      <c r="D388" s="153"/>
      <c r="E388" s="153"/>
      <c r="F388" s="153"/>
      <c r="G388" s="152"/>
      <c r="H388" s="152"/>
      <c r="I388" s="152"/>
      <c r="J388" s="121"/>
      <c r="K388" s="121"/>
      <c r="L388" s="121"/>
      <c r="M388" s="121"/>
      <c r="N388" s="121"/>
      <c r="O388" s="121"/>
      <c r="P388" s="121"/>
      <c r="Q388" s="121"/>
      <c r="R388" s="121"/>
      <c r="S388" s="121"/>
      <c r="T388" s="121"/>
      <c r="U388" s="121"/>
      <c r="V388" s="121"/>
      <c r="W388" s="121"/>
      <c r="X388" s="121"/>
      <c r="Y388" s="121"/>
      <c r="Z388" s="121"/>
    </row>
    <row r="389" spans="1:26" ht="14.25" customHeight="1">
      <c r="A389" s="150"/>
      <c r="B389" s="151"/>
      <c r="C389" s="152"/>
      <c r="D389" s="153"/>
      <c r="E389" s="153"/>
      <c r="F389" s="153"/>
      <c r="G389" s="152"/>
      <c r="H389" s="152"/>
      <c r="I389" s="152"/>
      <c r="J389" s="121"/>
      <c r="K389" s="121"/>
      <c r="L389" s="121"/>
      <c r="M389" s="121"/>
      <c r="N389" s="121"/>
      <c r="O389" s="121"/>
      <c r="P389" s="121"/>
      <c r="Q389" s="121"/>
      <c r="R389" s="121"/>
      <c r="S389" s="121"/>
      <c r="T389" s="121"/>
      <c r="U389" s="121"/>
      <c r="V389" s="121"/>
      <c r="W389" s="121"/>
      <c r="X389" s="121"/>
      <c r="Y389" s="121"/>
      <c r="Z389" s="121"/>
    </row>
    <row r="390" spans="1:26" ht="14.25" customHeight="1">
      <c r="A390" s="150"/>
      <c r="B390" s="151"/>
      <c r="C390" s="152"/>
      <c r="D390" s="153"/>
      <c r="E390" s="153"/>
      <c r="F390" s="153"/>
      <c r="G390" s="152"/>
      <c r="H390" s="152"/>
      <c r="I390" s="152"/>
      <c r="J390" s="121"/>
      <c r="K390" s="121"/>
      <c r="L390" s="121"/>
      <c r="M390" s="121"/>
      <c r="N390" s="121"/>
      <c r="O390" s="121"/>
      <c r="P390" s="121"/>
      <c r="Q390" s="121"/>
      <c r="R390" s="121"/>
      <c r="S390" s="121"/>
      <c r="T390" s="121"/>
      <c r="U390" s="121"/>
      <c r="V390" s="121"/>
      <c r="W390" s="121"/>
      <c r="X390" s="121"/>
      <c r="Y390" s="121"/>
      <c r="Z390" s="121"/>
    </row>
    <row r="391" spans="1:26" ht="14.25" customHeight="1">
      <c r="A391" s="150"/>
      <c r="B391" s="151"/>
      <c r="C391" s="152"/>
      <c r="D391" s="153"/>
      <c r="E391" s="153"/>
      <c r="F391" s="153"/>
      <c r="G391" s="152"/>
      <c r="H391" s="152"/>
      <c r="I391" s="152"/>
      <c r="J391" s="121"/>
      <c r="K391" s="121"/>
      <c r="L391" s="121"/>
      <c r="M391" s="121"/>
      <c r="N391" s="121"/>
      <c r="O391" s="121"/>
      <c r="P391" s="121"/>
      <c r="Q391" s="121"/>
      <c r="R391" s="121"/>
      <c r="S391" s="121"/>
      <c r="T391" s="121"/>
      <c r="U391" s="121"/>
      <c r="V391" s="121"/>
      <c r="W391" s="121"/>
      <c r="X391" s="121"/>
      <c r="Y391" s="121"/>
      <c r="Z391" s="121"/>
    </row>
    <row r="392" spans="1:26" ht="14.25" customHeight="1">
      <c r="A392" s="150"/>
      <c r="B392" s="151"/>
      <c r="C392" s="152"/>
      <c r="D392" s="153"/>
      <c r="E392" s="153"/>
      <c r="F392" s="153"/>
      <c r="G392" s="152"/>
      <c r="H392" s="152"/>
      <c r="I392" s="152"/>
      <c r="J392" s="121"/>
      <c r="K392" s="121"/>
      <c r="L392" s="121"/>
      <c r="M392" s="121"/>
      <c r="N392" s="121"/>
      <c r="O392" s="121"/>
      <c r="P392" s="121"/>
      <c r="Q392" s="121"/>
      <c r="R392" s="121"/>
      <c r="S392" s="121"/>
      <c r="T392" s="121"/>
      <c r="U392" s="121"/>
      <c r="V392" s="121"/>
      <c r="W392" s="121"/>
      <c r="X392" s="121"/>
      <c r="Y392" s="121"/>
      <c r="Z392" s="121"/>
    </row>
    <row r="393" spans="1:26" ht="14.25" customHeight="1">
      <c r="A393" s="150"/>
      <c r="B393" s="151"/>
      <c r="C393" s="152"/>
      <c r="D393" s="153"/>
      <c r="E393" s="153"/>
      <c r="F393" s="153"/>
      <c r="G393" s="152"/>
      <c r="H393" s="152"/>
      <c r="I393" s="152"/>
      <c r="J393" s="121"/>
      <c r="K393" s="121"/>
      <c r="L393" s="121"/>
      <c r="M393" s="121"/>
      <c r="N393" s="121"/>
      <c r="O393" s="121"/>
      <c r="P393" s="121"/>
      <c r="Q393" s="121"/>
      <c r="R393" s="121"/>
      <c r="S393" s="121"/>
      <c r="T393" s="121"/>
      <c r="U393" s="121"/>
      <c r="V393" s="121"/>
      <c r="W393" s="121"/>
      <c r="X393" s="121"/>
      <c r="Y393" s="121"/>
      <c r="Z393" s="121"/>
    </row>
    <row r="394" spans="1:26" ht="14.25" customHeight="1">
      <c r="A394" s="150"/>
      <c r="B394" s="151"/>
      <c r="C394" s="152"/>
      <c r="D394" s="153"/>
      <c r="E394" s="153"/>
      <c r="F394" s="153"/>
      <c r="G394" s="152"/>
      <c r="H394" s="152"/>
      <c r="I394" s="152"/>
      <c r="J394" s="121"/>
      <c r="K394" s="121"/>
      <c r="L394" s="121"/>
      <c r="M394" s="121"/>
      <c r="N394" s="121"/>
      <c r="O394" s="121"/>
      <c r="P394" s="121"/>
      <c r="Q394" s="121"/>
      <c r="R394" s="121"/>
      <c r="S394" s="121"/>
      <c r="T394" s="121"/>
      <c r="U394" s="121"/>
      <c r="V394" s="121"/>
      <c r="W394" s="121"/>
      <c r="X394" s="121"/>
      <c r="Y394" s="121"/>
      <c r="Z394" s="121"/>
    </row>
    <row r="395" spans="1:26" ht="14.25" customHeight="1">
      <c r="A395" s="150"/>
      <c r="B395" s="151"/>
      <c r="C395" s="152"/>
      <c r="D395" s="153"/>
      <c r="E395" s="153"/>
      <c r="F395" s="153"/>
      <c r="G395" s="152"/>
      <c r="H395" s="152"/>
      <c r="I395" s="152"/>
      <c r="J395" s="121"/>
      <c r="K395" s="121"/>
      <c r="L395" s="121"/>
      <c r="M395" s="121"/>
      <c r="N395" s="121"/>
      <c r="O395" s="121"/>
      <c r="P395" s="121"/>
      <c r="Q395" s="121"/>
      <c r="R395" s="121"/>
      <c r="S395" s="121"/>
      <c r="T395" s="121"/>
      <c r="U395" s="121"/>
      <c r="V395" s="121"/>
      <c r="W395" s="121"/>
      <c r="X395" s="121"/>
      <c r="Y395" s="121"/>
      <c r="Z395" s="121"/>
    </row>
    <row r="396" spans="1:26" ht="14.25" customHeight="1">
      <c r="A396" s="150"/>
      <c r="B396" s="151"/>
      <c r="C396" s="152"/>
      <c r="D396" s="153"/>
      <c r="E396" s="153"/>
      <c r="F396" s="153"/>
      <c r="G396" s="152"/>
      <c r="H396" s="152"/>
      <c r="I396" s="152"/>
      <c r="J396" s="121"/>
      <c r="K396" s="121"/>
      <c r="L396" s="121"/>
      <c r="M396" s="121"/>
      <c r="N396" s="121"/>
      <c r="O396" s="121"/>
      <c r="P396" s="121"/>
      <c r="Q396" s="121"/>
      <c r="R396" s="121"/>
      <c r="S396" s="121"/>
      <c r="T396" s="121"/>
      <c r="U396" s="121"/>
      <c r="V396" s="121"/>
      <c r="W396" s="121"/>
      <c r="X396" s="121"/>
      <c r="Y396" s="121"/>
      <c r="Z396" s="121"/>
    </row>
    <row r="397" spans="1:26" ht="14.25" customHeight="1">
      <c r="A397" s="150"/>
      <c r="B397" s="151"/>
      <c r="C397" s="152"/>
      <c r="D397" s="153"/>
      <c r="E397" s="153"/>
      <c r="F397" s="153"/>
      <c r="G397" s="152"/>
      <c r="H397" s="152"/>
      <c r="I397" s="152"/>
      <c r="J397" s="121"/>
      <c r="K397" s="121"/>
      <c r="L397" s="121"/>
      <c r="M397" s="121"/>
      <c r="N397" s="121"/>
      <c r="O397" s="121"/>
      <c r="P397" s="121"/>
      <c r="Q397" s="121"/>
      <c r="R397" s="121"/>
      <c r="S397" s="121"/>
      <c r="T397" s="121"/>
      <c r="U397" s="121"/>
      <c r="V397" s="121"/>
      <c r="W397" s="121"/>
      <c r="X397" s="121"/>
      <c r="Y397" s="121"/>
      <c r="Z397" s="121"/>
    </row>
    <row r="398" spans="1:26" ht="14.25" customHeight="1">
      <c r="A398" s="150"/>
      <c r="B398" s="151"/>
      <c r="C398" s="152"/>
      <c r="D398" s="153"/>
      <c r="E398" s="153"/>
      <c r="F398" s="153"/>
      <c r="G398" s="152"/>
      <c r="H398" s="152"/>
      <c r="I398" s="152"/>
      <c r="J398" s="121"/>
      <c r="K398" s="121"/>
      <c r="L398" s="121"/>
      <c r="M398" s="121"/>
      <c r="N398" s="121"/>
      <c r="O398" s="121"/>
      <c r="P398" s="121"/>
      <c r="Q398" s="121"/>
      <c r="R398" s="121"/>
      <c r="S398" s="121"/>
      <c r="T398" s="121"/>
      <c r="U398" s="121"/>
      <c r="V398" s="121"/>
      <c r="W398" s="121"/>
      <c r="X398" s="121"/>
      <c r="Y398" s="121"/>
      <c r="Z398" s="121"/>
    </row>
    <row r="399" spans="1:26" ht="14.25" customHeight="1">
      <c r="A399" s="150"/>
      <c r="B399" s="151"/>
      <c r="C399" s="152"/>
      <c r="D399" s="153"/>
      <c r="E399" s="153"/>
      <c r="F399" s="153"/>
      <c r="G399" s="152"/>
      <c r="H399" s="152"/>
      <c r="I399" s="152"/>
      <c r="J399" s="121"/>
      <c r="K399" s="121"/>
      <c r="L399" s="121"/>
      <c r="M399" s="121"/>
      <c r="N399" s="121"/>
      <c r="O399" s="121"/>
      <c r="P399" s="121"/>
      <c r="Q399" s="121"/>
      <c r="R399" s="121"/>
      <c r="S399" s="121"/>
      <c r="T399" s="121"/>
      <c r="U399" s="121"/>
      <c r="V399" s="121"/>
      <c r="W399" s="121"/>
      <c r="X399" s="121"/>
      <c r="Y399" s="121"/>
      <c r="Z399" s="121"/>
    </row>
    <row r="400" spans="1:26" ht="14.25" customHeight="1">
      <c r="A400" s="150"/>
      <c r="B400" s="151"/>
      <c r="C400" s="152"/>
      <c r="D400" s="153"/>
      <c r="E400" s="153"/>
      <c r="F400" s="153"/>
      <c r="G400" s="152"/>
      <c r="H400" s="152"/>
      <c r="I400" s="152"/>
      <c r="J400" s="121"/>
      <c r="K400" s="121"/>
      <c r="L400" s="121"/>
      <c r="M400" s="121"/>
      <c r="N400" s="121"/>
      <c r="O400" s="121"/>
      <c r="P400" s="121"/>
      <c r="Q400" s="121"/>
      <c r="R400" s="121"/>
      <c r="S400" s="121"/>
      <c r="T400" s="121"/>
      <c r="U400" s="121"/>
      <c r="V400" s="121"/>
      <c r="W400" s="121"/>
      <c r="X400" s="121"/>
      <c r="Y400" s="121"/>
      <c r="Z400" s="121"/>
    </row>
    <row r="401" spans="1:26" ht="14.25" customHeight="1">
      <c r="A401" s="150"/>
      <c r="B401" s="151"/>
      <c r="C401" s="152"/>
      <c r="D401" s="153"/>
      <c r="E401" s="153"/>
      <c r="F401" s="153"/>
      <c r="G401" s="152"/>
      <c r="H401" s="152"/>
      <c r="I401" s="152"/>
      <c r="J401" s="121"/>
      <c r="K401" s="121"/>
      <c r="L401" s="121"/>
      <c r="M401" s="121"/>
      <c r="N401" s="121"/>
      <c r="O401" s="121"/>
      <c r="P401" s="121"/>
      <c r="Q401" s="121"/>
      <c r="R401" s="121"/>
      <c r="S401" s="121"/>
      <c r="T401" s="121"/>
      <c r="U401" s="121"/>
      <c r="V401" s="121"/>
      <c r="W401" s="121"/>
      <c r="X401" s="121"/>
      <c r="Y401" s="121"/>
      <c r="Z401" s="121"/>
    </row>
    <row r="402" spans="1:26" ht="14.25" customHeight="1">
      <c r="A402" s="150"/>
      <c r="B402" s="151"/>
      <c r="C402" s="152"/>
      <c r="D402" s="153"/>
      <c r="E402" s="153"/>
      <c r="F402" s="153"/>
      <c r="G402" s="152"/>
      <c r="H402" s="152"/>
      <c r="I402" s="152"/>
      <c r="J402" s="121"/>
      <c r="K402" s="121"/>
      <c r="L402" s="121"/>
      <c r="M402" s="121"/>
      <c r="N402" s="121"/>
      <c r="O402" s="121"/>
      <c r="P402" s="121"/>
      <c r="Q402" s="121"/>
      <c r="R402" s="121"/>
      <c r="S402" s="121"/>
      <c r="T402" s="121"/>
      <c r="U402" s="121"/>
      <c r="V402" s="121"/>
      <c r="W402" s="121"/>
      <c r="X402" s="121"/>
      <c r="Y402" s="121"/>
      <c r="Z402" s="121"/>
    </row>
    <row r="403" spans="1:26" ht="14.25" customHeight="1">
      <c r="A403" s="150"/>
      <c r="B403" s="151"/>
      <c r="C403" s="152"/>
      <c r="D403" s="153"/>
      <c r="E403" s="153"/>
      <c r="F403" s="153"/>
      <c r="G403" s="152"/>
      <c r="H403" s="152"/>
      <c r="I403" s="152"/>
      <c r="J403" s="121"/>
      <c r="K403" s="121"/>
      <c r="L403" s="121"/>
      <c r="M403" s="121"/>
      <c r="N403" s="121"/>
      <c r="O403" s="121"/>
      <c r="P403" s="121"/>
      <c r="Q403" s="121"/>
      <c r="R403" s="121"/>
      <c r="S403" s="121"/>
      <c r="T403" s="121"/>
      <c r="U403" s="121"/>
      <c r="V403" s="121"/>
      <c r="W403" s="121"/>
      <c r="X403" s="121"/>
      <c r="Y403" s="121"/>
      <c r="Z403" s="121"/>
    </row>
    <row r="404" spans="1:26" ht="14.25" customHeight="1">
      <c r="A404" s="150"/>
      <c r="B404" s="151"/>
      <c r="C404" s="152"/>
      <c r="D404" s="153"/>
      <c r="E404" s="153"/>
      <c r="F404" s="153"/>
      <c r="G404" s="152"/>
      <c r="H404" s="152"/>
      <c r="I404" s="152"/>
      <c r="J404" s="121"/>
      <c r="K404" s="121"/>
      <c r="L404" s="121"/>
      <c r="M404" s="121"/>
      <c r="N404" s="121"/>
      <c r="O404" s="121"/>
      <c r="P404" s="121"/>
      <c r="Q404" s="121"/>
      <c r="R404" s="121"/>
      <c r="S404" s="121"/>
      <c r="T404" s="121"/>
      <c r="U404" s="121"/>
      <c r="V404" s="121"/>
      <c r="W404" s="121"/>
      <c r="X404" s="121"/>
      <c r="Y404" s="121"/>
      <c r="Z404" s="121"/>
    </row>
    <row r="405" spans="1:26" ht="14.25" customHeight="1">
      <c r="A405" s="150"/>
      <c r="B405" s="151"/>
      <c r="C405" s="152"/>
      <c r="D405" s="153"/>
      <c r="E405" s="153"/>
      <c r="F405" s="153"/>
      <c r="G405" s="152"/>
      <c r="H405" s="152"/>
      <c r="I405" s="152"/>
      <c r="J405" s="121"/>
      <c r="K405" s="121"/>
      <c r="L405" s="121"/>
      <c r="M405" s="121"/>
      <c r="N405" s="121"/>
      <c r="O405" s="121"/>
      <c r="P405" s="121"/>
      <c r="Q405" s="121"/>
      <c r="R405" s="121"/>
      <c r="S405" s="121"/>
      <c r="T405" s="121"/>
      <c r="U405" s="121"/>
      <c r="V405" s="121"/>
      <c r="W405" s="121"/>
      <c r="X405" s="121"/>
      <c r="Y405" s="121"/>
      <c r="Z405" s="121"/>
    </row>
    <row r="406" spans="1:26" ht="14.25" customHeight="1">
      <c r="A406" s="150"/>
      <c r="B406" s="151"/>
      <c r="C406" s="152"/>
      <c r="D406" s="153"/>
      <c r="E406" s="153"/>
      <c r="F406" s="153"/>
      <c r="G406" s="152"/>
      <c r="H406" s="152"/>
      <c r="I406" s="152"/>
      <c r="J406" s="121"/>
      <c r="K406" s="121"/>
      <c r="L406" s="121"/>
      <c r="M406" s="121"/>
      <c r="N406" s="121"/>
      <c r="O406" s="121"/>
      <c r="P406" s="121"/>
      <c r="Q406" s="121"/>
      <c r="R406" s="121"/>
      <c r="S406" s="121"/>
      <c r="T406" s="121"/>
      <c r="U406" s="121"/>
      <c r="V406" s="121"/>
      <c r="W406" s="121"/>
      <c r="X406" s="121"/>
      <c r="Y406" s="121"/>
      <c r="Z406" s="121"/>
    </row>
    <row r="407" spans="1:26" ht="14.25" customHeight="1">
      <c r="A407" s="150"/>
      <c r="B407" s="151"/>
      <c r="C407" s="152"/>
      <c r="D407" s="153"/>
      <c r="E407" s="153"/>
      <c r="F407" s="153"/>
      <c r="G407" s="152"/>
      <c r="H407" s="152"/>
      <c r="I407" s="152"/>
      <c r="J407" s="121"/>
      <c r="K407" s="121"/>
      <c r="L407" s="121"/>
      <c r="M407" s="121"/>
      <c r="N407" s="121"/>
      <c r="O407" s="121"/>
      <c r="P407" s="121"/>
      <c r="Q407" s="121"/>
      <c r="R407" s="121"/>
      <c r="S407" s="121"/>
      <c r="T407" s="121"/>
      <c r="U407" s="121"/>
      <c r="V407" s="121"/>
      <c r="W407" s="121"/>
      <c r="X407" s="121"/>
      <c r="Y407" s="121"/>
      <c r="Z407" s="121"/>
    </row>
    <row r="408" spans="1:26" ht="14.25" customHeight="1">
      <c r="A408" s="150"/>
      <c r="B408" s="151"/>
      <c r="C408" s="152"/>
      <c r="D408" s="153"/>
      <c r="E408" s="153"/>
      <c r="F408" s="153"/>
      <c r="G408" s="152"/>
      <c r="H408" s="152"/>
      <c r="I408" s="152"/>
      <c r="J408" s="121"/>
      <c r="K408" s="121"/>
      <c r="L408" s="121"/>
      <c r="M408" s="121"/>
      <c r="N408" s="121"/>
      <c r="O408" s="121"/>
      <c r="P408" s="121"/>
      <c r="Q408" s="121"/>
      <c r="R408" s="121"/>
      <c r="S408" s="121"/>
      <c r="T408" s="121"/>
      <c r="U408" s="121"/>
      <c r="V408" s="121"/>
      <c r="W408" s="121"/>
      <c r="X408" s="121"/>
      <c r="Y408" s="121"/>
      <c r="Z408" s="121"/>
    </row>
    <row r="409" spans="1:26" ht="14.25" customHeight="1">
      <c r="A409" s="150"/>
      <c r="B409" s="151"/>
      <c r="C409" s="152"/>
      <c r="D409" s="153"/>
      <c r="E409" s="153"/>
      <c r="F409" s="153"/>
      <c r="G409" s="152"/>
      <c r="H409" s="152"/>
      <c r="I409" s="152"/>
      <c r="J409" s="121"/>
      <c r="K409" s="121"/>
      <c r="L409" s="121"/>
      <c r="M409" s="121"/>
      <c r="N409" s="121"/>
      <c r="O409" s="121"/>
      <c r="P409" s="121"/>
      <c r="Q409" s="121"/>
      <c r="R409" s="121"/>
      <c r="S409" s="121"/>
      <c r="T409" s="121"/>
      <c r="U409" s="121"/>
      <c r="V409" s="121"/>
      <c r="W409" s="121"/>
      <c r="X409" s="121"/>
      <c r="Y409" s="121"/>
      <c r="Z409" s="121"/>
    </row>
    <row r="410" spans="1:26" ht="14.25" customHeight="1">
      <c r="A410" s="150"/>
      <c r="B410" s="151"/>
      <c r="C410" s="152"/>
      <c r="D410" s="153"/>
      <c r="E410" s="153"/>
      <c r="F410" s="153"/>
      <c r="G410" s="152"/>
      <c r="H410" s="152"/>
      <c r="I410" s="152"/>
      <c r="J410" s="121"/>
      <c r="K410" s="121"/>
      <c r="L410" s="121"/>
      <c r="M410" s="121"/>
      <c r="N410" s="121"/>
      <c r="O410" s="121"/>
      <c r="P410" s="121"/>
      <c r="Q410" s="121"/>
      <c r="R410" s="121"/>
      <c r="S410" s="121"/>
      <c r="T410" s="121"/>
      <c r="U410" s="121"/>
      <c r="V410" s="121"/>
      <c r="W410" s="121"/>
      <c r="X410" s="121"/>
      <c r="Y410" s="121"/>
      <c r="Z410" s="121"/>
    </row>
    <row r="411" spans="1:26" ht="14.25" customHeight="1">
      <c r="A411" s="150"/>
      <c r="B411" s="151"/>
      <c r="C411" s="152"/>
      <c r="D411" s="153"/>
      <c r="E411" s="153"/>
      <c r="F411" s="153"/>
      <c r="G411" s="152"/>
      <c r="H411" s="152"/>
      <c r="I411" s="152"/>
      <c r="J411" s="121"/>
      <c r="K411" s="121"/>
      <c r="L411" s="121"/>
      <c r="M411" s="121"/>
      <c r="N411" s="121"/>
      <c r="O411" s="121"/>
      <c r="P411" s="121"/>
      <c r="Q411" s="121"/>
      <c r="R411" s="121"/>
      <c r="S411" s="121"/>
      <c r="T411" s="121"/>
      <c r="U411" s="121"/>
      <c r="V411" s="121"/>
      <c r="W411" s="121"/>
      <c r="X411" s="121"/>
      <c r="Y411" s="121"/>
      <c r="Z411" s="121"/>
    </row>
    <row r="412" spans="1:26" ht="14.25" customHeight="1">
      <c r="A412" s="150"/>
      <c r="B412" s="151"/>
      <c r="C412" s="152"/>
      <c r="D412" s="153"/>
      <c r="E412" s="153"/>
      <c r="F412" s="153"/>
      <c r="G412" s="152"/>
      <c r="H412" s="152"/>
      <c r="I412" s="152"/>
      <c r="J412" s="121"/>
      <c r="K412" s="121"/>
      <c r="L412" s="121"/>
      <c r="M412" s="121"/>
      <c r="N412" s="121"/>
      <c r="O412" s="121"/>
      <c r="P412" s="121"/>
      <c r="Q412" s="121"/>
      <c r="R412" s="121"/>
      <c r="S412" s="121"/>
      <c r="T412" s="121"/>
      <c r="U412" s="121"/>
      <c r="V412" s="121"/>
      <c r="W412" s="121"/>
      <c r="X412" s="121"/>
      <c r="Y412" s="121"/>
      <c r="Z412" s="121"/>
    </row>
    <row r="413" spans="1:26" ht="14.25" customHeight="1">
      <c r="A413" s="150"/>
      <c r="B413" s="151"/>
      <c r="C413" s="152"/>
      <c r="D413" s="153"/>
      <c r="E413" s="153"/>
      <c r="F413" s="153"/>
      <c r="G413" s="152"/>
      <c r="H413" s="152"/>
      <c r="I413" s="152"/>
      <c r="J413" s="121"/>
      <c r="K413" s="121"/>
      <c r="L413" s="121"/>
      <c r="M413" s="121"/>
      <c r="N413" s="121"/>
      <c r="O413" s="121"/>
      <c r="P413" s="121"/>
      <c r="Q413" s="121"/>
      <c r="R413" s="121"/>
      <c r="S413" s="121"/>
      <c r="T413" s="121"/>
      <c r="U413" s="121"/>
      <c r="V413" s="121"/>
      <c r="W413" s="121"/>
      <c r="X413" s="121"/>
      <c r="Y413" s="121"/>
      <c r="Z413" s="121"/>
    </row>
    <row r="414" spans="1:26" ht="14.25" customHeight="1">
      <c r="A414" s="150"/>
      <c r="B414" s="151"/>
      <c r="C414" s="152"/>
      <c r="D414" s="153"/>
      <c r="E414" s="153"/>
      <c r="F414" s="153"/>
      <c r="G414" s="152"/>
      <c r="H414" s="152"/>
      <c r="I414" s="152"/>
      <c r="J414" s="121"/>
      <c r="K414" s="121"/>
      <c r="L414" s="121"/>
      <c r="M414" s="121"/>
      <c r="N414" s="121"/>
      <c r="O414" s="121"/>
      <c r="P414" s="121"/>
      <c r="Q414" s="121"/>
      <c r="R414" s="121"/>
      <c r="S414" s="121"/>
      <c r="T414" s="121"/>
      <c r="U414" s="121"/>
      <c r="V414" s="121"/>
      <c r="W414" s="121"/>
      <c r="X414" s="121"/>
      <c r="Y414" s="121"/>
      <c r="Z414" s="121"/>
    </row>
    <row r="415" spans="1:26" ht="14.25" customHeight="1">
      <c r="A415" s="150"/>
      <c r="B415" s="151"/>
      <c r="C415" s="152"/>
      <c r="D415" s="153"/>
      <c r="E415" s="153"/>
      <c r="F415" s="153"/>
      <c r="G415" s="152"/>
      <c r="H415" s="152"/>
      <c r="I415" s="152"/>
      <c r="J415" s="121"/>
      <c r="K415" s="121"/>
      <c r="L415" s="121"/>
      <c r="M415" s="121"/>
      <c r="N415" s="121"/>
      <c r="O415" s="121"/>
      <c r="P415" s="121"/>
      <c r="Q415" s="121"/>
      <c r="R415" s="121"/>
      <c r="S415" s="121"/>
      <c r="T415" s="121"/>
      <c r="U415" s="121"/>
      <c r="V415" s="121"/>
      <c r="W415" s="121"/>
      <c r="X415" s="121"/>
      <c r="Y415" s="121"/>
      <c r="Z415" s="121"/>
    </row>
    <row r="416" spans="1:26" ht="14.25" customHeight="1">
      <c r="A416" s="150"/>
      <c r="B416" s="151"/>
      <c r="C416" s="152"/>
      <c r="D416" s="153"/>
      <c r="E416" s="153"/>
      <c r="F416" s="153"/>
      <c r="G416" s="152"/>
      <c r="H416" s="152"/>
      <c r="I416" s="152"/>
      <c r="J416" s="121"/>
      <c r="K416" s="121"/>
      <c r="L416" s="121"/>
      <c r="M416" s="121"/>
      <c r="N416" s="121"/>
      <c r="O416" s="121"/>
      <c r="P416" s="121"/>
      <c r="Q416" s="121"/>
      <c r="R416" s="121"/>
      <c r="S416" s="121"/>
      <c r="T416" s="121"/>
      <c r="U416" s="121"/>
      <c r="V416" s="121"/>
      <c r="W416" s="121"/>
      <c r="X416" s="121"/>
      <c r="Y416" s="121"/>
      <c r="Z416" s="121"/>
    </row>
    <row r="417" spans="1:26" ht="14.25" customHeight="1">
      <c r="A417" s="150"/>
      <c r="B417" s="151"/>
      <c r="C417" s="152"/>
      <c r="D417" s="153"/>
      <c r="E417" s="153"/>
      <c r="F417" s="153"/>
      <c r="G417" s="152"/>
      <c r="H417" s="152"/>
      <c r="I417" s="152"/>
      <c r="J417" s="121"/>
      <c r="K417" s="121"/>
      <c r="L417" s="121"/>
      <c r="M417" s="121"/>
      <c r="N417" s="121"/>
      <c r="O417" s="121"/>
      <c r="P417" s="121"/>
      <c r="Q417" s="121"/>
      <c r="R417" s="121"/>
      <c r="S417" s="121"/>
      <c r="T417" s="121"/>
      <c r="U417" s="121"/>
      <c r="V417" s="121"/>
      <c r="W417" s="121"/>
      <c r="X417" s="121"/>
      <c r="Y417" s="121"/>
      <c r="Z417" s="121"/>
    </row>
    <row r="418" spans="1:26" ht="14.25" customHeight="1">
      <c r="A418" s="150"/>
      <c r="B418" s="151"/>
      <c r="C418" s="152"/>
      <c r="D418" s="153"/>
      <c r="E418" s="153"/>
      <c r="F418" s="153"/>
      <c r="G418" s="152"/>
      <c r="H418" s="152"/>
      <c r="I418" s="152"/>
      <c r="J418" s="121"/>
      <c r="K418" s="121"/>
      <c r="L418" s="121"/>
      <c r="M418" s="121"/>
      <c r="N418" s="121"/>
      <c r="O418" s="121"/>
      <c r="P418" s="121"/>
      <c r="Q418" s="121"/>
      <c r="R418" s="121"/>
      <c r="S418" s="121"/>
      <c r="T418" s="121"/>
      <c r="U418" s="121"/>
      <c r="V418" s="121"/>
      <c r="W418" s="121"/>
      <c r="X418" s="121"/>
      <c r="Y418" s="121"/>
      <c r="Z418" s="121"/>
    </row>
    <row r="419" spans="1:26" ht="14.25" customHeight="1">
      <c r="A419" s="150"/>
      <c r="B419" s="151"/>
      <c r="C419" s="152"/>
      <c r="D419" s="153"/>
      <c r="E419" s="153"/>
      <c r="F419" s="153"/>
      <c r="G419" s="152"/>
      <c r="H419" s="152"/>
      <c r="I419" s="152"/>
      <c r="J419" s="121"/>
      <c r="K419" s="121"/>
      <c r="L419" s="121"/>
      <c r="M419" s="121"/>
      <c r="N419" s="121"/>
      <c r="O419" s="121"/>
      <c r="P419" s="121"/>
      <c r="Q419" s="121"/>
      <c r="R419" s="121"/>
      <c r="S419" s="121"/>
      <c r="T419" s="121"/>
      <c r="U419" s="121"/>
      <c r="V419" s="121"/>
      <c r="W419" s="121"/>
      <c r="X419" s="121"/>
      <c r="Y419" s="121"/>
      <c r="Z419" s="121"/>
    </row>
    <row r="420" spans="1:26" ht="14.25" customHeight="1">
      <c r="A420" s="150"/>
      <c r="B420" s="151"/>
      <c r="C420" s="152"/>
      <c r="D420" s="153"/>
      <c r="E420" s="153"/>
      <c r="F420" s="153"/>
      <c r="G420" s="152"/>
      <c r="H420" s="152"/>
      <c r="I420" s="152"/>
      <c r="J420" s="121"/>
      <c r="K420" s="121"/>
      <c r="L420" s="121"/>
      <c r="M420" s="121"/>
      <c r="N420" s="121"/>
      <c r="O420" s="121"/>
      <c r="P420" s="121"/>
      <c r="Q420" s="121"/>
      <c r="R420" s="121"/>
      <c r="S420" s="121"/>
      <c r="T420" s="121"/>
      <c r="U420" s="121"/>
      <c r="V420" s="121"/>
      <c r="W420" s="121"/>
      <c r="X420" s="121"/>
      <c r="Y420" s="121"/>
      <c r="Z420" s="121"/>
    </row>
    <row r="421" spans="1:26" ht="14.25" customHeight="1">
      <c r="A421" s="150"/>
      <c r="B421" s="151"/>
      <c r="C421" s="152"/>
      <c r="D421" s="153"/>
      <c r="E421" s="153"/>
      <c r="F421" s="153"/>
      <c r="G421" s="152"/>
      <c r="H421" s="152"/>
      <c r="I421" s="152"/>
      <c r="J421" s="121"/>
      <c r="K421" s="121"/>
      <c r="L421" s="121"/>
      <c r="M421" s="121"/>
      <c r="N421" s="121"/>
      <c r="O421" s="121"/>
      <c r="P421" s="121"/>
      <c r="Q421" s="121"/>
      <c r="R421" s="121"/>
      <c r="S421" s="121"/>
      <c r="T421" s="121"/>
      <c r="U421" s="121"/>
      <c r="V421" s="121"/>
      <c r="W421" s="121"/>
      <c r="X421" s="121"/>
      <c r="Y421" s="121"/>
      <c r="Z421" s="121"/>
    </row>
    <row r="422" spans="1:26" ht="14.25" customHeight="1">
      <c r="A422" s="150"/>
      <c r="B422" s="151"/>
      <c r="C422" s="152"/>
      <c r="D422" s="153"/>
      <c r="E422" s="153"/>
      <c r="F422" s="153"/>
      <c r="G422" s="152"/>
      <c r="H422" s="152"/>
      <c r="I422" s="152"/>
      <c r="J422" s="121"/>
      <c r="K422" s="121"/>
      <c r="L422" s="121"/>
      <c r="M422" s="121"/>
      <c r="N422" s="121"/>
      <c r="O422" s="121"/>
      <c r="P422" s="121"/>
      <c r="Q422" s="121"/>
      <c r="R422" s="121"/>
      <c r="S422" s="121"/>
      <c r="T422" s="121"/>
      <c r="U422" s="121"/>
      <c r="V422" s="121"/>
      <c r="W422" s="121"/>
      <c r="X422" s="121"/>
      <c r="Y422" s="121"/>
      <c r="Z422" s="121"/>
    </row>
    <row r="423" spans="1:26" ht="14.25" customHeight="1">
      <c r="A423" s="150"/>
      <c r="B423" s="151"/>
      <c r="C423" s="152"/>
      <c r="D423" s="153"/>
      <c r="E423" s="153"/>
      <c r="F423" s="153"/>
      <c r="G423" s="152"/>
      <c r="H423" s="152"/>
      <c r="I423" s="152"/>
      <c r="J423" s="121"/>
      <c r="K423" s="121"/>
      <c r="L423" s="121"/>
      <c r="M423" s="121"/>
      <c r="N423" s="121"/>
      <c r="O423" s="121"/>
      <c r="P423" s="121"/>
      <c r="Q423" s="121"/>
      <c r="R423" s="121"/>
      <c r="S423" s="121"/>
      <c r="T423" s="121"/>
      <c r="U423" s="121"/>
      <c r="V423" s="121"/>
      <c r="W423" s="121"/>
      <c r="X423" s="121"/>
      <c r="Y423" s="121"/>
      <c r="Z423" s="121"/>
    </row>
    <row r="424" spans="1:26" ht="14.25" customHeight="1">
      <c r="A424" s="150"/>
      <c r="B424" s="151"/>
      <c r="C424" s="152"/>
      <c r="D424" s="153"/>
      <c r="E424" s="153"/>
      <c r="F424" s="153"/>
      <c r="G424" s="152"/>
      <c r="H424" s="152"/>
      <c r="I424" s="152"/>
      <c r="J424" s="121"/>
      <c r="K424" s="121"/>
      <c r="L424" s="121"/>
      <c r="M424" s="121"/>
      <c r="N424" s="121"/>
      <c r="O424" s="121"/>
      <c r="P424" s="121"/>
      <c r="Q424" s="121"/>
      <c r="R424" s="121"/>
      <c r="S424" s="121"/>
      <c r="T424" s="121"/>
      <c r="U424" s="121"/>
      <c r="V424" s="121"/>
      <c r="W424" s="121"/>
      <c r="X424" s="121"/>
      <c r="Y424" s="121"/>
      <c r="Z424" s="121"/>
    </row>
    <row r="425" spans="1:26" ht="14.25" customHeight="1">
      <c r="A425" s="150"/>
      <c r="B425" s="151"/>
      <c r="C425" s="152"/>
      <c r="D425" s="153"/>
      <c r="E425" s="153"/>
      <c r="F425" s="153"/>
      <c r="G425" s="152"/>
      <c r="H425" s="152"/>
      <c r="I425" s="152"/>
      <c r="J425" s="121"/>
      <c r="K425" s="121"/>
      <c r="L425" s="121"/>
      <c r="M425" s="121"/>
      <c r="N425" s="121"/>
      <c r="O425" s="121"/>
      <c r="P425" s="121"/>
      <c r="Q425" s="121"/>
      <c r="R425" s="121"/>
      <c r="S425" s="121"/>
      <c r="T425" s="121"/>
      <c r="U425" s="121"/>
      <c r="V425" s="121"/>
      <c r="W425" s="121"/>
      <c r="X425" s="121"/>
      <c r="Y425" s="121"/>
      <c r="Z425" s="121"/>
    </row>
    <row r="426" spans="1:26" ht="14.25" customHeight="1">
      <c r="A426" s="150"/>
      <c r="B426" s="151"/>
      <c r="C426" s="152"/>
      <c r="D426" s="153"/>
      <c r="E426" s="153"/>
      <c r="F426" s="153"/>
      <c r="G426" s="152"/>
      <c r="H426" s="152"/>
      <c r="I426" s="152"/>
      <c r="J426" s="121"/>
      <c r="K426" s="121"/>
      <c r="L426" s="121"/>
      <c r="M426" s="121"/>
      <c r="N426" s="121"/>
      <c r="O426" s="121"/>
      <c r="P426" s="121"/>
      <c r="Q426" s="121"/>
      <c r="R426" s="121"/>
      <c r="S426" s="121"/>
      <c r="T426" s="121"/>
      <c r="U426" s="121"/>
      <c r="V426" s="121"/>
      <c r="W426" s="121"/>
      <c r="X426" s="121"/>
      <c r="Y426" s="121"/>
      <c r="Z426" s="121"/>
    </row>
    <row r="427" spans="1:26" ht="14.25" customHeight="1">
      <c r="A427" s="150"/>
      <c r="B427" s="151"/>
      <c r="C427" s="152"/>
      <c r="D427" s="153"/>
      <c r="E427" s="153"/>
      <c r="F427" s="153"/>
      <c r="G427" s="152"/>
      <c r="H427" s="152"/>
      <c r="I427" s="152"/>
      <c r="J427" s="121"/>
      <c r="K427" s="121"/>
      <c r="L427" s="121"/>
      <c r="M427" s="121"/>
      <c r="N427" s="121"/>
      <c r="O427" s="121"/>
      <c r="P427" s="121"/>
      <c r="Q427" s="121"/>
      <c r="R427" s="121"/>
      <c r="S427" s="121"/>
      <c r="T427" s="121"/>
      <c r="U427" s="121"/>
      <c r="V427" s="121"/>
      <c r="W427" s="121"/>
      <c r="X427" s="121"/>
      <c r="Y427" s="121"/>
      <c r="Z427" s="121"/>
    </row>
    <row r="428" spans="1:26" ht="14.25" customHeight="1">
      <c r="A428" s="150"/>
      <c r="B428" s="151"/>
      <c r="C428" s="152"/>
      <c r="D428" s="153"/>
      <c r="E428" s="153"/>
      <c r="F428" s="153"/>
      <c r="G428" s="152"/>
      <c r="H428" s="152"/>
      <c r="I428" s="152"/>
      <c r="J428" s="121"/>
      <c r="K428" s="121"/>
      <c r="L428" s="121"/>
      <c r="M428" s="121"/>
      <c r="N428" s="121"/>
      <c r="O428" s="121"/>
      <c r="P428" s="121"/>
      <c r="Q428" s="121"/>
      <c r="R428" s="121"/>
      <c r="S428" s="121"/>
      <c r="T428" s="121"/>
      <c r="U428" s="121"/>
      <c r="V428" s="121"/>
      <c r="W428" s="121"/>
      <c r="X428" s="121"/>
      <c r="Y428" s="121"/>
      <c r="Z428" s="121"/>
    </row>
    <row r="429" spans="1:26" ht="14.25" customHeight="1">
      <c r="A429" s="150"/>
      <c r="B429" s="151"/>
      <c r="C429" s="152"/>
      <c r="D429" s="153"/>
      <c r="E429" s="153"/>
      <c r="F429" s="153"/>
      <c r="G429" s="152"/>
      <c r="H429" s="152"/>
      <c r="I429" s="152"/>
      <c r="J429" s="121"/>
      <c r="K429" s="121"/>
      <c r="L429" s="121"/>
      <c r="M429" s="121"/>
      <c r="N429" s="121"/>
      <c r="O429" s="121"/>
      <c r="P429" s="121"/>
      <c r="Q429" s="121"/>
      <c r="R429" s="121"/>
      <c r="S429" s="121"/>
      <c r="T429" s="121"/>
      <c r="U429" s="121"/>
      <c r="V429" s="121"/>
      <c r="W429" s="121"/>
      <c r="X429" s="121"/>
      <c r="Y429" s="121"/>
      <c r="Z429" s="121"/>
    </row>
    <row r="430" spans="1:26" ht="14.25" customHeight="1">
      <c r="A430" s="150"/>
      <c r="B430" s="151"/>
      <c r="C430" s="152"/>
      <c r="D430" s="153"/>
      <c r="E430" s="153"/>
      <c r="F430" s="153"/>
      <c r="G430" s="152"/>
      <c r="H430" s="152"/>
      <c r="I430" s="152"/>
      <c r="J430" s="121"/>
      <c r="K430" s="121"/>
      <c r="L430" s="121"/>
      <c r="M430" s="121"/>
      <c r="N430" s="121"/>
      <c r="O430" s="121"/>
      <c r="P430" s="121"/>
      <c r="Q430" s="121"/>
      <c r="R430" s="121"/>
      <c r="S430" s="121"/>
      <c r="T430" s="121"/>
      <c r="U430" s="121"/>
      <c r="V430" s="121"/>
      <c r="W430" s="121"/>
      <c r="X430" s="121"/>
      <c r="Y430" s="121"/>
      <c r="Z430" s="121"/>
    </row>
    <row r="431" spans="1:26" ht="14.25" customHeight="1">
      <c r="A431" s="150"/>
      <c r="B431" s="151"/>
      <c r="C431" s="152"/>
      <c r="D431" s="153"/>
      <c r="E431" s="153"/>
      <c r="F431" s="153"/>
      <c r="G431" s="152"/>
      <c r="H431" s="152"/>
      <c r="I431" s="152"/>
      <c r="J431" s="121"/>
      <c r="K431" s="121"/>
      <c r="L431" s="121"/>
      <c r="M431" s="121"/>
      <c r="N431" s="121"/>
      <c r="O431" s="121"/>
      <c r="P431" s="121"/>
      <c r="Q431" s="121"/>
      <c r="R431" s="121"/>
      <c r="S431" s="121"/>
      <c r="T431" s="121"/>
      <c r="U431" s="121"/>
      <c r="V431" s="121"/>
      <c r="W431" s="121"/>
      <c r="X431" s="121"/>
      <c r="Y431" s="121"/>
      <c r="Z431" s="121"/>
    </row>
    <row r="432" spans="1:26" ht="14.25" customHeight="1">
      <c r="A432" s="150"/>
      <c r="B432" s="151"/>
      <c r="C432" s="152"/>
      <c r="D432" s="153"/>
      <c r="E432" s="153"/>
      <c r="F432" s="153"/>
      <c r="G432" s="152"/>
      <c r="H432" s="152"/>
      <c r="I432" s="152"/>
      <c r="J432" s="121"/>
      <c r="K432" s="121"/>
      <c r="L432" s="121"/>
      <c r="M432" s="121"/>
      <c r="N432" s="121"/>
      <c r="O432" s="121"/>
      <c r="P432" s="121"/>
      <c r="Q432" s="121"/>
      <c r="R432" s="121"/>
      <c r="S432" s="121"/>
      <c r="T432" s="121"/>
      <c r="U432" s="121"/>
      <c r="V432" s="121"/>
      <c r="W432" s="121"/>
      <c r="X432" s="121"/>
      <c r="Y432" s="121"/>
      <c r="Z432" s="121"/>
    </row>
    <row r="433" spans="1:26" ht="14.25" customHeight="1">
      <c r="A433" s="150"/>
      <c r="B433" s="151"/>
      <c r="C433" s="152"/>
      <c r="D433" s="153"/>
      <c r="E433" s="153"/>
      <c r="F433" s="153"/>
      <c r="G433" s="152"/>
      <c r="H433" s="152"/>
      <c r="I433" s="152"/>
      <c r="J433" s="121"/>
      <c r="K433" s="121"/>
      <c r="L433" s="121"/>
      <c r="M433" s="121"/>
      <c r="N433" s="121"/>
      <c r="O433" s="121"/>
      <c r="P433" s="121"/>
      <c r="Q433" s="121"/>
      <c r="R433" s="121"/>
      <c r="S433" s="121"/>
      <c r="T433" s="121"/>
      <c r="U433" s="121"/>
      <c r="V433" s="121"/>
      <c r="W433" s="121"/>
      <c r="X433" s="121"/>
      <c r="Y433" s="121"/>
      <c r="Z433" s="121"/>
    </row>
    <row r="434" spans="1:26" ht="14.25" customHeight="1">
      <c r="A434" s="150"/>
      <c r="B434" s="151"/>
      <c r="C434" s="152"/>
      <c r="D434" s="153"/>
      <c r="E434" s="153"/>
      <c r="F434" s="153"/>
      <c r="G434" s="152"/>
      <c r="H434" s="152"/>
      <c r="I434" s="152"/>
      <c r="J434" s="121"/>
      <c r="K434" s="121"/>
      <c r="L434" s="121"/>
      <c r="M434" s="121"/>
      <c r="N434" s="121"/>
      <c r="O434" s="121"/>
      <c r="P434" s="121"/>
      <c r="Q434" s="121"/>
      <c r="R434" s="121"/>
      <c r="S434" s="121"/>
      <c r="T434" s="121"/>
      <c r="U434" s="121"/>
      <c r="V434" s="121"/>
      <c r="W434" s="121"/>
      <c r="X434" s="121"/>
      <c r="Y434" s="121"/>
      <c r="Z434" s="121"/>
    </row>
    <row r="435" spans="1:26" ht="14.25" customHeight="1">
      <c r="A435" s="150"/>
      <c r="B435" s="151"/>
      <c r="C435" s="152"/>
      <c r="D435" s="153"/>
      <c r="E435" s="153"/>
      <c r="F435" s="153"/>
      <c r="G435" s="152"/>
      <c r="H435" s="152"/>
      <c r="I435" s="152"/>
      <c r="J435" s="121"/>
      <c r="K435" s="121"/>
      <c r="L435" s="121"/>
      <c r="M435" s="121"/>
      <c r="N435" s="121"/>
      <c r="O435" s="121"/>
      <c r="P435" s="121"/>
      <c r="Q435" s="121"/>
      <c r="R435" s="121"/>
      <c r="S435" s="121"/>
      <c r="T435" s="121"/>
      <c r="U435" s="121"/>
      <c r="V435" s="121"/>
      <c r="W435" s="121"/>
      <c r="X435" s="121"/>
      <c r="Y435" s="121"/>
      <c r="Z435" s="121"/>
    </row>
    <row r="436" spans="1:26" ht="14.25" customHeight="1">
      <c r="A436" s="150"/>
      <c r="B436" s="151"/>
      <c r="C436" s="152"/>
      <c r="D436" s="153"/>
      <c r="E436" s="153"/>
      <c r="F436" s="153"/>
      <c r="G436" s="152"/>
      <c r="H436" s="152"/>
      <c r="I436" s="152"/>
      <c r="J436" s="121"/>
      <c r="K436" s="121"/>
      <c r="L436" s="121"/>
      <c r="M436" s="121"/>
      <c r="N436" s="121"/>
      <c r="O436" s="121"/>
      <c r="P436" s="121"/>
      <c r="Q436" s="121"/>
      <c r="R436" s="121"/>
      <c r="S436" s="121"/>
      <c r="T436" s="121"/>
      <c r="U436" s="121"/>
      <c r="V436" s="121"/>
      <c r="W436" s="121"/>
      <c r="X436" s="121"/>
      <c r="Y436" s="121"/>
      <c r="Z436" s="121"/>
    </row>
    <row r="437" spans="1:26" ht="14.25" customHeight="1">
      <c r="A437" s="150"/>
      <c r="B437" s="151"/>
      <c r="C437" s="152"/>
      <c r="D437" s="153"/>
      <c r="E437" s="153"/>
      <c r="F437" s="153"/>
      <c r="G437" s="152"/>
      <c r="H437" s="152"/>
      <c r="I437" s="152"/>
      <c r="J437" s="121"/>
      <c r="K437" s="121"/>
      <c r="L437" s="121"/>
      <c r="M437" s="121"/>
      <c r="N437" s="121"/>
      <c r="O437" s="121"/>
      <c r="P437" s="121"/>
      <c r="Q437" s="121"/>
      <c r="R437" s="121"/>
      <c r="S437" s="121"/>
      <c r="T437" s="121"/>
      <c r="U437" s="121"/>
      <c r="V437" s="121"/>
      <c r="W437" s="121"/>
      <c r="X437" s="121"/>
      <c r="Y437" s="121"/>
      <c r="Z437" s="121"/>
    </row>
    <row r="438" spans="1:26" ht="14.25" customHeight="1">
      <c r="A438" s="150"/>
      <c r="B438" s="151"/>
      <c r="C438" s="152"/>
      <c r="D438" s="153"/>
      <c r="E438" s="153"/>
      <c r="F438" s="153"/>
      <c r="G438" s="152"/>
      <c r="H438" s="152"/>
      <c r="I438" s="152"/>
      <c r="J438" s="121"/>
      <c r="K438" s="121"/>
      <c r="L438" s="121"/>
      <c r="M438" s="121"/>
      <c r="N438" s="121"/>
      <c r="O438" s="121"/>
      <c r="P438" s="121"/>
      <c r="Q438" s="121"/>
      <c r="R438" s="121"/>
      <c r="S438" s="121"/>
      <c r="T438" s="121"/>
      <c r="U438" s="121"/>
      <c r="V438" s="121"/>
      <c r="W438" s="121"/>
      <c r="X438" s="121"/>
      <c r="Y438" s="121"/>
      <c r="Z438" s="121"/>
    </row>
    <row r="439" spans="1:26" ht="14.25" customHeight="1">
      <c r="A439" s="150"/>
      <c r="B439" s="151"/>
      <c r="C439" s="152"/>
      <c r="D439" s="153"/>
      <c r="E439" s="153"/>
      <c r="F439" s="153"/>
      <c r="G439" s="152"/>
      <c r="H439" s="152"/>
      <c r="I439" s="152"/>
      <c r="J439" s="121"/>
      <c r="K439" s="121"/>
      <c r="L439" s="121"/>
      <c r="M439" s="121"/>
      <c r="N439" s="121"/>
      <c r="O439" s="121"/>
      <c r="P439" s="121"/>
      <c r="Q439" s="121"/>
      <c r="R439" s="121"/>
      <c r="S439" s="121"/>
      <c r="T439" s="121"/>
      <c r="U439" s="121"/>
      <c r="V439" s="121"/>
      <c r="W439" s="121"/>
      <c r="X439" s="121"/>
      <c r="Y439" s="121"/>
      <c r="Z439" s="121"/>
    </row>
    <row r="440" spans="1:26" ht="14.25" customHeight="1">
      <c r="A440" s="150"/>
      <c r="B440" s="151"/>
      <c r="C440" s="152"/>
      <c r="D440" s="153"/>
      <c r="E440" s="153"/>
      <c r="F440" s="153"/>
      <c r="G440" s="152"/>
      <c r="H440" s="152"/>
      <c r="I440" s="152"/>
      <c r="J440" s="121"/>
      <c r="K440" s="121"/>
      <c r="L440" s="121"/>
      <c r="M440" s="121"/>
      <c r="N440" s="121"/>
      <c r="O440" s="121"/>
      <c r="P440" s="121"/>
      <c r="Q440" s="121"/>
      <c r="R440" s="121"/>
      <c r="S440" s="121"/>
      <c r="T440" s="121"/>
      <c r="U440" s="121"/>
      <c r="V440" s="121"/>
      <c r="W440" s="121"/>
      <c r="X440" s="121"/>
      <c r="Y440" s="121"/>
      <c r="Z440" s="121"/>
    </row>
    <row r="441" spans="1:26" ht="14.25" customHeight="1">
      <c r="A441" s="150"/>
      <c r="B441" s="151"/>
      <c r="C441" s="152"/>
      <c r="D441" s="153"/>
      <c r="E441" s="153"/>
      <c r="F441" s="153"/>
      <c r="G441" s="152"/>
      <c r="H441" s="152"/>
      <c r="I441" s="152"/>
      <c r="J441" s="121"/>
      <c r="K441" s="121"/>
      <c r="L441" s="121"/>
      <c r="M441" s="121"/>
      <c r="N441" s="121"/>
      <c r="O441" s="121"/>
      <c r="P441" s="121"/>
      <c r="Q441" s="121"/>
      <c r="R441" s="121"/>
      <c r="S441" s="121"/>
      <c r="T441" s="121"/>
      <c r="U441" s="121"/>
      <c r="V441" s="121"/>
      <c r="W441" s="121"/>
      <c r="X441" s="121"/>
      <c r="Y441" s="121"/>
      <c r="Z441" s="121"/>
    </row>
    <row r="442" spans="1:26" ht="14.25" customHeight="1">
      <c r="A442" s="150"/>
      <c r="B442" s="151"/>
      <c r="C442" s="152"/>
      <c r="D442" s="153"/>
      <c r="E442" s="153"/>
      <c r="F442" s="153"/>
      <c r="G442" s="152"/>
      <c r="H442" s="152"/>
      <c r="I442" s="152"/>
      <c r="J442" s="121"/>
      <c r="K442" s="121"/>
      <c r="L442" s="121"/>
      <c r="M442" s="121"/>
      <c r="N442" s="121"/>
      <c r="O442" s="121"/>
      <c r="P442" s="121"/>
      <c r="Q442" s="121"/>
      <c r="R442" s="121"/>
      <c r="S442" s="121"/>
      <c r="T442" s="121"/>
      <c r="U442" s="121"/>
      <c r="V442" s="121"/>
      <c r="W442" s="121"/>
      <c r="X442" s="121"/>
      <c r="Y442" s="121"/>
      <c r="Z442" s="121"/>
    </row>
    <row r="443" spans="1:26" ht="14.25" customHeight="1">
      <c r="A443" s="150"/>
      <c r="B443" s="151"/>
      <c r="C443" s="152"/>
      <c r="D443" s="153"/>
      <c r="E443" s="153"/>
      <c r="F443" s="153"/>
      <c r="G443" s="152"/>
      <c r="H443" s="152"/>
      <c r="I443" s="152"/>
      <c r="J443" s="121"/>
      <c r="K443" s="121"/>
      <c r="L443" s="121"/>
      <c r="M443" s="121"/>
      <c r="N443" s="121"/>
      <c r="O443" s="121"/>
      <c r="P443" s="121"/>
      <c r="Q443" s="121"/>
      <c r="R443" s="121"/>
      <c r="S443" s="121"/>
      <c r="T443" s="121"/>
      <c r="U443" s="121"/>
      <c r="V443" s="121"/>
      <c r="W443" s="121"/>
      <c r="X443" s="121"/>
      <c r="Y443" s="121"/>
      <c r="Z443" s="121"/>
    </row>
    <row r="444" spans="1:26" ht="14.25" customHeight="1">
      <c r="A444" s="150"/>
      <c r="B444" s="151"/>
      <c r="C444" s="152"/>
      <c r="D444" s="153"/>
      <c r="E444" s="153"/>
      <c r="F444" s="153"/>
      <c r="G444" s="152"/>
      <c r="H444" s="152"/>
      <c r="I444" s="152"/>
      <c r="J444" s="121"/>
      <c r="K444" s="121"/>
      <c r="L444" s="121"/>
      <c r="M444" s="121"/>
      <c r="N444" s="121"/>
      <c r="O444" s="121"/>
      <c r="P444" s="121"/>
      <c r="Q444" s="121"/>
      <c r="R444" s="121"/>
      <c r="S444" s="121"/>
      <c r="T444" s="121"/>
      <c r="U444" s="121"/>
      <c r="V444" s="121"/>
      <c r="W444" s="121"/>
      <c r="X444" s="121"/>
      <c r="Y444" s="121"/>
      <c r="Z444" s="121"/>
    </row>
    <row r="445" spans="1:26" ht="14.25" customHeight="1">
      <c r="A445" s="150"/>
      <c r="B445" s="151"/>
      <c r="C445" s="152"/>
      <c r="D445" s="153"/>
      <c r="E445" s="153"/>
      <c r="F445" s="153"/>
      <c r="G445" s="152"/>
      <c r="H445" s="152"/>
      <c r="I445" s="152"/>
      <c r="J445" s="121"/>
      <c r="K445" s="121"/>
      <c r="L445" s="121"/>
      <c r="M445" s="121"/>
      <c r="N445" s="121"/>
      <c r="O445" s="121"/>
      <c r="P445" s="121"/>
      <c r="Q445" s="121"/>
      <c r="R445" s="121"/>
      <c r="S445" s="121"/>
      <c r="T445" s="121"/>
      <c r="U445" s="121"/>
      <c r="V445" s="121"/>
      <c r="W445" s="121"/>
      <c r="X445" s="121"/>
      <c r="Y445" s="121"/>
      <c r="Z445" s="121"/>
    </row>
    <row r="446" spans="1:26" ht="14.25" customHeight="1">
      <c r="A446" s="150"/>
      <c r="B446" s="151"/>
      <c r="C446" s="152"/>
      <c r="D446" s="153"/>
      <c r="E446" s="153"/>
      <c r="F446" s="153"/>
      <c r="G446" s="152"/>
      <c r="H446" s="152"/>
      <c r="I446" s="152"/>
      <c r="J446" s="121"/>
      <c r="K446" s="121"/>
      <c r="L446" s="121"/>
      <c r="M446" s="121"/>
      <c r="N446" s="121"/>
      <c r="O446" s="121"/>
      <c r="P446" s="121"/>
      <c r="Q446" s="121"/>
      <c r="R446" s="121"/>
      <c r="S446" s="121"/>
      <c r="T446" s="121"/>
      <c r="U446" s="121"/>
      <c r="V446" s="121"/>
      <c r="W446" s="121"/>
      <c r="X446" s="121"/>
      <c r="Y446" s="121"/>
      <c r="Z446" s="121"/>
    </row>
    <row r="447" spans="1:26" ht="14.25" customHeight="1">
      <c r="A447" s="150"/>
      <c r="B447" s="151"/>
      <c r="C447" s="152"/>
      <c r="D447" s="153"/>
      <c r="E447" s="153"/>
      <c r="F447" s="153"/>
      <c r="G447" s="152"/>
      <c r="H447" s="152"/>
      <c r="I447" s="152"/>
      <c r="J447" s="121"/>
      <c r="K447" s="121"/>
      <c r="L447" s="121"/>
      <c r="M447" s="121"/>
      <c r="N447" s="121"/>
      <c r="O447" s="121"/>
      <c r="P447" s="121"/>
      <c r="Q447" s="121"/>
      <c r="R447" s="121"/>
      <c r="S447" s="121"/>
      <c r="T447" s="121"/>
      <c r="U447" s="121"/>
      <c r="V447" s="121"/>
      <c r="W447" s="121"/>
      <c r="X447" s="121"/>
      <c r="Y447" s="121"/>
      <c r="Z447" s="121"/>
    </row>
    <row r="448" spans="1:26" ht="14.25" customHeight="1">
      <c r="A448" s="150"/>
      <c r="B448" s="151"/>
      <c r="C448" s="152"/>
      <c r="D448" s="153"/>
      <c r="E448" s="153"/>
      <c r="F448" s="153"/>
      <c r="G448" s="152"/>
      <c r="H448" s="152"/>
      <c r="I448" s="152"/>
      <c r="J448" s="121"/>
      <c r="K448" s="121"/>
      <c r="L448" s="121"/>
      <c r="M448" s="121"/>
      <c r="N448" s="121"/>
      <c r="O448" s="121"/>
      <c r="P448" s="121"/>
      <c r="Q448" s="121"/>
      <c r="R448" s="121"/>
      <c r="S448" s="121"/>
      <c r="T448" s="121"/>
      <c r="U448" s="121"/>
      <c r="V448" s="121"/>
      <c r="W448" s="121"/>
      <c r="X448" s="121"/>
      <c r="Y448" s="121"/>
      <c r="Z448" s="121"/>
    </row>
    <row r="449" spans="1:26" ht="14.25" customHeight="1">
      <c r="A449" s="150"/>
      <c r="B449" s="151"/>
      <c r="C449" s="152"/>
      <c r="D449" s="153"/>
      <c r="E449" s="153"/>
      <c r="F449" s="153"/>
      <c r="G449" s="152"/>
      <c r="H449" s="152"/>
      <c r="I449" s="152"/>
      <c r="J449" s="121"/>
      <c r="K449" s="121"/>
      <c r="L449" s="121"/>
      <c r="M449" s="121"/>
      <c r="N449" s="121"/>
      <c r="O449" s="121"/>
      <c r="P449" s="121"/>
      <c r="Q449" s="121"/>
      <c r="R449" s="121"/>
      <c r="S449" s="121"/>
      <c r="T449" s="121"/>
      <c r="U449" s="121"/>
      <c r="V449" s="121"/>
      <c r="W449" s="121"/>
      <c r="X449" s="121"/>
      <c r="Y449" s="121"/>
      <c r="Z449" s="121"/>
    </row>
    <row r="450" spans="1:26" ht="14.25" customHeight="1">
      <c r="A450" s="150"/>
      <c r="B450" s="151"/>
      <c r="C450" s="152"/>
      <c r="D450" s="153"/>
      <c r="E450" s="153"/>
      <c r="F450" s="153"/>
      <c r="G450" s="152"/>
      <c r="H450" s="152"/>
      <c r="I450" s="152"/>
      <c r="J450" s="121"/>
      <c r="K450" s="121"/>
      <c r="L450" s="121"/>
      <c r="M450" s="121"/>
      <c r="N450" s="121"/>
      <c r="O450" s="121"/>
      <c r="P450" s="121"/>
      <c r="Q450" s="121"/>
      <c r="R450" s="121"/>
      <c r="S450" s="121"/>
      <c r="T450" s="121"/>
      <c r="U450" s="121"/>
      <c r="V450" s="121"/>
      <c r="W450" s="121"/>
      <c r="X450" s="121"/>
      <c r="Y450" s="121"/>
      <c r="Z450" s="121"/>
    </row>
    <row r="451" spans="1:26" ht="14.25" customHeight="1">
      <c r="A451" s="150"/>
      <c r="B451" s="151"/>
      <c r="C451" s="152"/>
      <c r="D451" s="153"/>
      <c r="E451" s="153"/>
      <c r="F451" s="153"/>
      <c r="G451" s="152"/>
      <c r="H451" s="152"/>
      <c r="I451" s="152"/>
      <c r="J451" s="121"/>
      <c r="K451" s="121"/>
      <c r="L451" s="121"/>
      <c r="M451" s="121"/>
      <c r="N451" s="121"/>
      <c r="O451" s="121"/>
      <c r="P451" s="121"/>
      <c r="Q451" s="121"/>
      <c r="R451" s="121"/>
      <c r="S451" s="121"/>
      <c r="T451" s="121"/>
      <c r="U451" s="121"/>
      <c r="V451" s="121"/>
      <c r="W451" s="121"/>
      <c r="X451" s="121"/>
      <c r="Y451" s="121"/>
      <c r="Z451" s="121"/>
    </row>
    <row r="452" spans="1:26" ht="14.25" customHeight="1">
      <c r="A452" s="150"/>
      <c r="B452" s="151"/>
      <c r="C452" s="152"/>
      <c r="D452" s="153"/>
      <c r="E452" s="153"/>
      <c r="F452" s="153"/>
      <c r="G452" s="152"/>
      <c r="H452" s="152"/>
      <c r="I452" s="152"/>
      <c r="J452" s="121"/>
      <c r="K452" s="121"/>
      <c r="L452" s="121"/>
      <c r="M452" s="121"/>
      <c r="N452" s="121"/>
      <c r="O452" s="121"/>
      <c r="P452" s="121"/>
      <c r="Q452" s="121"/>
      <c r="R452" s="121"/>
      <c r="S452" s="121"/>
      <c r="T452" s="121"/>
      <c r="U452" s="121"/>
      <c r="V452" s="121"/>
      <c r="W452" s="121"/>
      <c r="X452" s="121"/>
      <c r="Y452" s="121"/>
      <c r="Z452" s="121"/>
    </row>
    <row r="453" spans="1:26" ht="14.25" customHeight="1">
      <c r="A453" s="150"/>
      <c r="B453" s="151"/>
      <c r="C453" s="152"/>
      <c r="D453" s="153"/>
      <c r="E453" s="153"/>
      <c r="F453" s="153"/>
      <c r="G453" s="152"/>
      <c r="H453" s="152"/>
      <c r="I453" s="152"/>
      <c r="J453" s="121"/>
      <c r="K453" s="121"/>
      <c r="L453" s="121"/>
      <c r="M453" s="121"/>
      <c r="N453" s="121"/>
      <c r="O453" s="121"/>
      <c r="P453" s="121"/>
      <c r="Q453" s="121"/>
      <c r="R453" s="121"/>
      <c r="S453" s="121"/>
      <c r="T453" s="121"/>
      <c r="U453" s="121"/>
      <c r="V453" s="121"/>
      <c r="W453" s="121"/>
      <c r="X453" s="121"/>
      <c r="Y453" s="121"/>
      <c r="Z453" s="121"/>
    </row>
    <row r="454" spans="1:26" ht="14.25" customHeight="1">
      <c r="A454" s="150"/>
      <c r="B454" s="151"/>
      <c r="C454" s="152"/>
      <c r="D454" s="153"/>
      <c r="E454" s="153"/>
      <c r="F454" s="153"/>
      <c r="G454" s="152"/>
      <c r="H454" s="152"/>
      <c r="I454" s="152"/>
      <c r="J454" s="121"/>
      <c r="K454" s="121"/>
      <c r="L454" s="121"/>
      <c r="M454" s="121"/>
      <c r="N454" s="121"/>
      <c r="O454" s="121"/>
      <c r="P454" s="121"/>
      <c r="Q454" s="121"/>
      <c r="R454" s="121"/>
      <c r="S454" s="121"/>
      <c r="T454" s="121"/>
      <c r="U454" s="121"/>
      <c r="V454" s="121"/>
      <c r="W454" s="121"/>
      <c r="X454" s="121"/>
      <c r="Y454" s="121"/>
      <c r="Z454" s="121"/>
    </row>
    <row r="455" spans="1:26" ht="14.25" customHeight="1">
      <c r="A455" s="150"/>
      <c r="B455" s="151"/>
      <c r="C455" s="152"/>
      <c r="D455" s="153"/>
      <c r="E455" s="153"/>
      <c r="F455" s="153"/>
      <c r="G455" s="152"/>
      <c r="H455" s="152"/>
      <c r="I455" s="152"/>
      <c r="J455" s="121"/>
      <c r="K455" s="121"/>
      <c r="L455" s="121"/>
      <c r="M455" s="121"/>
      <c r="N455" s="121"/>
      <c r="O455" s="121"/>
      <c r="P455" s="121"/>
      <c r="Q455" s="121"/>
      <c r="R455" s="121"/>
      <c r="S455" s="121"/>
      <c r="T455" s="121"/>
      <c r="U455" s="121"/>
      <c r="V455" s="121"/>
      <c r="W455" s="121"/>
      <c r="X455" s="121"/>
      <c r="Y455" s="121"/>
      <c r="Z455" s="121"/>
    </row>
    <row r="456" spans="1:26" ht="14.25" customHeight="1">
      <c r="A456" s="150"/>
      <c r="B456" s="151"/>
      <c r="C456" s="152"/>
      <c r="D456" s="153"/>
      <c r="E456" s="153"/>
      <c r="F456" s="153"/>
      <c r="G456" s="152"/>
      <c r="H456" s="152"/>
      <c r="I456" s="152"/>
      <c r="J456" s="121"/>
      <c r="K456" s="121"/>
      <c r="L456" s="121"/>
      <c r="M456" s="121"/>
      <c r="N456" s="121"/>
      <c r="O456" s="121"/>
      <c r="P456" s="121"/>
      <c r="Q456" s="121"/>
      <c r="R456" s="121"/>
      <c r="S456" s="121"/>
      <c r="T456" s="121"/>
      <c r="U456" s="121"/>
      <c r="V456" s="121"/>
      <c r="W456" s="121"/>
      <c r="X456" s="121"/>
      <c r="Y456" s="121"/>
      <c r="Z456" s="121"/>
    </row>
    <row r="457" spans="1:26" ht="14.25" customHeight="1">
      <c r="A457" s="150"/>
      <c r="B457" s="151"/>
      <c r="C457" s="152"/>
      <c r="D457" s="153"/>
      <c r="E457" s="153"/>
      <c r="F457" s="153"/>
      <c r="G457" s="152"/>
      <c r="H457" s="152"/>
      <c r="I457" s="152"/>
      <c r="J457" s="121"/>
      <c r="K457" s="121"/>
      <c r="L457" s="121"/>
      <c r="M457" s="121"/>
      <c r="N457" s="121"/>
      <c r="O457" s="121"/>
      <c r="P457" s="121"/>
      <c r="Q457" s="121"/>
      <c r="R457" s="121"/>
      <c r="S457" s="121"/>
      <c r="T457" s="121"/>
      <c r="U457" s="121"/>
      <c r="V457" s="121"/>
      <c r="W457" s="121"/>
      <c r="X457" s="121"/>
      <c r="Y457" s="121"/>
      <c r="Z457" s="121"/>
    </row>
    <row r="458" spans="1:26" ht="14.25" customHeight="1">
      <c r="A458" s="150"/>
      <c r="B458" s="151"/>
      <c r="C458" s="152"/>
      <c r="D458" s="153"/>
      <c r="E458" s="153"/>
      <c r="F458" s="153"/>
      <c r="G458" s="152"/>
      <c r="H458" s="152"/>
      <c r="I458" s="152"/>
      <c r="J458" s="121"/>
      <c r="K458" s="121"/>
      <c r="L458" s="121"/>
      <c r="M458" s="121"/>
      <c r="N458" s="121"/>
      <c r="O458" s="121"/>
      <c r="P458" s="121"/>
      <c r="Q458" s="121"/>
      <c r="R458" s="121"/>
      <c r="S458" s="121"/>
      <c r="T458" s="121"/>
      <c r="U458" s="121"/>
      <c r="V458" s="121"/>
      <c r="W458" s="121"/>
      <c r="X458" s="121"/>
      <c r="Y458" s="121"/>
      <c r="Z458" s="121"/>
    </row>
    <row r="459" spans="1:26" ht="14.25" customHeight="1">
      <c r="A459" s="150"/>
      <c r="B459" s="151"/>
      <c r="C459" s="152"/>
      <c r="D459" s="153"/>
      <c r="E459" s="153"/>
      <c r="F459" s="153"/>
      <c r="G459" s="152"/>
      <c r="H459" s="152"/>
      <c r="I459" s="152"/>
      <c r="J459" s="121"/>
      <c r="K459" s="121"/>
      <c r="L459" s="121"/>
      <c r="M459" s="121"/>
      <c r="N459" s="121"/>
      <c r="O459" s="121"/>
      <c r="P459" s="121"/>
      <c r="Q459" s="121"/>
      <c r="R459" s="121"/>
      <c r="S459" s="121"/>
      <c r="T459" s="121"/>
      <c r="U459" s="121"/>
      <c r="V459" s="121"/>
      <c r="W459" s="121"/>
      <c r="X459" s="121"/>
      <c r="Y459" s="121"/>
      <c r="Z459" s="121"/>
    </row>
    <row r="460" spans="1:26" ht="14.25" customHeight="1">
      <c r="A460" s="150"/>
      <c r="B460" s="151"/>
      <c r="C460" s="152"/>
      <c r="D460" s="153"/>
      <c r="E460" s="153"/>
      <c r="F460" s="153"/>
      <c r="G460" s="152"/>
      <c r="H460" s="152"/>
      <c r="I460" s="152"/>
      <c r="J460" s="121"/>
      <c r="K460" s="121"/>
      <c r="L460" s="121"/>
      <c r="M460" s="121"/>
      <c r="N460" s="121"/>
      <c r="O460" s="121"/>
      <c r="P460" s="121"/>
      <c r="Q460" s="121"/>
      <c r="R460" s="121"/>
      <c r="S460" s="121"/>
      <c r="T460" s="121"/>
      <c r="U460" s="121"/>
      <c r="V460" s="121"/>
      <c r="W460" s="121"/>
      <c r="X460" s="121"/>
      <c r="Y460" s="121"/>
      <c r="Z460" s="121"/>
    </row>
    <row r="461" spans="1:26" ht="14.25" customHeight="1">
      <c r="A461" s="150"/>
      <c r="B461" s="151"/>
      <c r="C461" s="152"/>
      <c r="D461" s="153"/>
      <c r="E461" s="153"/>
      <c r="F461" s="153"/>
      <c r="G461" s="152"/>
      <c r="H461" s="152"/>
      <c r="I461" s="152"/>
      <c r="J461" s="121"/>
      <c r="K461" s="121"/>
      <c r="L461" s="121"/>
      <c r="M461" s="121"/>
      <c r="N461" s="121"/>
      <c r="O461" s="121"/>
      <c r="P461" s="121"/>
      <c r="Q461" s="121"/>
      <c r="R461" s="121"/>
      <c r="S461" s="121"/>
      <c r="T461" s="121"/>
      <c r="U461" s="121"/>
      <c r="V461" s="121"/>
      <c r="W461" s="121"/>
      <c r="X461" s="121"/>
      <c r="Y461" s="121"/>
      <c r="Z461" s="121"/>
    </row>
    <row r="462" spans="1:26" ht="14.25" customHeight="1">
      <c r="A462" s="150"/>
      <c r="B462" s="151"/>
      <c r="C462" s="152"/>
      <c r="D462" s="153"/>
      <c r="E462" s="153"/>
      <c r="F462" s="153"/>
      <c r="G462" s="152"/>
      <c r="H462" s="152"/>
      <c r="I462" s="152"/>
      <c r="J462" s="121"/>
      <c r="K462" s="121"/>
      <c r="L462" s="121"/>
      <c r="M462" s="121"/>
      <c r="N462" s="121"/>
      <c r="O462" s="121"/>
      <c r="P462" s="121"/>
      <c r="Q462" s="121"/>
      <c r="R462" s="121"/>
      <c r="S462" s="121"/>
      <c r="T462" s="121"/>
      <c r="U462" s="121"/>
      <c r="V462" s="121"/>
      <c r="W462" s="121"/>
      <c r="X462" s="121"/>
      <c r="Y462" s="121"/>
      <c r="Z462" s="121"/>
    </row>
    <row r="463" spans="1:26" ht="14.25" customHeight="1">
      <c r="A463" s="150"/>
      <c r="B463" s="151"/>
      <c r="C463" s="152"/>
      <c r="D463" s="153"/>
      <c r="E463" s="153"/>
      <c r="F463" s="153"/>
      <c r="G463" s="152"/>
      <c r="H463" s="152"/>
      <c r="I463" s="152"/>
      <c r="J463" s="121"/>
      <c r="K463" s="121"/>
      <c r="L463" s="121"/>
      <c r="M463" s="121"/>
      <c r="N463" s="121"/>
      <c r="O463" s="121"/>
      <c r="P463" s="121"/>
      <c r="Q463" s="121"/>
      <c r="R463" s="121"/>
      <c r="S463" s="121"/>
      <c r="T463" s="121"/>
      <c r="U463" s="121"/>
      <c r="V463" s="121"/>
      <c r="W463" s="121"/>
      <c r="X463" s="121"/>
      <c r="Y463" s="121"/>
      <c r="Z463" s="121"/>
    </row>
    <row r="464" spans="1:26" ht="14.25" customHeight="1">
      <c r="A464" s="150"/>
      <c r="B464" s="151"/>
      <c r="C464" s="152"/>
      <c r="D464" s="153"/>
      <c r="E464" s="153"/>
      <c r="F464" s="153"/>
      <c r="G464" s="152"/>
      <c r="H464" s="152"/>
      <c r="I464" s="152"/>
      <c r="J464" s="121"/>
      <c r="K464" s="121"/>
      <c r="L464" s="121"/>
      <c r="M464" s="121"/>
      <c r="N464" s="121"/>
      <c r="O464" s="121"/>
      <c r="P464" s="121"/>
      <c r="Q464" s="121"/>
      <c r="R464" s="121"/>
      <c r="S464" s="121"/>
      <c r="T464" s="121"/>
      <c r="U464" s="121"/>
      <c r="V464" s="121"/>
      <c r="W464" s="121"/>
      <c r="X464" s="121"/>
      <c r="Y464" s="121"/>
      <c r="Z464" s="121"/>
    </row>
    <row r="465" spans="1:26" ht="14.25" customHeight="1">
      <c r="A465" s="150"/>
      <c r="B465" s="151"/>
      <c r="C465" s="152"/>
      <c r="D465" s="153"/>
      <c r="E465" s="153"/>
      <c r="F465" s="153"/>
      <c r="G465" s="152"/>
      <c r="H465" s="152"/>
      <c r="I465" s="152"/>
      <c r="J465" s="121"/>
      <c r="K465" s="121"/>
      <c r="L465" s="121"/>
      <c r="M465" s="121"/>
      <c r="N465" s="121"/>
      <c r="O465" s="121"/>
      <c r="P465" s="121"/>
      <c r="Q465" s="121"/>
      <c r="R465" s="121"/>
      <c r="S465" s="121"/>
      <c r="T465" s="121"/>
      <c r="U465" s="121"/>
      <c r="V465" s="121"/>
      <c r="W465" s="121"/>
      <c r="X465" s="121"/>
      <c r="Y465" s="121"/>
      <c r="Z465" s="121"/>
    </row>
    <row r="466" spans="1:26" ht="14.25" customHeight="1">
      <c r="A466" s="150"/>
      <c r="B466" s="151"/>
      <c r="C466" s="152"/>
      <c r="D466" s="153"/>
      <c r="E466" s="153"/>
      <c r="F466" s="153"/>
      <c r="G466" s="152"/>
      <c r="H466" s="152"/>
      <c r="I466" s="152"/>
      <c r="J466" s="121"/>
      <c r="K466" s="121"/>
      <c r="L466" s="121"/>
      <c r="M466" s="121"/>
      <c r="N466" s="121"/>
      <c r="O466" s="121"/>
      <c r="P466" s="121"/>
      <c r="Q466" s="121"/>
      <c r="R466" s="121"/>
      <c r="S466" s="121"/>
      <c r="T466" s="121"/>
      <c r="U466" s="121"/>
      <c r="V466" s="121"/>
      <c r="W466" s="121"/>
      <c r="X466" s="121"/>
      <c r="Y466" s="121"/>
      <c r="Z466" s="121"/>
    </row>
    <row r="467" spans="1:26" ht="14.25" customHeight="1">
      <c r="A467" s="150"/>
      <c r="B467" s="151"/>
      <c r="C467" s="152"/>
      <c r="D467" s="153"/>
      <c r="E467" s="153"/>
      <c r="F467" s="153"/>
      <c r="G467" s="152"/>
      <c r="H467" s="152"/>
      <c r="I467" s="152"/>
      <c r="J467" s="121"/>
      <c r="K467" s="121"/>
      <c r="L467" s="121"/>
      <c r="M467" s="121"/>
      <c r="N467" s="121"/>
      <c r="O467" s="121"/>
      <c r="P467" s="121"/>
      <c r="Q467" s="121"/>
      <c r="R467" s="121"/>
      <c r="S467" s="121"/>
      <c r="T467" s="121"/>
      <c r="U467" s="121"/>
      <c r="V467" s="121"/>
      <c r="W467" s="121"/>
      <c r="X467" s="121"/>
      <c r="Y467" s="121"/>
      <c r="Z467" s="121"/>
    </row>
    <row r="468" spans="1:26" ht="14.25" customHeight="1">
      <c r="A468" s="150"/>
      <c r="B468" s="151"/>
      <c r="C468" s="152"/>
      <c r="D468" s="153"/>
      <c r="E468" s="153"/>
      <c r="F468" s="153"/>
      <c r="G468" s="152"/>
      <c r="H468" s="152"/>
      <c r="I468" s="152"/>
      <c r="J468" s="121"/>
      <c r="K468" s="121"/>
      <c r="L468" s="121"/>
      <c r="M468" s="121"/>
      <c r="N468" s="121"/>
      <c r="O468" s="121"/>
      <c r="P468" s="121"/>
      <c r="Q468" s="121"/>
      <c r="R468" s="121"/>
      <c r="S468" s="121"/>
      <c r="T468" s="121"/>
      <c r="U468" s="121"/>
      <c r="V468" s="121"/>
      <c r="W468" s="121"/>
      <c r="X468" s="121"/>
      <c r="Y468" s="121"/>
      <c r="Z468" s="121"/>
    </row>
    <row r="469" spans="1:26" ht="14.25" customHeight="1">
      <c r="A469" s="150"/>
      <c r="B469" s="151"/>
      <c r="C469" s="152"/>
      <c r="D469" s="153"/>
      <c r="E469" s="153"/>
      <c r="F469" s="153"/>
      <c r="G469" s="152"/>
      <c r="H469" s="152"/>
      <c r="I469" s="152"/>
      <c r="J469" s="121"/>
      <c r="K469" s="121"/>
      <c r="L469" s="121"/>
      <c r="M469" s="121"/>
      <c r="N469" s="121"/>
      <c r="O469" s="121"/>
      <c r="P469" s="121"/>
      <c r="Q469" s="121"/>
      <c r="R469" s="121"/>
      <c r="S469" s="121"/>
      <c r="T469" s="121"/>
      <c r="U469" s="121"/>
      <c r="V469" s="121"/>
      <c r="W469" s="121"/>
      <c r="X469" s="121"/>
      <c r="Y469" s="121"/>
      <c r="Z469" s="121"/>
    </row>
    <row r="470" spans="1:26" ht="14.25" customHeight="1">
      <c r="A470" s="150"/>
      <c r="B470" s="151"/>
      <c r="C470" s="152"/>
      <c r="D470" s="153"/>
      <c r="E470" s="153"/>
      <c r="F470" s="153"/>
      <c r="G470" s="152"/>
      <c r="H470" s="152"/>
      <c r="I470" s="152"/>
      <c r="J470" s="121"/>
      <c r="K470" s="121"/>
      <c r="L470" s="121"/>
      <c r="M470" s="121"/>
      <c r="N470" s="121"/>
      <c r="O470" s="121"/>
      <c r="P470" s="121"/>
      <c r="Q470" s="121"/>
      <c r="R470" s="121"/>
      <c r="S470" s="121"/>
      <c r="T470" s="121"/>
      <c r="U470" s="121"/>
      <c r="V470" s="121"/>
      <c r="W470" s="121"/>
      <c r="X470" s="121"/>
      <c r="Y470" s="121"/>
      <c r="Z470" s="121"/>
    </row>
    <row r="471" spans="1:26" ht="14.25" customHeight="1">
      <c r="A471" s="150"/>
      <c r="B471" s="151"/>
      <c r="C471" s="152"/>
      <c r="D471" s="153"/>
      <c r="E471" s="153"/>
      <c r="F471" s="153"/>
      <c r="G471" s="152"/>
      <c r="H471" s="152"/>
      <c r="I471" s="152"/>
      <c r="J471" s="121"/>
      <c r="K471" s="121"/>
      <c r="L471" s="121"/>
      <c r="M471" s="121"/>
      <c r="N471" s="121"/>
      <c r="O471" s="121"/>
      <c r="P471" s="121"/>
      <c r="Q471" s="121"/>
      <c r="R471" s="121"/>
      <c r="S471" s="121"/>
      <c r="T471" s="121"/>
      <c r="U471" s="121"/>
      <c r="V471" s="121"/>
      <c r="W471" s="121"/>
      <c r="X471" s="121"/>
      <c r="Y471" s="121"/>
      <c r="Z471" s="121"/>
    </row>
    <row r="472" spans="1:26" ht="14.25" customHeight="1">
      <c r="A472" s="150"/>
      <c r="B472" s="151"/>
      <c r="C472" s="152"/>
      <c r="D472" s="153"/>
      <c r="E472" s="153"/>
      <c r="F472" s="153"/>
      <c r="G472" s="152"/>
      <c r="H472" s="152"/>
      <c r="I472" s="152"/>
      <c r="J472" s="121"/>
      <c r="K472" s="121"/>
      <c r="L472" s="121"/>
      <c r="M472" s="121"/>
      <c r="N472" s="121"/>
      <c r="O472" s="121"/>
      <c r="P472" s="121"/>
      <c r="Q472" s="121"/>
      <c r="R472" s="121"/>
      <c r="S472" s="121"/>
      <c r="T472" s="121"/>
      <c r="U472" s="121"/>
      <c r="V472" s="121"/>
      <c r="W472" s="121"/>
      <c r="X472" s="121"/>
      <c r="Y472" s="121"/>
      <c r="Z472" s="121"/>
    </row>
    <row r="473" spans="1:26" ht="14.25" customHeight="1">
      <c r="A473" s="150"/>
      <c r="B473" s="151"/>
      <c r="C473" s="152"/>
      <c r="D473" s="153"/>
      <c r="E473" s="153"/>
      <c r="F473" s="153"/>
      <c r="G473" s="152"/>
      <c r="H473" s="152"/>
      <c r="I473" s="152"/>
      <c r="J473" s="121"/>
      <c r="K473" s="121"/>
      <c r="L473" s="121"/>
      <c r="M473" s="121"/>
      <c r="N473" s="121"/>
      <c r="O473" s="121"/>
      <c r="P473" s="121"/>
      <c r="Q473" s="121"/>
      <c r="R473" s="121"/>
      <c r="S473" s="121"/>
      <c r="T473" s="121"/>
      <c r="U473" s="121"/>
      <c r="V473" s="121"/>
      <c r="W473" s="121"/>
      <c r="X473" s="121"/>
      <c r="Y473" s="121"/>
      <c r="Z473" s="121"/>
    </row>
    <row r="474" spans="1:26" ht="14.25" customHeight="1">
      <c r="A474" s="150"/>
      <c r="B474" s="151"/>
      <c r="C474" s="152"/>
      <c r="D474" s="153"/>
      <c r="E474" s="153"/>
      <c r="F474" s="153"/>
      <c r="G474" s="152"/>
      <c r="H474" s="152"/>
      <c r="I474" s="152"/>
      <c r="J474" s="121"/>
      <c r="K474" s="121"/>
      <c r="L474" s="121"/>
      <c r="M474" s="121"/>
      <c r="N474" s="121"/>
      <c r="O474" s="121"/>
      <c r="P474" s="121"/>
      <c r="Q474" s="121"/>
      <c r="R474" s="121"/>
      <c r="S474" s="121"/>
      <c r="T474" s="121"/>
      <c r="U474" s="121"/>
      <c r="V474" s="121"/>
      <c r="W474" s="121"/>
      <c r="X474" s="121"/>
      <c r="Y474" s="121"/>
      <c r="Z474" s="121"/>
    </row>
    <row r="475" spans="1:26" ht="14.25" customHeight="1">
      <c r="A475" s="150"/>
      <c r="B475" s="151"/>
      <c r="C475" s="152"/>
      <c r="D475" s="153"/>
      <c r="E475" s="153"/>
      <c r="F475" s="153"/>
      <c r="G475" s="152"/>
      <c r="H475" s="152"/>
      <c r="I475" s="152"/>
      <c r="J475" s="121"/>
      <c r="K475" s="121"/>
      <c r="L475" s="121"/>
      <c r="M475" s="121"/>
      <c r="N475" s="121"/>
      <c r="O475" s="121"/>
      <c r="P475" s="121"/>
      <c r="Q475" s="121"/>
      <c r="R475" s="121"/>
      <c r="S475" s="121"/>
      <c r="T475" s="121"/>
      <c r="U475" s="121"/>
      <c r="V475" s="121"/>
      <c r="W475" s="121"/>
      <c r="X475" s="121"/>
      <c r="Y475" s="121"/>
      <c r="Z475" s="121"/>
    </row>
    <row r="476" spans="1:26" ht="14.25" customHeight="1">
      <c r="A476" s="150"/>
      <c r="B476" s="151"/>
      <c r="C476" s="152"/>
      <c r="D476" s="153"/>
      <c r="E476" s="153"/>
      <c r="F476" s="153"/>
      <c r="G476" s="152"/>
      <c r="H476" s="152"/>
      <c r="I476" s="152"/>
      <c r="J476" s="121"/>
      <c r="K476" s="121"/>
      <c r="L476" s="121"/>
      <c r="M476" s="121"/>
      <c r="N476" s="121"/>
      <c r="O476" s="121"/>
      <c r="P476" s="121"/>
      <c r="Q476" s="121"/>
      <c r="R476" s="121"/>
      <c r="S476" s="121"/>
      <c r="T476" s="121"/>
      <c r="U476" s="121"/>
      <c r="V476" s="121"/>
      <c r="W476" s="121"/>
      <c r="X476" s="121"/>
      <c r="Y476" s="121"/>
      <c r="Z476" s="121"/>
    </row>
    <row r="477" spans="1:26" ht="14.25" customHeight="1">
      <c r="A477" s="150"/>
      <c r="B477" s="151"/>
      <c r="C477" s="152"/>
      <c r="D477" s="153"/>
      <c r="E477" s="153"/>
      <c r="F477" s="153"/>
      <c r="G477" s="152"/>
      <c r="H477" s="152"/>
      <c r="I477" s="152"/>
      <c r="J477" s="121"/>
      <c r="K477" s="121"/>
      <c r="L477" s="121"/>
      <c r="M477" s="121"/>
      <c r="N477" s="121"/>
      <c r="O477" s="121"/>
      <c r="P477" s="121"/>
      <c r="Q477" s="121"/>
      <c r="R477" s="121"/>
      <c r="S477" s="121"/>
      <c r="T477" s="121"/>
      <c r="U477" s="121"/>
      <c r="V477" s="121"/>
      <c r="W477" s="121"/>
      <c r="X477" s="121"/>
      <c r="Y477" s="121"/>
      <c r="Z477" s="121"/>
    </row>
    <row r="478" spans="1:26" ht="14.25" customHeight="1">
      <c r="A478" s="150"/>
      <c r="B478" s="151"/>
      <c r="C478" s="152"/>
      <c r="D478" s="153"/>
      <c r="E478" s="153"/>
      <c r="F478" s="153"/>
      <c r="G478" s="152"/>
      <c r="H478" s="152"/>
      <c r="I478" s="152"/>
      <c r="J478" s="121"/>
      <c r="K478" s="121"/>
      <c r="L478" s="121"/>
      <c r="M478" s="121"/>
      <c r="N478" s="121"/>
      <c r="O478" s="121"/>
      <c r="P478" s="121"/>
      <c r="Q478" s="121"/>
      <c r="R478" s="121"/>
      <c r="S478" s="121"/>
      <c r="T478" s="121"/>
      <c r="U478" s="121"/>
      <c r="V478" s="121"/>
      <c r="W478" s="121"/>
      <c r="X478" s="121"/>
      <c r="Y478" s="121"/>
      <c r="Z478" s="121"/>
    </row>
    <row r="479" spans="1:26" ht="14.25" customHeight="1">
      <c r="A479" s="150"/>
      <c r="B479" s="151"/>
      <c r="C479" s="152"/>
      <c r="D479" s="153"/>
      <c r="E479" s="153"/>
      <c r="F479" s="153"/>
      <c r="G479" s="152"/>
      <c r="H479" s="152"/>
      <c r="I479" s="152"/>
      <c r="J479" s="121"/>
      <c r="K479" s="121"/>
      <c r="L479" s="121"/>
      <c r="M479" s="121"/>
      <c r="N479" s="121"/>
      <c r="O479" s="121"/>
      <c r="P479" s="121"/>
      <c r="Q479" s="121"/>
      <c r="R479" s="121"/>
      <c r="S479" s="121"/>
      <c r="T479" s="121"/>
      <c r="U479" s="121"/>
      <c r="V479" s="121"/>
      <c r="W479" s="121"/>
      <c r="X479" s="121"/>
      <c r="Y479" s="121"/>
      <c r="Z479" s="121"/>
    </row>
    <row r="480" spans="1:26" ht="14.25" customHeight="1">
      <c r="A480" s="150"/>
      <c r="B480" s="151"/>
      <c r="C480" s="152"/>
      <c r="D480" s="153"/>
      <c r="E480" s="153"/>
      <c r="F480" s="153"/>
      <c r="G480" s="152"/>
      <c r="H480" s="152"/>
      <c r="I480" s="152"/>
      <c r="J480" s="121"/>
      <c r="K480" s="121"/>
      <c r="L480" s="121"/>
      <c r="M480" s="121"/>
      <c r="N480" s="121"/>
      <c r="O480" s="121"/>
      <c r="P480" s="121"/>
      <c r="Q480" s="121"/>
      <c r="R480" s="121"/>
      <c r="S480" s="121"/>
      <c r="T480" s="121"/>
      <c r="U480" s="121"/>
      <c r="V480" s="121"/>
      <c r="W480" s="121"/>
      <c r="X480" s="121"/>
      <c r="Y480" s="121"/>
      <c r="Z480" s="121"/>
    </row>
    <row r="481" spans="1:26" ht="14.25" customHeight="1">
      <c r="A481" s="150"/>
      <c r="B481" s="151"/>
      <c r="C481" s="152"/>
      <c r="D481" s="153"/>
      <c r="E481" s="153"/>
      <c r="F481" s="153"/>
      <c r="G481" s="152"/>
      <c r="H481" s="152"/>
      <c r="I481" s="152"/>
      <c r="J481" s="121"/>
      <c r="K481" s="121"/>
      <c r="L481" s="121"/>
      <c r="M481" s="121"/>
      <c r="N481" s="121"/>
      <c r="O481" s="121"/>
      <c r="P481" s="121"/>
      <c r="Q481" s="121"/>
      <c r="R481" s="121"/>
      <c r="S481" s="121"/>
      <c r="T481" s="121"/>
      <c r="U481" s="121"/>
      <c r="V481" s="121"/>
      <c r="W481" s="121"/>
      <c r="X481" s="121"/>
      <c r="Y481" s="121"/>
      <c r="Z481" s="121"/>
    </row>
    <row r="482" spans="1:26" ht="14.25" customHeight="1">
      <c r="A482" s="150"/>
      <c r="B482" s="151"/>
      <c r="C482" s="152"/>
      <c r="D482" s="153"/>
      <c r="E482" s="153"/>
      <c r="F482" s="153"/>
      <c r="G482" s="152"/>
      <c r="H482" s="152"/>
      <c r="I482" s="152"/>
      <c r="J482" s="121"/>
      <c r="K482" s="121"/>
      <c r="L482" s="121"/>
      <c r="M482" s="121"/>
      <c r="N482" s="121"/>
      <c r="O482" s="121"/>
      <c r="P482" s="121"/>
      <c r="Q482" s="121"/>
      <c r="R482" s="121"/>
      <c r="S482" s="121"/>
      <c r="T482" s="121"/>
      <c r="U482" s="121"/>
      <c r="V482" s="121"/>
      <c r="W482" s="121"/>
      <c r="X482" s="121"/>
      <c r="Y482" s="121"/>
      <c r="Z482" s="121"/>
    </row>
    <row r="483" spans="1:26" ht="14.25" customHeight="1">
      <c r="A483" s="150"/>
      <c r="B483" s="151"/>
      <c r="C483" s="152"/>
      <c r="D483" s="153"/>
      <c r="E483" s="153"/>
      <c r="F483" s="153"/>
      <c r="G483" s="152"/>
      <c r="H483" s="152"/>
      <c r="I483" s="152"/>
      <c r="J483" s="121"/>
      <c r="K483" s="121"/>
      <c r="L483" s="121"/>
      <c r="M483" s="121"/>
      <c r="N483" s="121"/>
      <c r="O483" s="121"/>
      <c r="P483" s="121"/>
      <c r="Q483" s="121"/>
      <c r="R483" s="121"/>
      <c r="S483" s="121"/>
      <c r="T483" s="121"/>
      <c r="U483" s="121"/>
      <c r="V483" s="121"/>
      <c r="W483" s="121"/>
      <c r="X483" s="121"/>
      <c r="Y483" s="121"/>
      <c r="Z483" s="121"/>
    </row>
    <row r="484" spans="1:26" ht="14.25" customHeight="1">
      <c r="A484" s="150"/>
      <c r="B484" s="151"/>
      <c r="C484" s="152"/>
      <c r="D484" s="153"/>
      <c r="E484" s="153"/>
      <c r="F484" s="153"/>
      <c r="G484" s="152"/>
      <c r="H484" s="152"/>
      <c r="I484" s="152"/>
      <c r="J484" s="121"/>
      <c r="K484" s="121"/>
      <c r="L484" s="121"/>
      <c r="M484" s="121"/>
      <c r="N484" s="121"/>
      <c r="O484" s="121"/>
      <c r="P484" s="121"/>
      <c r="Q484" s="121"/>
      <c r="R484" s="121"/>
      <c r="S484" s="121"/>
      <c r="T484" s="121"/>
      <c r="U484" s="121"/>
      <c r="V484" s="121"/>
      <c r="W484" s="121"/>
      <c r="X484" s="121"/>
      <c r="Y484" s="121"/>
      <c r="Z484" s="121"/>
    </row>
    <row r="485" spans="1:26" ht="14.25" customHeight="1">
      <c r="A485" s="150"/>
      <c r="B485" s="151"/>
      <c r="C485" s="152"/>
      <c r="D485" s="153"/>
      <c r="E485" s="153"/>
      <c r="F485" s="153"/>
      <c r="G485" s="152"/>
      <c r="H485" s="152"/>
      <c r="I485" s="152"/>
      <c r="J485" s="121"/>
      <c r="K485" s="121"/>
      <c r="L485" s="121"/>
      <c r="M485" s="121"/>
      <c r="N485" s="121"/>
      <c r="O485" s="121"/>
      <c r="P485" s="121"/>
      <c r="Q485" s="121"/>
      <c r="R485" s="121"/>
      <c r="S485" s="121"/>
      <c r="T485" s="121"/>
      <c r="U485" s="121"/>
      <c r="V485" s="121"/>
      <c r="W485" s="121"/>
      <c r="X485" s="121"/>
      <c r="Y485" s="121"/>
      <c r="Z485" s="121"/>
    </row>
    <row r="486" spans="1:26" ht="14.25" customHeight="1">
      <c r="A486" s="150"/>
      <c r="B486" s="151"/>
      <c r="C486" s="152"/>
      <c r="D486" s="153"/>
      <c r="E486" s="153"/>
      <c r="F486" s="153"/>
      <c r="G486" s="152"/>
      <c r="H486" s="152"/>
      <c r="I486" s="152"/>
      <c r="J486" s="121"/>
      <c r="K486" s="121"/>
      <c r="L486" s="121"/>
      <c r="M486" s="121"/>
      <c r="N486" s="121"/>
      <c r="O486" s="121"/>
      <c r="P486" s="121"/>
      <c r="Q486" s="121"/>
      <c r="R486" s="121"/>
      <c r="S486" s="121"/>
      <c r="T486" s="121"/>
      <c r="U486" s="121"/>
      <c r="V486" s="121"/>
      <c r="W486" s="121"/>
      <c r="X486" s="121"/>
      <c r="Y486" s="121"/>
      <c r="Z486" s="121"/>
    </row>
    <row r="487" spans="1:26" ht="14.25" customHeight="1">
      <c r="A487" s="150"/>
      <c r="B487" s="151"/>
      <c r="C487" s="152"/>
      <c r="D487" s="153"/>
      <c r="E487" s="153"/>
      <c r="F487" s="153"/>
      <c r="G487" s="152"/>
      <c r="H487" s="152"/>
      <c r="I487" s="152"/>
      <c r="J487" s="121"/>
      <c r="K487" s="121"/>
      <c r="L487" s="121"/>
      <c r="M487" s="121"/>
      <c r="N487" s="121"/>
      <c r="O487" s="121"/>
      <c r="P487" s="121"/>
      <c r="Q487" s="121"/>
      <c r="R487" s="121"/>
      <c r="S487" s="121"/>
      <c r="T487" s="121"/>
      <c r="U487" s="121"/>
      <c r="V487" s="121"/>
      <c r="W487" s="121"/>
      <c r="X487" s="121"/>
      <c r="Y487" s="121"/>
      <c r="Z487" s="121"/>
    </row>
    <row r="488" spans="1:26" ht="14.25" customHeight="1">
      <c r="A488" s="150"/>
      <c r="B488" s="151"/>
      <c r="C488" s="152"/>
      <c r="D488" s="153"/>
      <c r="E488" s="153"/>
      <c r="F488" s="153"/>
      <c r="G488" s="152"/>
      <c r="H488" s="152"/>
      <c r="I488" s="152"/>
      <c r="J488" s="121"/>
      <c r="K488" s="121"/>
      <c r="L488" s="121"/>
      <c r="M488" s="121"/>
      <c r="N488" s="121"/>
      <c r="O488" s="121"/>
      <c r="P488" s="121"/>
      <c r="Q488" s="121"/>
      <c r="R488" s="121"/>
      <c r="S488" s="121"/>
      <c r="T488" s="121"/>
      <c r="U488" s="121"/>
      <c r="V488" s="121"/>
      <c r="W488" s="121"/>
      <c r="X488" s="121"/>
      <c r="Y488" s="121"/>
      <c r="Z488" s="121"/>
    </row>
    <row r="489" spans="1:26" ht="14.25" customHeight="1">
      <c r="A489" s="150"/>
      <c r="B489" s="151"/>
      <c r="C489" s="152"/>
      <c r="D489" s="153"/>
      <c r="E489" s="153"/>
      <c r="F489" s="153"/>
      <c r="G489" s="152"/>
      <c r="H489" s="152"/>
      <c r="I489" s="152"/>
      <c r="J489" s="121"/>
      <c r="K489" s="121"/>
      <c r="L489" s="121"/>
      <c r="M489" s="121"/>
      <c r="N489" s="121"/>
      <c r="O489" s="121"/>
      <c r="P489" s="121"/>
      <c r="Q489" s="121"/>
      <c r="R489" s="121"/>
      <c r="S489" s="121"/>
      <c r="T489" s="121"/>
      <c r="U489" s="121"/>
      <c r="V489" s="121"/>
      <c r="W489" s="121"/>
      <c r="X489" s="121"/>
      <c r="Y489" s="121"/>
      <c r="Z489" s="121"/>
    </row>
    <row r="490" spans="1:26" ht="14.25" customHeight="1">
      <c r="A490" s="150"/>
      <c r="B490" s="151"/>
      <c r="C490" s="152"/>
      <c r="D490" s="153"/>
      <c r="E490" s="153"/>
      <c r="F490" s="153"/>
      <c r="G490" s="152"/>
      <c r="H490" s="152"/>
      <c r="I490" s="152"/>
      <c r="J490" s="121"/>
      <c r="K490" s="121"/>
      <c r="L490" s="121"/>
      <c r="M490" s="121"/>
      <c r="N490" s="121"/>
      <c r="O490" s="121"/>
      <c r="P490" s="121"/>
      <c r="Q490" s="121"/>
      <c r="R490" s="121"/>
      <c r="S490" s="121"/>
      <c r="T490" s="121"/>
      <c r="U490" s="121"/>
      <c r="V490" s="121"/>
      <c r="W490" s="121"/>
      <c r="X490" s="121"/>
      <c r="Y490" s="121"/>
      <c r="Z490" s="121"/>
    </row>
    <row r="491" spans="1:26" ht="14.25" customHeight="1">
      <c r="A491" s="150"/>
      <c r="B491" s="151"/>
      <c r="C491" s="152"/>
      <c r="D491" s="153"/>
      <c r="E491" s="153"/>
      <c r="F491" s="153"/>
      <c r="G491" s="152"/>
      <c r="H491" s="152"/>
      <c r="I491" s="152"/>
      <c r="J491" s="121"/>
      <c r="K491" s="121"/>
      <c r="L491" s="121"/>
      <c r="M491" s="121"/>
      <c r="N491" s="121"/>
      <c r="O491" s="121"/>
      <c r="P491" s="121"/>
      <c r="Q491" s="121"/>
      <c r="R491" s="121"/>
      <c r="S491" s="121"/>
      <c r="T491" s="121"/>
      <c r="U491" s="121"/>
      <c r="V491" s="121"/>
      <c r="W491" s="121"/>
      <c r="X491" s="121"/>
      <c r="Y491" s="121"/>
      <c r="Z491" s="121"/>
    </row>
    <row r="492" spans="1:26" ht="14.25" customHeight="1">
      <c r="A492" s="150"/>
      <c r="B492" s="151"/>
      <c r="C492" s="152"/>
      <c r="D492" s="153"/>
      <c r="E492" s="153"/>
      <c r="F492" s="153"/>
      <c r="G492" s="152"/>
      <c r="H492" s="152"/>
      <c r="I492" s="152"/>
      <c r="J492" s="121"/>
      <c r="K492" s="121"/>
      <c r="L492" s="121"/>
      <c r="M492" s="121"/>
      <c r="N492" s="121"/>
      <c r="O492" s="121"/>
      <c r="P492" s="121"/>
      <c r="Q492" s="121"/>
      <c r="R492" s="121"/>
      <c r="S492" s="121"/>
      <c r="T492" s="121"/>
      <c r="U492" s="121"/>
      <c r="V492" s="121"/>
      <c r="W492" s="121"/>
      <c r="X492" s="121"/>
      <c r="Y492" s="121"/>
      <c r="Z492" s="121"/>
    </row>
    <row r="493" spans="1:26" ht="14.25" customHeight="1">
      <c r="A493" s="150"/>
      <c r="B493" s="151"/>
      <c r="C493" s="152"/>
      <c r="D493" s="153"/>
      <c r="E493" s="153"/>
      <c r="F493" s="153"/>
      <c r="G493" s="152"/>
      <c r="H493" s="152"/>
      <c r="I493" s="152"/>
      <c r="J493" s="121"/>
      <c r="K493" s="121"/>
      <c r="L493" s="121"/>
      <c r="M493" s="121"/>
      <c r="N493" s="121"/>
      <c r="O493" s="121"/>
      <c r="P493" s="121"/>
      <c r="Q493" s="121"/>
      <c r="R493" s="121"/>
      <c r="S493" s="121"/>
      <c r="T493" s="121"/>
      <c r="U493" s="121"/>
      <c r="V493" s="121"/>
      <c r="W493" s="121"/>
      <c r="X493" s="121"/>
      <c r="Y493" s="121"/>
      <c r="Z493" s="121"/>
    </row>
    <row r="494" spans="1:26" ht="14.25" customHeight="1">
      <c r="A494" s="150"/>
      <c r="B494" s="151"/>
      <c r="C494" s="152"/>
      <c r="D494" s="153"/>
      <c r="E494" s="153"/>
      <c r="F494" s="153"/>
      <c r="G494" s="152"/>
      <c r="H494" s="152"/>
      <c r="I494" s="152"/>
      <c r="J494" s="121"/>
      <c r="K494" s="121"/>
      <c r="L494" s="121"/>
      <c r="M494" s="121"/>
      <c r="N494" s="121"/>
      <c r="O494" s="121"/>
      <c r="P494" s="121"/>
      <c r="Q494" s="121"/>
      <c r="R494" s="121"/>
      <c r="S494" s="121"/>
      <c r="T494" s="121"/>
      <c r="U494" s="121"/>
      <c r="V494" s="121"/>
      <c r="W494" s="121"/>
      <c r="X494" s="121"/>
      <c r="Y494" s="121"/>
      <c r="Z494" s="121"/>
    </row>
    <row r="495" spans="1:26" ht="14.25" customHeight="1">
      <c r="A495" s="150"/>
      <c r="B495" s="151"/>
      <c r="C495" s="152"/>
      <c r="D495" s="153"/>
      <c r="E495" s="153"/>
      <c r="F495" s="153"/>
      <c r="G495" s="152"/>
      <c r="H495" s="152"/>
      <c r="I495" s="152"/>
      <c r="J495" s="121"/>
      <c r="K495" s="121"/>
      <c r="L495" s="121"/>
      <c r="M495" s="121"/>
      <c r="N495" s="121"/>
      <c r="O495" s="121"/>
      <c r="P495" s="121"/>
      <c r="Q495" s="121"/>
      <c r="R495" s="121"/>
      <c r="S495" s="121"/>
      <c r="T495" s="121"/>
      <c r="U495" s="121"/>
      <c r="V495" s="121"/>
      <c r="W495" s="121"/>
      <c r="X495" s="121"/>
      <c r="Y495" s="121"/>
      <c r="Z495" s="121"/>
    </row>
    <row r="496" spans="1:26" ht="14.25" customHeight="1">
      <c r="A496" s="150"/>
      <c r="B496" s="151"/>
      <c r="C496" s="152"/>
      <c r="D496" s="153"/>
      <c r="E496" s="153"/>
      <c r="F496" s="153"/>
      <c r="G496" s="152"/>
      <c r="H496" s="152"/>
      <c r="I496" s="152"/>
      <c r="J496" s="121"/>
      <c r="K496" s="121"/>
      <c r="L496" s="121"/>
      <c r="M496" s="121"/>
      <c r="N496" s="121"/>
      <c r="O496" s="121"/>
      <c r="P496" s="121"/>
      <c r="Q496" s="121"/>
      <c r="R496" s="121"/>
      <c r="S496" s="121"/>
      <c r="T496" s="121"/>
      <c r="U496" s="121"/>
      <c r="V496" s="121"/>
      <c r="W496" s="121"/>
      <c r="X496" s="121"/>
      <c r="Y496" s="121"/>
      <c r="Z496" s="121"/>
    </row>
    <row r="497" spans="1:26" ht="14.25" customHeight="1">
      <c r="A497" s="150"/>
      <c r="B497" s="151"/>
      <c r="C497" s="152"/>
      <c r="D497" s="153"/>
      <c r="E497" s="153"/>
      <c r="F497" s="153"/>
      <c r="G497" s="152"/>
      <c r="H497" s="152"/>
      <c r="I497" s="152"/>
      <c r="J497" s="121"/>
      <c r="K497" s="121"/>
      <c r="L497" s="121"/>
      <c r="M497" s="121"/>
      <c r="N497" s="121"/>
      <c r="O497" s="121"/>
      <c r="P497" s="121"/>
      <c r="Q497" s="121"/>
      <c r="R497" s="121"/>
      <c r="S497" s="121"/>
      <c r="T497" s="121"/>
      <c r="U497" s="121"/>
      <c r="V497" s="121"/>
      <c r="W497" s="121"/>
      <c r="X497" s="121"/>
      <c r="Y497" s="121"/>
      <c r="Z497" s="121"/>
    </row>
    <row r="498" spans="1:26" ht="14.25" customHeight="1">
      <c r="A498" s="150"/>
      <c r="B498" s="151"/>
      <c r="C498" s="152"/>
      <c r="D498" s="153"/>
      <c r="E498" s="153"/>
      <c r="F498" s="153"/>
      <c r="G498" s="152"/>
      <c r="H498" s="152"/>
      <c r="I498" s="152"/>
      <c r="J498" s="121"/>
      <c r="K498" s="121"/>
      <c r="L498" s="121"/>
      <c r="M498" s="121"/>
      <c r="N498" s="121"/>
      <c r="O498" s="121"/>
      <c r="P498" s="121"/>
      <c r="Q498" s="121"/>
      <c r="R498" s="121"/>
      <c r="S498" s="121"/>
      <c r="T498" s="121"/>
      <c r="U498" s="121"/>
      <c r="V498" s="121"/>
      <c r="W498" s="121"/>
      <c r="X498" s="121"/>
      <c r="Y498" s="121"/>
      <c r="Z498" s="121"/>
    </row>
    <row r="499" spans="1:26" ht="14.25" customHeight="1">
      <c r="A499" s="150"/>
      <c r="B499" s="151"/>
      <c r="C499" s="152"/>
      <c r="D499" s="153"/>
      <c r="E499" s="153"/>
      <c r="F499" s="153"/>
      <c r="G499" s="152"/>
      <c r="H499" s="152"/>
      <c r="I499" s="152"/>
      <c r="J499" s="121"/>
      <c r="K499" s="121"/>
      <c r="L499" s="121"/>
      <c r="M499" s="121"/>
      <c r="N499" s="121"/>
      <c r="O499" s="121"/>
      <c r="P499" s="121"/>
      <c r="Q499" s="121"/>
      <c r="R499" s="121"/>
      <c r="S499" s="121"/>
      <c r="T499" s="121"/>
      <c r="U499" s="121"/>
      <c r="V499" s="121"/>
      <c r="W499" s="121"/>
      <c r="X499" s="121"/>
      <c r="Y499" s="121"/>
      <c r="Z499" s="121"/>
    </row>
    <row r="500" spans="1:26" ht="14.25" customHeight="1">
      <c r="A500" s="150"/>
      <c r="B500" s="151"/>
      <c r="C500" s="152"/>
      <c r="D500" s="153"/>
      <c r="E500" s="153"/>
      <c r="F500" s="153"/>
      <c r="G500" s="152"/>
      <c r="H500" s="152"/>
      <c r="I500" s="152"/>
      <c r="J500" s="121"/>
      <c r="K500" s="121"/>
      <c r="L500" s="121"/>
      <c r="M500" s="121"/>
      <c r="N500" s="121"/>
      <c r="O500" s="121"/>
      <c r="P500" s="121"/>
      <c r="Q500" s="121"/>
      <c r="R500" s="121"/>
      <c r="S500" s="121"/>
      <c r="T500" s="121"/>
      <c r="U500" s="121"/>
      <c r="V500" s="121"/>
      <c r="W500" s="121"/>
      <c r="X500" s="121"/>
      <c r="Y500" s="121"/>
      <c r="Z500" s="121"/>
    </row>
    <row r="501" spans="1:26" ht="14.25" customHeight="1">
      <c r="A501" s="150"/>
      <c r="B501" s="151"/>
      <c r="C501" s="152"/>
      <c r="D501" s="153"/>
      <c r="E501" s="153"/>
      <c r="F501" s="153"/>
      <c r="G501" s="152"/>
      <c r="H501" s="152"/>
      <c r="I501" s="152"/>
      <c r="J501" s="121"/>
      <c r="K501" s="121"/>
      <c r="L501" s="121"/>
      <c r="M501" s="121"/>
      <c r="N501" s="121"/>
      <c r="O501" s="121"/>
      <c r="P501" s="121"/>
      <c r="Q501" s="121"/>
      <c r="R501" s="121"/>
      <c r="S501" s="121"/>
      <c r="T501" s="121"/>
      <c r="U501" s="121"/>
      <c r="V501" s="121"/>
      <c r="W501" s="121"/>
      <c r="X501" s="121"/>
      <c r="Y501" s="121"/>
      <c r="Z501" s="121"/>
    </row>
    <row r="502" spans="1:26" ht="14.25" customHeight="1">
      <c r="A502" s="150"/>
      <c r="B502" s="151"/>
      <c r="C502" s="152"/>
      <c r="D502" s="153"/>
      <c r="E502" s="153"/>
      <c r="F502" s="153"/>
      <c r="G502" s="152"/>
      <c r="H502" s="152"/>
      <c r="I502" s="152"/>
      <c r="J502" s="121"/>
      <c r="K502" s="121"/>
      <c r="L502" s="121"/>
      <c r="M502" s="121"/>
      <c r="N502" s="121"/>
      <c r="O502" s="121"/>
      <c r="P502" s="121"/>
      <c r="Q502" s="121"/>
      <c r="R502" s="121"/>
      <c r="S502" s="121"/>
      <c r="T502" s="121"/>
      <c r="U502" s="121"/>
      <c r="V502" s="121"/>
      <c r="W502" s="121"/>
      <c r="X502" s="121"/>
      <c r="Y502" s="121"/>
      <c r="Z502" s="121"/>
    </row>
    <row r="503" spans="1:26" ht="14.25" customHeight="1">
      <c r="A503" s="150"/>
      <c r="B503" s="151"/>
      <c r="C503" s="152"/>
      <c r="D503" s="153"/>
      <c r="E503" s="153"/>
      <c r="F503" s="153"/>
      <c r="G503" s="152"/>
      <c r="H503" s="152"/>
      <c r="I503" s="152"/>
      <c r="J503" s="121"/>
      <c r="K503" s="121"/>
      <c r="L503" s="121"/>
      <c r="M503" s="121"/>
      <c r="N503" s="121"/>
      <c r="O503" s="121"/>
      <c r="P503" s="121"/>
      <c r="Q503" s="121"/>
      <c r="R503" s="121"/>
      <c r="S503" s="121"/>
      <c r="T503" s="121"/>
      <c r="U503" s="121"/>
      <c r="V503" s="121"/>
      <c r="W503" s="121"/>
      <c r="X503" s="121"/>
      <c r="Y503" s="121"/>
      <c r="Z503" s="121"/>
    </row>
    <row r="504" spans="1:26" ht="14.25" customHeight="1">
      <c r="A504" s="150"/>
      <c r="B504" s="151"/>
      <c r="C504" s="152"/>
      <c r="D504" s="153"/>
      <c r="E504" s="153"/>
      <c r="F504" s="153"/>
      <c r="G504" s="152"/>
      <c r="H504" s="152"/>
      <c r="I504" s="152"/>
      <c r="J504" s="121"/>
      <c r="K504" s="121"/>
      <c r="L504" s="121"/>
      <c r="M504" s="121"/>
      <c r="N504" s="121"/>
      <c r="O504" s="121"/>
      <c r="P504" s="121"/>
      <c r="Q504" s="121"/>
      <c r="R504" s="121"/>
      <c r="S504" s="121"/>
      <c r="T504" s="121"/>
      <c r="U504" s="121"/>
      <c r="V504" s="121"/>
      <c r="W504" s="121"/>
      <c r="X504" s="121"/>
      <c r="Y504" s="121"/>
      <c r="Z504" s="121"/>
    </row>
    <row r="505" spans="1:26" ht="14.25" customHeight="1">
      <c r="A505" s="150"/>
      <c r="B505" s="151"/>
      <c r="C505" s="152"/>
      <c r="D505" s="153"/>
      <c r="E505" s="153"/>
      <c r="F505" s="153"/>
      <c r="G505" s="152"/>
      <c r="H505" s="152"/>
      <c r="I505" s="152"/>
      <c r="J505" s="121"/>
      <c r="K505" s="121"/>
      <c r="L505" s="121"/>
      <c r="M505" s="121"/>
      <c r="N505" s="121"/>
      <c r="O505" s="121"/>
      <c r="P505" s="121"/>
      <c r="Q505" s="121"/>
      <c r="R505" s="121"/>
      <c r="S505" s="121"/>
      <c r="T505" s="121"/>
      <c r="U505" s="121"/>
      <c r="V505" s="121"/>
      <c r="W505" s="121"/>
      <c r="X505" s="121"/>
      <c r="Y505" s="121"/>
      <c r="Z505" s="121"/>
    </row>
    <row r="506" spans="1:26" ht="14.25" customHeight="1">
      <c r="A506" s="150"/>
      <c r="B506" s="151"/>
      <c r="C506" s="152"/>
      <c r="D506" s="153"/>
      <c r="E506" s="153"/>
      <c r="F506" s="153"/>
      <c r="G506" s="152"/>
      <c r="H506" s="152"/>
      <c r="I506" s="152"/>
      <c r="J506" s="121"/>
      <c r="K506" s="121"/>
      <c r="L506" s="121"/>
      <c r="M506" s="121"/>
      <c r="N506" s="121"/>
      <c r="O506" s="121"/>
      <c r="P506" s="121"/>
      <c r="Q506" s="121"/>
      <c r="R506" s="121"/>
      <c r="S506" s="121"/>
      <c r="T506" s="121"/>
      <c r="U506" s="121"/>
      <c r="V506" s="121"/>
      <c r="W506" s="121"/>
      <c r="X506" s="121"/>
      <c r="Y506" s="121"/>
      <c r="Z506" s="121"/>
    </row>
    <row r="507" spans="1:26" ht="14.25" customHeight="1">
      <c r="A507" s="150"/>
      <c r="B507" s="151"/>
      <c r="C507" s="152"/>
      <c r="D507" s="153"/>
      <c r="E507" s="153"/>
      <c r="F507" s="153"/>
      <c r="G507" s="152"/>
      <c r="H507" s="152"/>
      <c r="I507" s="152"/>
      <c r="J507" s="121"/>
      <c r="K507" s="121"/>
      <c r="L507" s="121"/>
      <c r="M507" s="121"/>
      <c r="N507" s="121"/>
      <c r="O507" s="121"/>
      <c r="P507" s="121"/>
      <c r="Q507" s="121"/>
      <c r="R507" s="121"/>
      <c r="S507" s="121"/>
      <c r="T507" s="121"/>
      <c r="U507" s="121"/>
      <c r="V507" s="121"/>
      <c r="W507" s="121"/>
      <c r="X507" s="121"/>
      <c r="Y507" s="121"/>
      <c r="Z507" s="121"/>
    </row>
    <row r="508" spans="1:26" ht="14.25" customHeight="1">
      <c r="A508" s="150"/>
      <c r="B508" s="151"/>
      <c r="C508" s="152"/>
      <c r="D508" s="153"/>
      <c r="E508" s="153"/>
      <c r="F508" s="153"/>
      <c r="G508" s="152"/>
      <c r="H508" s="152"/>
      <c r="I508" s="152"/>
      <c r="J508" s="121"/>
      <c r="K508" s="121"/>
      <c r="L508" s="121"/>
      <c r="M508" s="121"/>
      <c r="N508" s="121"/>
      <c r="O508" s="121"/>
      <c r="P508" s="121"/>
      <c r="Q508" s="121"/>
      <c r="R508" s="121"/>
      <c r="S508" s="121"/>
      <c r="T508" s="121"/>
      <c r="U508" s="121"/>
      <c r="V508" s="121"/>
      <c r="W508" s="121"/>
      <c r="X508" s="121"/>
      <c r="Y508" s="121"/>
      <c r="Z508" s="121"/>
    </row>
    <row r="509" spans="1:26" ht="14.25" customHeight="1">
      <c r="A509" s="150"/>
      <c r="B509" s="151"/>
      <c r="C509" s="152"/>
      <c r="D509" s="153"/>
      <c r="E509" s="153"/>
      <c r="F509" s="153"/>
      <c r="G509" s="152"/>
      <c r="H509" s="152"/>
      <c r="I509" s="152"/>
      <c r="J509" s="121"/>
      <c r="K509" s="121"/>
      <c r="L509" s="121"/>
      <c r="M509" s="121"/>
      <c r="N509" s="121"/>
      <c r="O509" s="121"/>
      <c r="P509" s="121"/>
      <c r="Q509" s="121"/>
      <c r="R509" s="121"/>
      <c r="S509" s="121"/>
      <c r="T509" s="121"/>
      <c r="U509" s="121"/>
      <c r="V509" s="121"/>
      <c r="W509" s="121"/>
      <c r="X509" s="121"/>
      <c r="Y509" s="121"/>
      <c r="Z509" s="121"/>
    </row>
    <row r="510" spans="1:26" ht="14.25" customHeight="1">
      <c r="A510" s="150"/>
      <c r="B510" s="151"/>
      <c r="C510" s="152"/>
      <c r="D510" s="153"/>
      <c r="E510" s="153"/>
      <c r="F510" s="153"/>
      <c r="G510" s="152"/>
      <c r="H510" s="152"/>
      <c r="I510" s="152"/>
      <c r="J510" s="121"/>
      <c r="K510" s="121"/>
      <c r="L510" s="121"/>
      <c r="M510" s="121"/>
      <c r="N510" s="121"/>
      <c r="O510" s="121"/>
      <c r="P510" s="121"/>
      <c r="Q510" s="121"/>
      <c r="R510" s="121"/>
      <c r="S510" s="121"/>
      <c r="T510" s="121"/>
      <c r="U510" s="121"/>
      <c r="V510" s="121"/>
      <c r="W510" s="121"/>
      <c r="X510" s="121"/>
      <c r="Y510" s="121"/>
      <c r="Z510" s="121"/>
    </row>
    <row r="511" spans="1:26" ht="14.25" customHeight="1">
      <c r="A511" s="150"/>
      <c r="B511" s="151"/>
      <c r="C511" s="152"/>
      <c r="D511" s="153"/>
      <c r="E511" s="153"/>
      <c r="F511" s="153"/>
      <c r="G511" s="152"/>
      <c r="H511" s="152"/>
      <c r="I511" s="152"/>
      <c r="J511" s="121"/>
      <c r="K511" s="121"/>
      <c r="L511" s="121"/>
      <c r="M511" s="121"/>
      <c r="N511" s="121"/>
      <c r="O511" s="121"/>
      <c r="P511" s="121"/>
      <c r="Q511" s="121"/>
      <c r="R511" s="121"/>
      <c r="S511" s="121"/>
      <c r="T511" s="121"/>
      <c r="U511" s="121"/>
      <c r="V511" s="121"/>
      <c r="W511" s="121"/>
      <c r="X511" s="121"/>
      <c r="Y511" s="121"/>
      <c r="Z511" s="121"/>
    </row>
    <row r="512" spans="1:26" ht="14.25" customHeight="1">
      <c r="A512" s="150"/>
      <c r="B512" s="151"/>
      <c r="C512" s="152"/>
      <c r="D512" s="153"/>
      <c r="E512" s="153"/>
      <c r="F512" s="153"/>
      <c r="G512" s="152"/>
      <c r="H512" s="152"/>
      <c r="I512" s="152"/>
      <c r="J512" s="121"/>
      <c r="K512" s="121"/>
      <c r="L512" s="121"/>
      <c r="M512" s="121"/>
      <c r="N512" s="121"/>
      <c r="O512" s="121"/>
      <c r="P512" s="121"/>
      <c r="Q512" s="121"/>
      <c r="R512" s="121"/>
      <c r="S512" s="121"/>
      <c r="T512" s="121"/>
      <c r="U512" s="121"/>
      <c r="V512" s="121"/>
      <c r="W512" s="121"/>
      <c r="X512" s="121"/>
      <c r="Y512" s="121"/>
      <c r="Z512" s="121"/>
    </row>
    <row r="513" spans="1:26" ht="14.25" customHeight="1">
      <c r="A513" s="150"/>
      <c r="B513" s="151"/>
      <c r="C513" s="152"/>
      <c r="D513" s="153"/>
      <c r="E513" s="153"/>
      <c r="F513" s="153"/>
      <c r="G513" s="152"/>
      <c r="H513" s="152"/>
      <c r="I513" s="152"/>
      <c r="J513" s="121"/>
      <c r="K513" s="121"/>
      <c r="L513" s="121"/>
      <c r="M513" s="121"/>
      <c r="N513" s="121"/>
      <c r="O513" s="121"/>
      <c r="P513" s="121"/>
      <c r="Q513" s="121"/>
      <c r="R513" s="121"/>
      <c r="S513" s="121"/>
      <c r="T513" s="121"/>
      <c r="U513" s="121"/>
      <c r="V513" s="121"/>
      <c r="W513" s="121"/>
      <c r="X513" s="121"/>
      <c r="Y513" s="121"/>
      <c r="Z513" s="121"/>
    </row>
    <row r="514" spans="1:26" ht="14.25" customHeight="1">
      <c r="A514" s="150"/>
      <c r="B514" s="151"/>
      <c r="C514" s="152"/>
      <c r="D514" s="153"/>
      <c r="E514" s="153"/>
      <c r="F514" s="153"/>
      <c r="G514" s="152"/>
      <c r="H514" s="152"/>
      <c r="I514" s="152"/>
      <c r="J514" s="121"/>
      <c r="K514" s="121"/>
      <c r="L514" s="121"/>
      <c r="M514" s="121"/>
      <c r="N514" s="121"/>
      <c r="O514" s="121"/>
      <c r="P514" s="121"/>
      <c r="Q514" s="121"/>
      <c r="R514" s="121"/>
      <c r="S514" s="121"/>
      <c r="T514" s="121"/>
      <c r="U514" s="121"/>
      <c r="V514" s="121"/>
      <c r="W514" s="121"/>
      <c r="X514" s="121"/>
      <c r="Y514" s="121"/>
      <c r="Z514" s="121"/>
    </row>
    <row r="515" spans="1:26" ht="14.25" customHeight="1">
      <c r="A515" s="150"/>
      <c r="B515" s="151"/>
      <c r="C515" s="152"/>
      <c r="D515" s="153"/>
      <c r="E515" s="153"/>
      <c r="F515" s="153"/>
      <c r="G515" s="152"/>
      <c r="H515" s="152"/>
      <c r="I515" s="152"/>
      <c r="J515" s="121"/>
      <c r="K515" s="121"/>
      <c r="L515" s="121"/>
      <c r="M515" s="121"/>
      <c r="N515" s="121"/>
      <c r="O515" s="121"/>
      <c r="P515" s="121"/>
      <c r="Q515" s="121"/>
      <c r="R515" s="121"/>
      <c r="S515" s="121"/>
      <c r="T515" s="121"/>
      <c r="U515" s="121"/>
      <c r="V515" s="121"/>
      <c r="W515" s="121"/>
      <c r="X515" s="121"/>
      <c r="Y515" s="121"/>
      <c r="Z515" s="121"/>
    </row>
    <row r="516" spans="1:26" ht="14.25" customHeight="1">
      <c r="A516" s="150"/>
      <c r="B516" s="151"/>
      <c r="C516" s="152"/>
      <c r="D516" s="153"/>
      <c r="E516" s="153"/>
      <c r="F516" s="153"/>
      <c r="G516" s="152"/>
      <c r="H516" s="152"/>
      <c r="I516" s="152"/>
      <c r="J516" s="121"/>
      <c r="K516" s="121"/>
      <c r="L516" s="121"/>
      <c r="M516" s="121"/>
      <c r="N516" s="121"/>
      <c r="O516" s="121"/>
      <c r="P516" s="121"/>
      <c r="Q516" s="121"/>
      <c r="R516" s="121"/>
      <c r="S516" s="121"/>
      <c r="T516" s="121"/>
      <c r="U516" s="121"/>
      <c r="V516" s="121"/>
      <c r="W516" s="121"/>
      <c r="X516" s="121"/>
      <c r="Y516" s="121"/>
      <c r="Z516" s="121"/>
    </row>
    <row r="517" spans="1:26" ht="14.25" customHeight="1">
      <c r="A517" s="150"/>
      <c r="B517" s="151"/>
      <c r="C517" s="152"/>
      <c r="D517" s="153"/>
      <c r="E517" s="153"/>
      <c r="F517" s="153"/>
      <c r="G517" s="152"/>
      <c r="H517" s="152"/>
      <c r="I517" s="152"/>
      <c r="J517" s="121"/>
      <c r="K517" s="121"/>
      <c r="L517" s="121"/>
      <c r="M517" s="121"/>
      <c r="N517" s="121"/>
      <c r="O517" s="121"/>
      <c r="P517" s="121"/>
      <c r="Q517" s="121"/>
      <c r="R517" s="121"/>
      <c r="S517" s="121"/>
      <c r="T517" s="121"/>
      <c r="U517" s="121"/>
      <c r="V517" s="121"/>
      <c r="W517" s="121"/>
      <c r="X517" s="121"/>
      <c r="Y517" s="121"/>
      <c r="Z517" s="121"/>
    </row>
    <row r="518" spans="1:26" ht="14.25" customHeight="1">
      <c r="A518" s="150"/>
      <c r="B518" s="151"/>
      <c r="C518" s="152"/>
      <c r="D518" s="153"/>
      <c r="E518" s="153"/>
      <c r="F518" s="153"/>
      <c r="G518" s="152"/>
      <c r="H518" s="152"/>
      <c r="I518" s="152"/>
      <c r="J518" s="121"/>
      <c r="K518" s="121"/>
      <c r="L518" s="121"/>
      <c r="M518" s="121"/>
      <c r="N518" s="121"/>
      <c r="O518" s="121"/>
      <c r="P518" s="121"/>
      <c r="Q518" s="121"/>
      <c r="R518" s="121"/>
      <c r="S518" s="121"/>
      <c r="T518" s="121"/>
      <c r="U518" s="121"/>
      <c r="V518" s="121"/>
      <c r="W518" s="121"/>
      <c r="X518" s="121"/>
      <c r="Y518" s="121"/>
      <c r="Z518" s="121"/>
    </row>
    <row r="519" spans="1:26" ht="14.25" customHeight="1">
      <c r="A519" s="150"/>
      <c r="B519" s="151"/>
      <c r="C519" s="152"/>
      <c r="D519" s="153"/>
      <c r="E519" s="153"/>
      <c r="F519" s="153"/>
      <c r="G519" s="152"/>
      <c r="H519" s="152"/>
      <c r="I519" s="152"/>
      <c r="J519" s="121"/>
      <c r="K519" s="121"/>
      <c r="L519" s="121"/>
      <c r="M519" s="121"/>
      <c r="N519" s="121"/>
      <c r="O519" s="121"/>
      <c r="P519" s="121"/>
      <c r="Q519" s="121"/>
      <c r="R519" s="121"/>
      <c r="S519" s="121"/>
      <c r="T519" s="121"/>
      <c r="U519" s="121"/>
      <c r="V519" s="121"/>
      <c r="W519" s="121"/>
      <c r="X519" s="121"/>
      <c r="Y519" s="121"/>
      <c r="Z519" s="121"/>
    </row>
    <row r="520" spans="1:26" ht="14.25" customHeight="1">
      <c r="A520" s="150"/>
      <c r="B520" s="151"/>
      <c r="C520" s="152"/>
      <c r="D520" s="153"/>
      <c r="E520" s="153"/>
      <c r="F520" s="153"/>
      <c r="G520" s="152"/>
      <c r="H520" s="152"/>
      <c r="I520" s="152"/>
      <c r="J520" s="121"/>
      <c r="K520" s="121"/>
      <c r="L520" s="121"/>
      <c r="M520" s="121"/>
      <c r="N520" s="121"/>
      <c r="O520" s="121"/>
      <c r="P520" s="121"/>
      <c r="Q520" s="121"/>
      <c r="R520" s="121"/>
      <c r="S520" s="121"/>
      <c r="T520" s="121"/>
      <c r="U520" s="121"/>
      <c r="V520" s="121"/>
      <c r="W520" s="121"/>
      <c r="X520" s="121"/>
      <c r="Y520" s="121"/>
      <c r="Z520" s="121"/>
    </row>
    <row r="521" spans="1:26" ht="14.25" customHeight="1">
      <c r="A521" s="150"/>
      <c r="B521" s="151"/>
      <c r="C521" s="152"/>
      <c r="D521" s="153"/>
      <c r="E521" s="153"/>
      <c r="F521" s="153"/>
      <c r="G521" s="152"/>
      <c r="H521" s="152"/>
      <c r="I521" s="152"/>
      <c r="J521" s="121"/>
      <c r="K521" s="121"/>
      <c r="L521" s="121"/>
      <c r="M521" s="121"/>
      <c r="N521" s="121"/>
      <c r="O521" s="121"/>
      <c r="P521" s="121"/>
      <c r="Q521" s="121"/>
      <c r="R521" s="121"/>
      <c r="S521" s="121"/>
      <c r="T521" s="121"/>
      <c r="U521" s="121"/>
      <c r="V521" s="121"/>
      <c r="W521" s="121"/>
      <c r="X521" s="121"/>
      <c r="Y521" s="121"/>
      <c r="Z521" s="121"/>
    </row>
    <row r="522" spans="1:26" ht="14.25" customHeight="1">
      <c r="A522" s="150"/>
      <c r="B522" s="151"/>
      <c r="C522" s="152"/>
      <c r="D522" s="153"/>
      <c r="E522" s="153"/>
      <c r="F522" s="153"/>
      <c r="G522" s="152"/>
      <c r="H522" s="152"/>
      <c r="I522" s="152"/>
      <c r="J522" s="121"/>
      <c r="K522" s="121"/>
      <c r="L522" s="121"/>
      <c r="M522" s="121"/>
      <c r="N522" s="121"/>
      <c r="O522" s="121"/>
      <c r="P522" s="121"/>
      <c r="Q522" s="121"/>
      <c r="R522" s="121"/>
      <c r="S522" s="121"/>
      <c r="T522" s="121"/>
      <c r="U522" s="121"/>
      <c r="V522" s="121"/>
      <c r="W522" s="121"/>
      <c r="X522" s="121"/>
      <c r="Y522" s="121"/>
      <c r="Z522" s="121"/>
    </row>
    <row r="523" spans="1:26" ht="14.25" customHeight="1">
      <c r="A523" s="150"/>
      <c r="B523" s="151"/>
      <c r="C523" s="152"/>
      <c r="D523" s="153"/>
      <c r="E523" s="153"/>
      <c r="F523" s="153"/>
      <c r="G523" s="152"/>
      <c r="H523" s="152"/>
      <c r="I523" s="152"/>
      <c r="J523" s="121"/>
      <c r="K523" s="121"/>
      <c r="L523" s="121"/>
      <c r="M523" s="121"/>
      <c r="N523" s="121"/>
      <c r="O523" s="121"/>
      <c r="P523" s="121"/>
      <c r="Q523" s="121"/>
      <c r="R523" s="121"/>
      <c r="S523" s="121"/>
      <c r="T523" s="121"/>
      <c r="U523" s="121"/>
      <c r="V523" s="121"/>
      <c r="W523" s="121"/>
      <c r="X523" s="121"/>
      <c r="Y523" s="121"/>
      <c r="Z523" s="121"/>
    </row>
    <row r="524" spans="1:26" ht="14.25" customHeight="1">
      <c r="A524" s="150"/>
      <c r="B524" s="151"/>
      <c r="C524" s="152"/>
      <c r="D524" s="153"/>
      <c r="E524" s="153"/>
      <c r="F524" s="153"/>
      <c r="G524" s="152"/>
      <c r="H524" s="152"/>
      <c r="I524" s="152"/>
      <c r="J524" s="121"/>
      <c r="K524" s="121"/>
      <c r="L524" s="121"/>
      <c r="M524" s="121"/>
      <c r="N524" s="121"/>
      <c r="O524" s="121"/>
      <c r="P524" s="121"/>
      <c r="Q524" s="121"/>
      <c r="R524" s="121"/>
      <c r="S524" s="121"/>
      <c r="T524" s="121"/>
      <c r="U524" s="121"/>
      <c r="V524" s="121"/>
      <c r="W524" s="121"/>
      <c r="X524" s="121"/>
      <c r="Y524" s="121"/>
      <c r="Z524" s="121"/>
    </row>
    <row r="525" spans="1:26" ht="14.25" customHeight="1">
      <c r="A525" s="150"/>
      <c r="B525" s="151"/>
      <c r="C525" s="152"/>
      <c r="D525" s="153"/>
      <c r="E525" s="153"/>
      <c r="F525" s="153"/>
      <c r="G525" s="152"/>
      <c r="H525" s="152"/>
      <c r="I525" s="152"/>
      <c r="J525" s="121"/>
      <c r="K525" s="121"/>
      <c r="L525" s="121"/>
      <c r="M525" s="121"/>
      <c r="N525" s="121"/>
      <c r="O525" s="121"/>
      <c r="P525" s="121"/>
      <c r="Q525" s="121"/>
      <c r="R525" s="121"/>
      <c r="S525" s="121"/>
      <c r="T525" s="121"/>
      <c r="U525" s="121"/>
      <c r="V525" s="121"/>
      <c r="W525" s="121"/>
      <c r="X525" s="121"/>
      <c r="Y525" s="121"/>
      <c r="Z525" s="121"/>
    </row>
    <row r="526" spans="1:26" ht="14.25" customHeight="1">
      <c r="A526" s="150"/>
      <c r="B526" s="151"/>
      <c r="C526" s="152"/>
      <c r="D526" s="153"/>
      <c r="E526" s="153"/>
      <c r="F526" s="153"/>
      <c r="G526" s="152"/>
      <c r="H526" s="152"/>
      <c r="I526" s="152"/>
      <c r="J526" s="121"/>
      <c r="K526" s="121"/>
      <c r="L526" s="121"/>
      <c r="M526" s="121"/>
      <c r="N526" s="121"/>
      <c r="O526" s="121"/>
      <c r="P526" s="121"/>
      <c r="Q526" s="121"/>
      <c r="R526" s="121"/>
      <c r="S526" s="121"/>
      <c r="T526" s="121"/>
      <c r="U526" s="121"/>
      <c r="V526" s="121"/>
      <c r="W526" s="121"/>
      <c r="X526" s="121"/>
      <c r="Y526" s="121"/>
      <c r="Z526" s="121"/>
    </row>
    <row r="527" spans="1:26" ht="14.25" customHeight="1">
      <c r="A527" s="150"/>
      <c r="B527" s="151"/>
      <c r="C527" s="152"/>
      <c r="D527" s="153"/>
      <c r="E527" s="153"/>
      <c r="F527" s="153"/>
      <c r="G527" s="152"/>
      <c r="H527" s="152"/>
      <c r="I527" s="152"/>
      <c r="J527" s="121"/>
      <c r="K527" s="121"/>
      <c r="L527" s="121"/>
      <c r="M527" s="121"/>
      <c r="N527" s="121"/>
      <c r="O527" s="121"/>
      <c r="P527" s="121"/>
      <c r="Q527" s="121"/>
      <c r="R527" s="121"/>
      <c r="S527" s="121"/>
      <c r="T527" s="121"/>
      <c r="U527" s="121"/>
      <c r="V527" s="121"/>
      <c r="W527" s="121"/>
      <c r="X527" s="121"/>
      <c r="Y527" s="121"/>
      <c r="Z527" s="121"/>
    </row>
    <row r="528" spans="1:26" ht="14.25" customHeight="1">
      <c r="A528" s="150"/>
      <c r="B528" s="151"/>
      <c r="C528" s="152"/>
      <c r="D528" s="153"/>
      <c r="E528" s="153"/>
      <c r="F528" s="153"/>
      <c r="G528" s="152"/>
      <c r="H528" s="152"/>
      <c r="I528" s="152"/>
      <c r="J528" s="121"/>
      <c r="K528" s="121"/>
      <c r="L528" s="121"/>
      <c r="M528" s="121"/>
      <c r="N528" s="121"/>
      <c r="O528" s="121"/>
      <c r="P528" s="121"/>
      <c r="Q528" s="121"/>
      <c r="R528" s="121"/>
      <c r="S528" s="121"/>
      <c r="T528" s="121"/>
      <c r="U528" s="121"/>
      <c r="V528" s="121"/>
      <c r="W528" s="121"/>
      <c r="X528" s="121"/>
      <c r="Y528" s="121"/>
      <c r="Z528" s="121"/>
    </row>
    <row r="529" spans="1:26" ht="14.25" customHeight="1">
      <c r="A529" s="150"/>
      <c r="B529" s="151"/>
      <c r="C529" s="152"/>
      <c r="D529" s="153"/>
      <c r="E529" s="153"/>
      <c r="F529" s="153"/>
      <c r="G529" s="152"/>
      <c r="H529" s="152"/>
      <c r="I529" s="152"/>
      <c r="J529" s="121"/>
      <c r="K529" s="121"/>
      <c r="L529" s="121"/>
      <c r="M529" s="121"/>
      <c r="N529" s="121"/>
      <c r="O529" s="121"/>
      <c r="P529" s="121"/>
      <c r="Q529" s="121"/>
      <c r="R529" s="121"/>
      <c r="S529" s="121"/>
      <c r="T529" s="121"/>
      <c r="U529" s="121"/>
      <c r="V529" s="121"/>
      <c r="W529" s="121"/>
      <c r="X529" s="121"/>
      <c r="Y529" s="121"/>
      <c r="Z529" s="121"/>
    </row>
    <row r="530" spans="1:26" ht="14.25" customHeight="1">
      <c r="A530" s="150"/>
      <c r="B530" s="151"/>
      <c r="C530" s="152"/>
      <c r="D530" s="153"/>
      <c r="E530" s="153"/>
      <c r="F530" s="153"/>
      <c r="G530" s="152"/>
      <c r="H530" s="152"/>
      <c r="I530" s="152"/>
      <c r="J530" s="121"/>
      <c r="K530" s="121"/>
      <c r="L530" s="121"/>
      <c r="M530" s="121"/>
      <c r="N530" s="121"/>
      <c r="O530" s="121"/>
      <c r="P530" s="121"/>
      <c r="Q530" s="121"/>
      <c r="R530" s="121"/>
      <c r="S530" s="121"/>
      <c r="T530" s="121"/>
      <c r="U530" s="121"/>
      <c r="V530" s="121"/>
      <c r="W530" s="121"/>
      <c r="X530" s="121"/>
      <c r="Y530" s="121"/>
      <c r="Z530" s="121"/>
    </row>
    <row r="531" spans="1:26" ht="14.25" customHeight="1">
      <c r="A531" s="150"/>
      <c r="B531" s="151"/>
      <c r="C531" s="152"/>
      <c r="D531" s="153"/>
      <c r="E531" s="153"/>
      <c r="F531" s="153"/>
      <c r="G531" s="152"/>
      <c r="H531" s="152"/>
      <c r="I531" s="152"/>
      <c r="J531" s="121"/>
      <c r="K531" s="121"/>
      <c r="L531" s="121"/>
      <c r="M531" s="121"/>
      <c r="N531" s="121"/>
      <c r="O531" s="121"/>
      <c r="P531" s="121"/>
      <c r="Q531" s="121"/>
      <c r="R531" s="121"/>
      <c r="S531" s="121"/>
      <c r="T531" s="121"/>
      <c r="U531" s="121"/>
      <c r="V531" s="121"/>
      <c r="W531" s="121"/>
      <c r="X531" s="121"/>
      <c r="Y531" s="121"/>
      <c r="Z531" s="121"/>
    </row>
    <row r="532" spans="1:26" ht="14.25" customHeight="1">
      <c r="A532" s="150"/>
      <c r="B532" s="151"/>
      <c r="C532" s="152"/>
      <c r="D532" s="153"/>
      <c r="E532" s="153"/>
      <c r="F532" s="153"/>
      <c r="G532" s="152"/>
      <c r="H532" s="152"/>
      <c r="I532" s="152"/>
      <c r="J532" s="121"/>
      <c r="K532" s="121"/>
      <c r="L532" s="121"/>
      <c r="M532" s="121"/>
      <c r="N532" s="121"/>
      <c r="O532" s="121"/>
      <c r="P532" s="121"/>
      <c r="Q532" s="121"/>
      <c r="R532" s="121"/>
      <c r="S532" s="121"/>
      <c r="T532" s="121"/>
      <c r="U532" s="121"/>
      <c r="V532" s="121"/>
      <c r="W532" s="121"/>
      <c r="X532" s="121"/>
      <c r="Y532" s="121"/>
      <c r="Z532" s="121"/>
    </row>
    <row r="533" spans="1:26" ht="14.25" customHeight="1">
      <c r="A533" s="150"/>
      <c r="B533" s="151"/>
      <c r="C533" s="152"/>
      <c r="D533" s="153"/>
      <c r="E533" s="153"/>
      <c r="F533" s="153"/>
      <c r="G533" s="152"/>
      <c r="H533" s="152"/>
      <c r="I533" s="152"/>
      <c r="J533" s="121"/>
      <c r="K533" s="121"/>
      <c r="L533" s="121"/>
      <c r="M533" s="121"/>
      <c r="N533" s="121"/>
      <c r="O533" s="121"/>
      <c r="P533" s="121"/>
      <c r="Q533" s="121"/>
      <c r="R533" s="121"/>
      <c r="S533" s="121"/>
      <c r="T533" s="121"/>
      <c r="U533" s="121"/>
      <c r="V533" s="121"/>
      <c r="W533" s="121"/>
      <c r="X533" s="121"/>
      <c r="Y533" s="121"/>
      <c r="Z533" s="121"/>
    </row>
    <row r="534" spans="1:26" ht="14.25" customHeight="1">
      <c r="A534" s="150"/>
      <c r="B534" s="151"/>
      <c r="C534" s="152"/>
      <c r="D534" s="153"/>
      <c r="E534" s="153"/>
      <c r="F534" s="153"/>
      <c r="G534" s="152"/>
      <c r="H534" s="152"/>
      <c r="I534" s="152"/>
      <c r="J534" s="121"/>
      <c r="K534" s="121"/>
      <c r="L534" s="121"/>
      <c r="M534" s="121"/>
      <c r="N534" s="121"/>
      <c r="O534" s="121"/>
      <c r="P534" s="121"/>
      <c r="Q534" s="121"/>
      <c r="R534" s="121"/>
      <c r="S534" s="121"/>
      <c r="T534" s="121"/>
      <c r="U534" s="121"/>
      <c r="V534" s="121"/>
      <c r="W534" s="121"/>
      <c r="X534" s="121"/>
      <c r="Y534" s="121"/>
      <c r="Z534" s="121"/>
    </row>
    <row r="535" spans="1:26" ht="14.25" customHeight="1">
      <c r="A535" s="150"/>
      <c r="B535" s="151"/>
      <c r="C535" s="152"/>
      <c r="D535" s="153"/>
      <c r="E535" s="153"/>
      <c r="F535" s="153"/>
      <c r="G535" s="152"/>
      <c r="H535" s="152"/>
      <c r="I535" s="152"/>
      <c r="J535" s="121"/>
      <c r="K535" s="121"/>
      <c r="L535" s="121"/>
      <c r="M535" s="121"/>
      <c r="N535" s="121"/>
      <c r="O535" s="121"/>
      <c r="P535" s="121"/>
      <c r="Q535" s="121"/>
      <c r="R535" s="121"/>
      <c r="S535" s="121"/>
      <c r="T535" s="121"/>
      <c r="U535" s="121"/>
      <c r="V535" s="121"/>
      <c r="W535" s="121"/>
      <c r="X535" s="121"/>
      <c r="Y535" s="121"/>
      <c r="Z535" s="121"/>
    </row>
    <row r="536" spans="1:26" ht="14.25" customHeight="1">
      <c r="A536" s="150"/>
      <c r="B536" s="151"/>
      <c r="C536" s="152"/>
      <c r="D536" s="153"/>
      <c r="E536" s="153"/>
      <c r="F536" s="153"/>
      <c r="G536" s="152"/>
      <c r="H536" s="152"/>
      <c r="I536" s="152"/>
      <c r="J536" s="121"/>
      <c r="K536" s="121"/>
      <c r="L536" s="121"/>
      <c r="M536" s="121"/>
      <c r="N536" s="121"/>
      <c r="O536" s="121"/>
      <c r="P536" s="121"/>
      <c r="Q536" s="121"/>
      <c r="R536" s="121"/>
      <c r="S536" s="121"/>
      <c r="T536" s="121"/>
      <c r="U536" s="121"/>
      <c r="V536" s="121"/>
      <c r="W536" s="121"/>
      <c r="X536" s="121"/>
      <c r="Y536" s="121"/>
      <c r="Z536" s="121"/>
    </row>
    <row r="537" spans="1:26" ht="14.25" customHeight="1">
      <c r="A537" s="150"/>
      <c r="B537" s="151"/>
      <c r="C537" s="152"/>
      <c r="D537" s="153"/>
      <c r="E537" s="153"/>
      <c r="F537" s="153"/>
      <c r="G537" s="152"/>
      <c r="H537" s="152"/>
      <c r="I537" s="152"/>
      <c r="J537" s="121"/>
      <c r="K537" s="121"/>
      <c r="L537" s="121"/>
      <c r="M537" s="121"/>
      <c r="N537" s="121"/>
      <c r="O537" s="121"/>
      <c r="P537" s="121"/>
      <c r="Q537" s="121"/>
      <c r="R537" s="121"/>
      <c r="S537" s="121"/>
      <c r="T537" s="121"/>
      <c r="U537" s="121"/>
      <c r="V537" s="121"/>
      <c r="W537" s="121"/>
      <c r="X537" s="121"/>
      <c r="Y537" s="121"/>
      <c r="Z537" s="121"/>
    </row>
    <row r="538" spans="1:26" ht="14.25" customHeight="1">
      <c r="A538" s="150"/>
      <c r="B538" s="151"/>
      <c r="C538" s="152"/>
      <c r="D538" s="153"/>
      <c r="E538" s="153"/>
      <c r="F538" s="153"/>
      <c r="G538" s="152"/>
      <c r="H538" s="152"/>
      <c r="I538" s="152"/>
      <c r="J538" s="121"/>
      <c r="K538" s="121"/>
      <c r="L538" s="121"/>
      <c r="M538" s="121"/>
      <c r="N538" s="121"/>
      <c r="O538" s="121"/>
      <c r="P538" s="121"/>
      <c r="Q538" s="121"/>
      <c r="R538" s="121"/>
      <c r="S538" s="121"/>
      <c r="T538" s="121"/>
      <c r="U538" s="121"/>
      <c r="V538" s="121"/>
      <c r="W538" s="121"/>
      <c r="X538" s="121"/>
      <c r="Y538" s="121"/>
      <c r="Z538" s="121"/>
    </row>
    <row r="539" spans="1:26" ht="14.25" customHeight="1">
      <c r="A539" s="150"/>
      <c r="B539" s="151"/>
      <c r="C539" s="152"/>
      <c r="D539" s="153"/>
      <c r="E539" s="153"/>
      <c r="F539" s="153"/>
      <c r="G539" s="152"/>
      <c r="H539" s="152"/>
      <c r="I539" s="152"/>
      <c r="J539" s="121"/>
      <c r="K539" s="121"/>
      <c r="L539" s="121"/>
      <c r="M539" s="121"/>
      <c r="N539" s="121"/>
      <c r="O539" s="121"/>
      <c r="P539" s="121"/>
      <c r="Q539" s="121"/>
      <c r="R539" s="121"/>
      <c r="S539" s="121"/>
      <c r="T539" s="121"/>
      <c r="U539" s="121"/>
      <c r="V539" s="121"/>
      <c r="W539" s="121"/>
      <c r="X539" s="121"/>
      <c r="Y539" s="121"/>
      <c r="Z539" s="121"/>
    </row>
    <row r="540" spans="1:26" ht="14.25" customHeight="1">
      <c r="A540" s="150"/>
      <c r="B540" s="151"/>
      <c r="C540" s="152"/>
      <c r="D540" s="153"/>
      <c r="E540" s="153"/>
      <c r="F540" s="153"/>
      <c r="G540" s="152"/>
      <c r="H540" s="152"/>
      <c r="I540" s="152"/>
      <c r="J540" s="121"/>
      <c r="K540" s="121"/>
      <c r="L540" s="121"/>
      <c r="M540" s="121"/>
      <c r="N540" s="121"/>
      <c r="O540" s="121"/>
      <c r="P540" s="121"/>
      <c r="Q540" s="121"/>
      <c r="R540" s="121"/>
      <c r="S540" s="121"/>
      <c r="T540" s="121"/>
      <c r="U540" s="121"/>
      <c r="V540" s="121"/>
      <c r="W540" s="121"/>
      <c r="X540" s="121"/>
      <c r="Y540" s="121"/>
      <c r="Z540" s="121"/>
    </row>
    <row r="541" spans="1:26" ht="14.25" customHeight="1">
      <c r="A541" s="150"/>
      <c r="B541" s="151"/>
      <c r="C541" s="152"/>
      <c r="D541" s="153"/>
      <c r="E541" s="153"/>
      <c r="F541" s="153"/>
      <c r="G541" s="152"/>
      <c r="H541" s="152"/>
      <c r="I541" s="152"/>
      <c r="J541" s="121"/>
      <c r="K541" s="121"/>
      <c r="L541" s="121"/>
      <c r="M541" s="121"/>
      <c r="N541" s="121"/>
      <c r="O541" s="121"/>
      <c r="P541" s="121"/>
      <c r="Q541" s="121"/>
      <c r="R541" s="121"/>
      <c r="S541" s="121"/>
      <c r="T541" s="121"/>
      <c r="U541" s="121"/>
      <c r="V541" s="121"/>
      <c r="W541" s="121"/>
      <c r="X541" s="121"/>
      <c r="Y541" s="121"/>
      <c r="Z541" s="121"/>
    </row>
    <row r="542" spans="1:26" ht="14.25" customHeight="1">
      <c r="A542" s="150"/>
      <c r="B542" s="151"/>
      <c r="C542" s="152"/>
      <c r="D542" s="153"/>
      <c r="E542" s="153"/>
      <c r="F542" s="153"/>
      <c r="G542" s="152"/>
      <c r="H542" s="152"/>
      <c r="I542" s="152"/>
      <c r="J542" s="121"/>
      <c r="K542" s="121"/>
      <c r="L542" s="121"/>
      <c r="M542" s="121"/>
      <c r="N542" s="121"/>
      <c r="O542" s="121"/>
      <c r="P542" s="121"/>
      <c r="Q542" s="121"/>
      <c r="R542" s="121"/>
      <c r="S542" s="121"/>
      <c r="T542" s="121"/>
      <c r="U542" s="121"/>
      <c r="V542" s="121"/>
      <c r="W542" s="121"/>
      <c r="X542" s="121"/>
      <c r="Y542" s="121"/>
      <c r="Z542" s="121"/>
    </row>
    <row r="543" spans="1:26" ht="14.25" customHeight="1">
      <c r="A543" s="150"/>
      <c r="B543" s="151"/>
      <c r="C543" s="152"/>
      <c r="D543" s="153"/>
      <c r="E543" s="153"/>
      <c r="F543" s="153"/>
      <c r="G543" s="152"/>
      <c r="H543" s="152"/>
      <c r="I543" s="152"/>
      <c r="J543" s="121"/>
      <c r="K543" s="121"/>
      <c r="L543" s="121"/>
      <c r="M543" s="121"/>
      <c r="N543" s="121"/>
      <c r="O543" s="121"/>
      <c r="P543" s="121"/>
      <c r="Q543" s="121"/>
      <c r="R543" s="121"/>
      <c r="S543" s="121"/>
      <c r="T543" s="121"/>
      <c r="U543" s="121"/>
      <c r="V543" s="121"/>
      <c r="W543" s="121"/>
      <c r="X543" s="121"/>
      <c r="Y543" s="121"/>
      <c r="Z543" s="121"/>
    </row>
    <row r="544" spans="1:26" ht="14.25" customHeight="1">
      <c r="A544" s="150"/>
      <c r="B544" s="151"/>
      <c r="C544" s="152"/>
      <c r="D544" s="153"/>
      <c r="E544" s="153"/>
      <c r="F544" s="153"/>
      <c r="G544" s="152"/>
      <c r="H544" s="152"/>
      <c r="I544" s="152"/>
      <c r="J544" s="121"/>
      <c r="K544" s="121"/>
      <c r="L544" s="121"/>
      <c r="M544" s="121"/>
      <c r="N544" s="121"/>
      <c r="O544" s="121"/>
      <c r="P544" s="121"/>
      <c r="Q544" s="121"/>
      <c r="R544" s="121"/>
      <c r="S544" s="121"/>
      <c r="T544" s="121"/>
      <c r="U544" s="121"/>
      <c r="V544" s="121"/>
      <c r="W544" s="121"/>
      <c r="X544" s="121"/>
      <c r="Y544" s="121"/>
      <c r="Z544" s="121"/>
    </row>
    <row r="545" spans="1:26" ht="14.25" customHeight="1">
      <c r="A545" s="150"/>
      <c r="B545" s="151"/>
      <c r="C545" s="152"/>
      <c r="D545" s="153"/>
      <c r="E545" s="153"/>
      <c r="F545" s="153"/>
      <c r="G545" s="152"/>
      <c r="H545" s="152"/>
      <c r="I545" s="152"/>
      <c r="J545" s="121"/>
      <c r="K545" s="121"/>
      <c r="L545" s="121"/>
      <c r="M545" s="121"/>
      <c r="N545" s="121"/>
      <c r="O545" s="121"/>
      <c r="P545" s="121"/>
      <c r="Q545" s="121"/>
      <c r="R545" s="121"/>
      <c r="S545" s="121"/>
      <c r="T545" s="121"/>
      <c r="U545" s="121"/>
      <c r="V545" s="121"/>
      <c r="W545" s="121"/>
      <c r="X545" s="121"/>
      <c r="Y545" s="121"/>
      <c r="Z545" s="121"/>
    </row>
    <row r="546" spans="1:26" ht="14.25" customHeight="1">
      <c r="A546" s="150"/>
      <c r="B546" s="151"/>
      <c r="C546" s="152"/>
      <c r="D546" s="153"/>
      <c r="E546" s="153"/>
      <c r="F546" s="153"/>
      <c r="G546" s="152"/>
      <c r="H546" s="152"/>
      <c r="I546" s="152"/>
      <c r="J546" s="121"/>
      <c r="K546" s="121"/>
      <c r="L546" s="121"/>
      <c r="M546" s="121"/>
      <c r="N546" s="121"/>
      <c r="O546" s="121"/>
      <c r="P546" s="121"/>
      <c r="Q546" s="121"/>
      <c r="R546" s="121"/>
      <c r="S546" s="121"/>
      <c r="T546" s="121"/>
      <c r="U546" s="121"/>
      <c r="V546" s="121"/>
      <c r="W546" s="121"/>
      <c r="X546" s="121"/>
      <c r="Y546" s="121"/>
      <c r="Z546" s="121"/>
    </row>
    <row r="547" spans="1:26" ht="14.25" customHeight="1">
      <c r="A547" s="150"/>
      <c r="B547" s="151"/>
      <c r="C547" s="152"/>
      <c r="D547" s="153"/>
      <c r="E547" s="153"/>
      <c r="F547" s="153"/>
      <c r="G547" s="152"/>
      <c r="H547" s="152"/>
      <c r="I547" s="152"/>
      <c r="J547" s="121"/>
      <c r="K547" s="121"/>
      <c r="L547" s="121"/>
      <c r="M547" s="121"/>
      <c r="N547" s="121"/>
      <c r="O547" s="121"/>
      <c r="P547" s="121"/>
      <c r="Q547" s="121"/>
      <c r="R547" s="121"/>
      <c r="S547" s="121"/>
      <c r="T547" s="121"/>
      <c r="U547" s="121"/>
      <c r="V547" s="121"/>
      <c r="W547" s="121"/>
      <c r="X547" s="121"/>
      <c r="Y547" s="121"/>
      <c r="Z547" s="121"/>
    </row>
    <row r="548" spans="1:26" ht="14.25" customHeight="1">
      <c r="A548" s="150"/>
      <c r="B548" s="151"/>
      <c r="C548" s="152"/>
      <c r="D548" s="153"/>
      <c r="E548" s="153"/>
      <c r="F548" s="153"/>
      <c r="G548" s="152"/>
      <c r="H548" s="152"/>
      <c r="I548" s="152"/>
      <c r="J548" s="121"/>
      <c r="K548" s="121"/>
      <c r="L548" s="121"/>
      <c r="M548" s="121"/>
      <c r="N548" s="121"/>
      <c r="O548" s="121"/>
      <c r="P548" s="121"/>
      <c r="Q548" s="121"/>
      <c r="R548" s="121"/>
      <c r="S548" s="121"/>
      <c r="T548" s="121"/>
      <c r="U548" s="121"/>
      <c r="V548" s="121"/>
      <c r="W548" s="121"/>
      <c r="X548" s="121"/>
      <c r="Y548" s="121"/>
      <c r="Z548" s="121"/>
    </row>
    <row r="549" spans="1:26" ht="14.25" customHeight="1">
      <c r="A549" s="150"/>
      <c r="B549" s="151"/>
      <c r="C549" s="152"/>
      <c r="D549" s="153"/>
      <c r="E549" s="153"/>
      <c r="F549" s="153"/>
      <c r="G549" s="152"/>
      <c r="H549" s="152"/>
      <c r="I549" s="152"/>
      <c r="J549" s="121"/>
      <c r="K549" s="121"/>
      <c r="L549" s="121"/>
      <c r="M549" s="121"/>
      <c r="N549" s="121"/>
      <c r="O549" s="121"/>
      <c r="P549" s="121"/>
      <c r="Q549" s="121"/>
      <c r="R549" s="121"/>
      <c r="S549" s="121"/>
      <c r="T549" s="121"/>
      <c r="U549" s="121"/>
      <c r="V549" s="121"/>
      <c r="W549" s="121"/>
      <c r="X549" s="121"/>
      <c r="Y549" s="121"/>
      <c r="Z549" s="121"/>
    </row>
    <row r="550" spans="1:26" ht="14.25" customHeight="1">
      <c r="A550" s="150"/>
      <c r="B550" s="151"/>
      <c r="C550" s="152"/>
      <c r="D550" s="153"/>
      <c r="E550" s="153"/>
      <c r="F550" s="153"/>
      <c r="G550" s="152"/>
      <c r="H550" s="152"/>
      <c r="I550" s="152"/>
      <c r="J550" s="121"/>
      <c r="K550" s="121"/>
      <c r="L550" s="121"/>
      <c r="M550" s="121"/>
      <c r="N550" s="121"/>
      <c r="O550" s="121"/>
      <c r="P550" s="121"/>
      <c r="Q550" s="121"/>
      <c r="R550" s="121"/>
      <c r="S550" s="121"/>
      <c r="T550" s="121"/>
      <c r="U550" s="121"/>
      <c r="V550" s="121"/>
      <c r="W550" s="121"/>
      <c r="X550" s="121"/>
      <c r="Y550" s="121"/>
      <c r="Z550" s="121"/>
    </row>
    <row r="551" spans="1:26" ht="14.25" customHeight="1">
      <c r="A551" s="150"/>
      <c r="B551" s="151"/>
      <c r="C551" s="152"/>
      <c r="D551" s="153"/>
      <c r="E551" s="153"/>
      <c r="F551" s="153"/>
      <c r="G551" s="152"/>
      <c r="H551" s="152"/>
      <c r="I551" s="152"/>
      <c r="J551" s="121"/>
      <c r="K551" s="121"/>
      <c r="L551" s="121"/>
      <c r="M551" s="121"/>
      <c r="N551" s="121"/>
      <c r="O551" s="121"/>
      <c r="P551" s="121"/>
      <c r="Q551" s="121"/>
      <c r="R551" s="121"/>
      <c r="S551" s="121"/>
      <c r="T551" s="121"/>
      <c r="U551" s="121"/>
      <c r="V551" s="121"/>
      <c r="W551" s="121"/>
      <c r="X551" s="121"/>
      <c r="Y551" s="121"/>
      <c r="Z551" s="121"/>
    </row>
    <row r="552" spans="1:26" ht="14.25" customHeight="1">
      <c r="A552" s="150"/>
      <c r="B552" s="151"/>
      <c r="C552" s="152"/>
      <c r="D552" s="153"/>
      <c r="E552" s="153"/>
      <c r="F552" s="153"/>
      <c r="G552" s="152"/>
      <c r="H552" s="152"/>
      <c r="I552" s="152"/>
      <c r="J552" s="121"/>
      <c r="K552" s="121"/>
      <c r="L552" s="121"/>
      <c r="M552" s="121"/>
      <c r="N552" s="121"/>
      <c r="O552" s="121"/>
      <c r="P552" s="121"/>
      <c r="Q552" s="121"/>
      <c r="R552" s="121"/>
      <c r="S552" s="121"/>
      <c r="T552" s="121"/>
      <c r="U552" s="121"/>
      <c r="V552" s="121"/>
      <c r="W552" s="121"/>
      <c r="X552" s="121"/>
      <c r="Y552" s="121"/>
      <c r="Z552" s="121"/>
    </row>
    <row r="553" spans="1:26" ht="14.25" customHeight="1">
      <c r="A553" s="150"/>
      <c r="B553" s="151"/>
      <c r="C553" s="152"/>
      <c r="D553" s="153"/>
      <c r="E553" s="153"/>
      <c r="F553" s="153"/>
      <c r="G553" s="152"/>
      <c r="H553" s="152"/>
      <c r="I553" s="152"/>
      <c r="J553" s="121"/>
      <c r="K553" s="121"/>
      <c r="L553" s="121"/>
      <c r="M553" s="121"/>
      <c r="N553" s="121"/>
      <c r="O553" s="121"/>
      <c r="P553" s="121"/>
      <c r="Q553" s="121"/>
      <c r="R553" s="121"/>
      <c r="S553" s="121"/>
      <c r="T553" s="121"/>
      <c r="U553" s="121"/>
      <c r="V553" s="121"/>
      <c r="W553" s="121"/>
      <c r="X553" s="121"/>
      <c r="Y553" s="121"/>
      <c r="Z553" s="121"/>
    </row>
    <row r="554" spans="1:26" ht="14.25" customHeight="1">
      <c r="A554" s="150"/>
      <c r="B554" s="151"/>
      <c r="C554" s="152"/>
      <c r="D554" s="153"/>
      <c r="E554" s="153"/>
      <c r="F554" s="153"/>
      <c r="G554" s="152"/>
      <c r="H554" s="152"/>
      <c r="I554" s="152"/>
      <c r="J554" s="121"/>
      <c r="K554" s="121"/>
      <c r="L554" s="121"/>
      <c r="M554" s="121"/>
      <c r="N554" s="121"/>
      <c r="O554" s="121"/>
      <c r="P554" s="121"/>
      <c r="Q554" s="121"/>
      <c r="R554" s="121"/>
      <c r="S554" s="121"/>
      <c r="T554" s="121"/>
      <c r="U554" s="121"/>
      <c r="V554" s="121"/>
      <c r="W554" s="121"/>
      <c r="X554" s="121"/>
      <c r="Y554" s="121"/>
      <c r="Z554" s="121"/>
    </row>
    <row r="555" spans="1:26" ht="14.25" customHeight="1">
      <c r="A555" s="150"/>
      <c r="B555" s="151"/>
      <c r="C555" s="152"/>
      <c r="D555" s="153"/>
      <c r="E555" s="153"/>
      <c r="F555" s="153"/>
      <c r="G555" s="152"/>
      <c r="H555" s="152"/>
      <c r="I555" s="152"/>
      <c r="J555" s="121"/>
      <c r="K555" s="121"/>
      <c r="L555" s="121"/>
      <c r="M555" s="121"/>
      <c r="N555" s="121"/>
      <c r="O555" s="121"/>
      <c r="P555" s="121"/>
      <c r="Q555" s="121"/>
      <c r="R555" s="121"/>
      <c r="S555" s="121"/>
      <c r="T555" s="121"/>
      <c r="U555" s="121"/>
      <c r="V555" s="121"/>
      <c r="W555" s="121"/>
      <c r="X555" s="121"/>
      <c r="Y555" s="121"/>
      <c r="Z555" s="121"/>
    </row>
    <row r="556" spans="1:26" ht="14.25" customHeight="1">
      <c r="A556" s="150"/>
      <c r="B556" s="151"/>
      <c r="C556" s="152"/>
      <c r="D556" s="153"/>
      <c r="E556" s="153"/>
      <c r="F556" s="153"/>
      <c r="G556" s="152"/>
      <c r="H556" s="152"/>
      <c r="I556" s="152"/>
      <c r="J556" s="121"/>
      <c r="K556" s="121"/>
      <c r="L556" s="121"/>
      <c r="M556" s="121"/>
      <c r="N556" s="121"/>
      <c r="O556" s="121"/>
      <c r="P556" s="121"/>
      <c r="Q556" s="121"/>
      <c r="R556" s="121"/>
      <c r="S556" s="121"/>
      <c r="T556" s="121"/>
      <c r="U556" s="121"/>
      <c r="V556" s="121"/>
      <c r="W556" s="121"/>
      <c r="X556" s="121"/>
      <c r="Y556" s="121"/>
      <c r="Z556" s="121"/>
    </row>
    <row r="557" spans="1:26" ht="14.25" customHeight="1">
      <c r="A557" s="150"/>
      <c r="B557" s="151"/>
      <c r="C557" s="152"/>
      <c r="D557" s="153"/>
      <c r="E557" s="153"/>
      <c r="F557" s="153"/>
      <c r="G557" s="152"/>
      <c r="H557" s="152"/>
      <c r="I557" s="152"/>
      <c r="J557" s="121"/>
      <c r="K557" s="121"/>
      <c r="L557" s="121"/>
      <c r="M557" s="121"/>
      <c r="N557" s="121"/>
      <c r="O557" s="121"/>
      <c r="P557" s="121"/>
      <c r="Q557" s="121"/>
      <c r="R557" s="121"/>
      <c r="S557" s="121"/>
      <c r="T557" s="121"/>
      <c r="U557" s="121"/>
      <c r="V557" s="121"/>
      <c r="W557" s="121"/>
      <c r="X557" s="121"/>
      <c r="Y557" s="121"/>
      <c r="Z557" s="121"/>
    </row>
    <row r="558" spans="1:26" ht="14.25" customHeight="1">
      <c r="A558" s="150"/>
      <c r="B558" s="151"/>
      <c r="C558" s="152"/>
      <c r="D558" s="153"/>
      <c r="E558" s="153"/>
      <c r="F558" s="153"/>
      <c r="G558" s="152"/>
      <c r="H558" s="152"/>
      <c r="I558" s="152"/>
      <c r="J558" s="121"/>
      <c r="K558" s="121"/>
      <c r="L558" s="121"/>
      <c r="M558" s="121"/>
      <c r="N558" s="121"/>
      <c r="O558" s="121"/>
      <c r="P558" s="121"/>
      <c r="Q558" s="121"/>
      <c r="R558" s="121"/>
      <c r="S558" s="121"/>
      <c r="T558" s="121"/>
      <c r="U558" s="121"/>
      <c r="V558" s="121"/>
      <c r="W558" s="121"/>
      <c r="X558" s="121"/>
      <c r="Y558" s="121"/>
      <c r="Z558" s="121"/>
    </row>
    <row r="559" spans="1:26" ht="14.25" customHeight="1">
      <c r="A559" s="150"/>
      <c r="B559" s="151"/>
      <c r="C559" s="152"/>
      <c r="D559" s="153"/>
      <c r="E559" s="153"/>
      <c r="F559" s="153"/>
      <c r="G559" s="152"/>
      <c r="H559" s="152"/>
      <c r="I559" s="152"/>
      <c r="J559" s="121"/>
      <c r="K559" s="121"/>
      <c r="L559" s="121"/>
      <c r="M559" s="121"/>
      <c r="N559" s="121"/>
      <c r="O559" s="121"/>
      <c r="P559" s="121"/>
      <c r="Q559" s="121"/>
      <c r="R559" s="121"/>
      <c r="S559" s="121"/>
      <c r="T559" s="121"/>
      <c r="U559" s="121"/>
      <c r="V559" s="121"/>
      <c r="W559" s="121"/>
      <c r="X559" s="121"/>
      <c r="Y559" s="121"/>
      <c r="Z559" s="121"/>
    </row>
    <row r="560" spans="1:26" ht="14.25" customHeight="1">
      <c r="A560" s="150"/>
      <c r="B560" s="151"/>
      <c r="C560" s="152"/>
      <c r="D560" s="153"/>
      <c r="E560" s="153"/>
      <c r="F560" s="153"/>
      <c r="G560" s="152"/>
      <c r="H560" s="152"/>
      <c r="I560" s="152"/>
      <c r="J560" s="121"/>
      <c r="K560" s="121"/>
      <c r="L560" s="121"/>
      <c r="M560" s="121"/>
      <c r="N560" s="121"/>
      <c r="O560" s="121"/>
      <c r="P560" s="121"/>
      <c r="Q560" s="121"/>
      <c r="R560" s="121"/>
      <c r="S560" s="121"/>
      <c r="T560" s="121"/>
      <c r="U560" s="121"/>
      <c r="V560" s="121"/>
      <c r="W560" s="121"/>
      <c r="X560" s="121"/>
      <c r="Y560" s="121"/>
      <c r="Z560" s="121"/>
    </row>
    <row r="561" spans="1:26" ht="14.25" customHeight="1">
      <c r="A561" s="150"/>
      <c r="B561" s="151"/>
      <c r="C561" s="152"/>
      <c r="D561" s="153"/>
      <c r="E561" s="153"/>
      <c r="F561" s="153"/>
      <c r="G561" s="152"/>
      <c r="H561" s="152"/>
      <c r="I561" s="152"/>
      <c r="J561" s="121"/>
      <c r="K561" s="121"/>
      <c r="L561" s="121"/>
      <c r="M561" s="121"/>
      <c r="N561" s="121"/>
      <c r="O561" s="121"/>
      <c r="P561" s="121"/>
      <c r="Q561" s="121"/>
      <c r="R561" s="121"/>
      <c r="S561" s="121"/>
      <c r="T561" s="121"/>
      <c r="U561" s="121"/>
      <c r="V561" s="121"/>
      <c r="W561" s="121"/>
      <c r="X561" s="121"/>
      <c r="Y561" s="121"/>
      <c r="Z561" s="121"/>
    </row>
    <row r="562" spans="1:26" ht="14.25" customHeight="1">
      <c r="A562" s="150"/>
      <c r="B562" s="151"/>
      <c r="C562" s="152"/>
      <c r="D562" s="153"/>
      <c r="E562" s="153"/>
      <c r="F562" s="153"/>
      <c r="G562" s="152"/>
      <c r="H562" s="152"/>
      <c r="I562" s="152"/>
      <c r="J562" s="121"/>
      <c r="K562" s="121"/>
      <c r="L562" s="121"/>
      <c r="M562" s="121"/>
      <c r="N562" s="121"/>
      <c r="O562" s="121"/>
      <c r="P562" s="121"/>
      <c r="Q562" s="121"/>
      <c r="R562" s="121"/>
      <c r="S562" s="121"/>
      <c r="T562" s="121"/>
      <c r="U562" s="121"/>
      <c r="V562" s="121"/>
      <c r="W562" s="121"/>
      <c r="X562" s="121"/>
      <c r="Y562" s="121"/>
      <c r="Z562" s="121"/>
    </row>
    <row r="563" spans="1:26" ht="14.25" customHeight="1">
      <c r="A563" s="150"/>
      <c r="B563" s="151"/>
      <c r="C563" s="152"/>
      <c r="D563" s="153"/>
      <c r="E563" s="153"/>
      <c r="F563" s="153"/>
      <c r="G563" s="152"/>
      <c r="H563" s="152"/>
      <c r="I563" s="152"/>
      <c r="J563" s="121"/>
      <c r="K563" s="121"/>
      <c r="L563" s="121"/>
      <c r="M563" s="121"/>
      <c r="N563" s="121"/>
      <c r="O563" s="121"/>
      <c r="P563" s="121"/>
      <c r="Q563" s="121"/>
      <c r="R563" s="121"/>
      <c r="S563" s="121"/>
      <c r="T563" s="121"/>
      <c r="U563" s="121"/>
      <c r="V563" s="121"/>
      <c r="W563" s="121"/>
      <c r="X563" s="121"/>
      <c r="Y563" s="121"/>
      <c r="Z563" s="121"/>
    </row>
    <row r="564" spans="1:26" ht="14.25" customHeight="1">
      <c r="A564" s="150"/>
      <c r="B564" s="151"/>
      <c r="C564" s="152"/>
      <c r="D564" s="153"/>
      <c r="E564" s="153"/>
      <c r="F564" s="153"/>
      <c r="G564" s="152"/>
      <c r="H564" s="152"/>
      <c r="I564" s="152"/>
      <c r="J564" s="121"/>
      <c r="K564" s="121"/>
      <c r="L564" s="121"/>
      <c r="M564" s="121"/>
      <c r="N564" s="121"/>
      <c r="O564" s="121"/>
      <c r="P564" s="121"/>
      <c r="Q564" s="121"/>
      <c r="R564" s="121"/>
      <c r="S564" s="121"/>
      <c r="T564" s="121"/>
      <c r="U564" s="121"/>
      <c r="V564" s="121"/>
      <c r="W564" s="121"/>
      <c r="X564" s="121"/>
      <c r="Y564" s="121"/>
      <c r="Z564" s="121"/>
    </row>
    <row r="565" spans="1:26" ht="14.25" customHeight="1">
      <c r="A565" s="150"/>
      <c r="B565" s="151"/>
      <c r="C565" s="152"/>
      <c r="D565" s="153"/>
      <c r="E565" s="153"/>
      <c r="F565" s="153"/>
      <c r="G565" s="152"/>
      <c r="H565" s="152"/>
      <c r="I565" s="152"/>
      <c r="J565" s="121"/>
      <c r="K565" s="121"/>
      <c r="L565" s="121"/>
      <c r="M565" s="121"/>
      <c r="N565" s="121"/>
      <c r="O565" s="121"/>
      <c r="P565" s="121"/>
      <c r="Q565" s="121"/>
      <c r="R565" s="121"/>
      <c r="S565" s="121"/>
      <c r="T565" s="121"/>
      <c r="U565" s="121"/>
      <c r="V565" s="121"/>
      <c r="W565" s="121"/>
      <c r="X565" s="121"/>
      <c r="Y565" s="121"/>
      <c r="Z565" s="121"/>
    </row>
    <row r="566" spans="1:26" ht="14.25" customHeight="1">
      <c r="A566" s="150"/>
      <c r="B566" s="151"/>
      <c r="C566" s="152"/>
      <c r="D566" s="153"/>
      <c r="E566" s="153"/>
      <c r="F566" s="153"/>
      <c r="G566" s="152"/>
      <c r="H566" s="152"/>
      <c r="I566" s="152"/>
      <c r="J566" s="121"/>
      <c r="K566" s="121"/>
      <c r="L566" s="121"/>
      <c r="M566" s="121"/>
      <c r="N566" s="121"/>
      <c r="O566" s="121"/>
      <c r="P566" s="121"/>
      <c r="Q566" s="121"/>
      <c r="R566" s="121"/>
      <c r="S566" s="121"/>
      <c r="T566" s="121"/>
      <c r="U566" s="121"/>
      <c r="V566" s="121"/>
      <c r="W566" s="121"/>
      <c r="X566" s="121"/>
      <c r="Y566" s="121"/>
      <c r="Z566" s="121"/>
    </row>
    <row r="567" spans="1:26" ht="14.25" customHeight="1">
      <c r="A567" s="150"/>
      <c r="B567" s="151"/>
      <c r="C567" s="152"/>
      <c r="D567" s="153"/>
      <c r="E567" s="153"/>
      <c r="F567" s="153"/>
      <c r="G567" s="152"/>
      <c r="H567" s="152"/>
      <c r="I567" s="152"/>
      <c r="J567" s="121"/>
      <c r="K567" s="121"/>
      <c r="L567" s="121"/>
      <c r="M567" s="121"/>
      <c r="N567" s="121"/>
      <c r="O567" s="121"/>
      <c r="P567" s="121"/>
      <c r="Q567" s="121"/>
      <c r="R567" s="121"/>
      <c r="S567" s="121"/>
      <c r="T567" s="121"/>
      <c r="U567" s="121"/>
      <c r="V567" s="121"/>
      <c r="W567" s="121"/>
      <c r="X567" s="121"/>
      <c r="Y567" s="121"/>
      <c r="Z567" s="121"/>
    </row>
    <row r="568" spans="1:26" ht="14.25" customHeight="1">
      <c r="A568" s="150"/>
      <c r="B568" s="151"/>
      <c r="C568" s="152"/>
      <c r="D568" s="153"/>
      <c r="E568" s="153"/>
      <c r="F568" s="153"/>
      <c r="G568" s="152"/>
      <c r="H568" s="152"/>
      <c r="I568" s="152"/>
      <c r="J568" s="121"/>
      <c r="K568" s="121"/>
      <c r="L568" s="121"/>
      <c r="M568" s="121"/>
      <c r="N568" s="121"/>
      <c r="O568" s="121"/>
      <c r="P568" s="121"/>
      <c r="Q568" s="121"/>
      <c r="R568" s="121"/>
      <c r="S568" s="121"/>
      <c r="T568" s="121"/>
      <c r="U568" s="121"/>
      <c r="V568" s="121"/>
      <c r="W568" s="121"/>
      <c r="X568" s="121"/>
      <c r="Y568" s="121"/>
      <c r="Z568" s="121"/>
    </row>
    <row r="569" spans="1:26" ht="14.25" customHeight="1">
      <c r="A569" s="150"/>
      <c r="B569" s="151"/>
      <c r="C569" s="152"/>
      <c r="D569" s="153"/>
      <c r="E569" s="153"/>
      <c r="F569" s="153"/>
      <c r="G569" s="152"/>
      <c r="H569" s="152"/>
      <c r="I569" s="152"/>
      <c r="J569" s="121"/>
      <c r="K569" s="121"/>
      <c r="L569" s="121"/>
      <c r="M569" s="121"/>
      <c r="N569" s="121"/>
      <c r="O569" s="121"/>
      <c r="P569" s="121"/>
      <c r="Q569" s="121"/>
      <c r="R569" s="121"/>
      <c r="S569" s="121"/>
      <c r="T569" s="121"/>
      <c r="U569" s="121"/>
      <c r="V569" s="121"/>
      <c r="W569" s="121"/>
      <c r="X569" s="121"/>
      <c r="Y569" s="121"/>
      <c r="Z569" s="121"/>
    </row>
    <row r="570" spans="1:26" ht="14.25" customHeight="1">
      <c r="A570" s="150"/>
      <c r="B570" s="151"/>
      <c r="C570" s="152"/>
      <c r="D570" s="153"/>
      <c r="E570" s="153"/>
      <c r="F570" s="153"/>
      <c r="G570" s="152"/>
      <c r="H570" s="152"/>
      <c r="I570" s="152"/>
      <c r="J570" s="121"/>
      <c r="K570" s="121"/>
      <c r="L570" s="121"/>
      <c r="M570" s="121"/>
      <c r="N570" s="121"/>
      <c r="O570" s="121"/>
      <c r="P570" s="121"/>
      <c r="Q570" s="121"/>
      <c r="R570" s="121"/>
      <c r="S570" s="121"/>
      <c r="T570" s="121"/>
      <c r="U570" s="121"/>
      <c r="V570" s="121"/>
      <c r="W570" s="121"/>
      <c r="X570" s="121"/>
      <c r="Y570" s="121"/>
      <c r="Z570" s="121"/>
    </row>
    <row r="571" spans="1:26" ht="14.25" customHeight="1">
      <c r="A571" s="150"/>
      <c r="B571" s="151"/>
      <c r="C571" s="152"/>
      <c r="D571" s="153"/>
      <c r="E571" s="153"/>
      <c r="F571" s="153"/>
      <c r="G571" s="152"/>
      <c r="H571" s="152"/>
      <c r="I571" s="152"/>
      <c r="J571" s="121"/>
      <c r="K571" s="121"/>
      <c r="L571" s="121"/>
      <c r="M571" s="121"/>
      <c r="N571" s="121"/>
      <c r="O571" s="121"/>
      <c r="P571" s="121"/>
      <c r="Q571" s="121"/>
      <c r="R571" s="121"/>
      <c r="S571" s="121"/>
      <c r="T571" s="121"/>
      <c r="U571" s="121"/>
      <c r="V571" s="121"/>
      <c r="W571" s="121"/>
      <c r="X571" s="121"/>
      <c r="Y571" s="121"/>
      <c r="Z571" s="121"/>
    </row>
    <row r="572" spans="1:26" ht="14.25" customHeight="1">
      <c r="A572" s="150"/>
      <c r="B572" s="151"/>
      <c r="C572" s="152"/>
      <c r="D572" s="153"/>
      <c r="E572" s="153"/>
      <c r="F572" s="153"/>
      <c r="G572" s="152"/>
      <c r="H572" s="152"/>
      <c r="I572" s="152"/>
      <c r="J572" s="121"/>
      <c r="K572" s="121"/>
      <c r="L572" s="121"/>
      <c r="M572" s="121"/>
      <c r="N572" s="121"/>
      <c r="O572" s="121"/>
      <c r="P572" s="121"/>
      <c r="Q572" s="121"/>
      <c r="R572" s="121"/>
      <c r="S572" s="121"/>
      <c r="T572" s="121"/>
      <c r="U572" s="121"/>
      <c r="V572" s="121"/>
      <c r="W572" s="121"/>
      <c r="X572" s="121"/>
      <c r="Y572" s="121"/>
      <c r="Z572" s="121"/>
    </row>
    <row r="573" spans="1:26" ht="14.25" customHeight="1">
      <c r="A573" s="150"/>
      <c r="B573" s="151"/>
      <c r="C573" s="152"/>
      <c r="D573" s="153"/>
      <c r="E573" s="153"/>
      <c r="F573" s="153"/>
      <c r="G573" s="152"/>
      <c r="H573" s="152"/>
      <c r="I573" s="152"/>
      <c r="J573" s="121"/>
      <c r="K573" s="121"/>
      <c r="L573" s="121"/>
      <c r="M573" s="121"/>
      <c r="N573" s="121"/>
      <c r="O573" s="121"/>
      <c r="P573" s="121"/>
      <c r="Q573" s="121"/>
      <c r="R573" s="121"/>
      <c r="S573" s="121"/>
      <c r="T573" s="121"/>
      <c r="U573" s="121"/>
      <c r="V573" s="121"/>
      <c r="W573" s="121"/>
      <c r="X573" s="121"/>
      <c r="Y573" s="121"/>
      <c r="Z573" s="121"/>
    </row>
    <row r="574" spans="1:26" ht="14.25" customHeight="1">
      <c r="A574" s="150"/>
      <c r="B574" s="151"/>
      <c r="C574" s="152"/>
      <c r="D574" s="153"/>
      <c r="E574" s="153"/>
      <c r="F574" s="153"/>
      <c r="G574" s="152"/>
      <c r="H574" s="152"/>
      <c r="I574" s="152"/>
      <c r="J574" s="121"/>
      <c r="K574" s="121"/>
      <c r="L574" s="121"/>
      <c r="M574" s="121"/>
      <c r="N574" s="121"/>
      <c r="O574" s="121"/>
      <c r="P574" s="121"/>
      <c r="Q574" s="121"/>
      <c r="R574" s="121"/>
      <c r="S574" s="121"/>
      <c r="T574" s="121"/>
      <c r="U574" s="121"/>
      <c r="V574" s="121"/>
      <c r="W574" s="121"/>
      <c r="X574" s="121"/>
      <c r="Y574" s="121"/>
      <c r="Z574" s="121"/>
    </row>
    <row r="575" spans="1:26" ht="14.25" customHeight="1">
      <c r="A575" s="150"/>
      <c r="B575" s="151"/>
      <c r="C575" s="152"/>
      <c r="D575" s="153"/>
      <c r="E575" s="153"/>
      <c r="F575" s="153"/>
      <c r="G575" s="152"/>
      <c r="H575" s="152"/>
      <c r="I575" s="152"/>
      <c r="J575" s="121"/>
      <c r="K575" s="121"/>
      <c r="L575" s="121"/>
      <c r="M575" s="121"/>
      <c r="N575" s="121"/>
      <c r="O575" s="121"/>
      <c r="P575" s="121"/>
      <c r="Q575" s="121"/>
      <c r="R575" s="121"/>
      <c r="S575" s="121"/>
      <c r="T575" s="121"/>
      <c r="U575" s="121"/>
      <c r="V575" s="121"/>
      <c r="W575" s="121"/>
      <c r="X575" s="121"/>
      <c r="Y575" s="121"/>
      <c r="Z575" s="121"/>
    </row>
    <row r="576" spans="1:26" ht="14.25" customHeight="1">
      <c r="A576" s="150"/>
      <c r="B576" s="151"/>
      <c r="C576" s="152"/>
      <c r="D576" s="153"/>
      <c r="E576" s="153"/>
      <c r="F576" s="153"/>
      <c r="G576" s="152"/>
      <c r="H576" s="152"/>
      <c r="I576" s="152"/>
      <c r="J576" s="121"/>
      <c r="K576" s="121"/>
      <c r="L576" s="121"/>
      <c r="M576" s="121"/>
      <c r="N576" s="121"/>
      <c r="O576" s="121"/>
      <c r="P576" s="121"/>
      <c r="Q576" s="121"/>
      <c r="R576" s="121"/>
      <c r="S576" s="121"/>
      <c r="T576" s="121"/>
      <c r="U576" s="121"/>
      <c r="V576" s="121"/>
      <c r="W576" s="121"/>
      <c r="X576" s="121"/>
      <c r="Y576" s="121"/>
      <c r="Z576" s="121"/>
    </row>
    <row r="577" spans="1:26" ht="14.25" customHeight="1">
      <c r="A577" s="150"/>
      <c r="B577" s="151"/>
      <c r="C577" s="152"/>
      <c r="D577" s="153"/>
      <c r="E577" s="153"/>
      <c r="F577" s="153"/>
      <c r="G577" s="152"/>
      <c r="H577" s="152"/>
      <c r="I577" s="152"/>
      <c r="J577" s="121"/>
      <c r="K577" s="121"/>
      <c r="L577" s="121"/>
      <c r="M577" s="121"/>
      <c r="N577" s="121"/>
      <c r="O577" s="121"/>
      <c r="P577" s="121"/>
      <c r="Q577" s="121"/>
      <c r="R577" s="121"/>
      <c r="S577" s="121"/>
      <c r="T577" s="121"/>
      <c r="U577" s="121"/>
      <c r="V577" s="121"/>
      <c r="W577" s="121"/>
      <c r="X577" s="121"/>
      <c r="Y577" s="121"/>
      <c r="Z577" s="121"/>
    </row>
    <row r="578" spans="1:26" ht="14.25" customHeight="1">
      <c r="A578" s="150"/>
      <c r="B578" s="151"/>
      <c r="C578" s="152"/>
      <c r="D578" s="153"/>
      <c r="E578" s="153"/>
      <c r="F578" s="153"/>
      <c r="G578" s="152"/>
      <c r="H578" s="152"/>
      <c r="I578" s="152"/>
      <c r="J578" s="121"/>
      <c r="K578" s="121"/>
      <c r="L578" s="121"/>
      <c r="M578" s="121"/>
      <c r="N578" s="121"/>
      <c r="O578" s="121"/>
      <c r="P578" s="121"/>
      <c r="Q578" s="121"/>
      <c r="R578" s="121"/>
      <c r="S578" s="121"/>
      <c r="T578" s="121"/>
      <c r="U578" s="121"/>
      <c r="V578" s="121"/>
      <c r="W578" s="121"/>
      <c r="X578" s="121"/>
      <c r="Y578" s="121"/>
      <c r="Z578" s="121"/>
    </row>
    <row r="579" spans="1:26" ht="14.25" customHeight="1">
      <c r="A579" s="150"/>
      <c r="B579" s="151"/>
      <c r="C579" s="152"/>
      <c r="D579" s="153"/>
      <c r="E579" s="153"/>
      <c r="F579" s="153"/>
      <c r="G579" s="152"/>
      <c r="H579" s="152"/>
      <c r="I579" s="152"/>
      <c r="J579" s="121"/>
      <c r="K579" s="121"/>
      <c r="L579" s="121"/>
      <c r="M579" s="121"/>
      <c r="N579" s="121"/>
      <c r="O579" s="121"/>
      <c r="P579" s="121"/>
      <c r="Q579" s="121"/>
      <c r="R579" s="121"/>
      <c r="S579" s="121"/>
      <c r="T579" s="121"/>
      <c r="U579" s="121"/>
      <c r="V579" s="121"/>
      <c r="W579" s="121"/>
      <c r="X579" s="121"/>
      <c r="Y579" s="121"/>
      <c r="Z579" s="121"/>
    </row>
    <row r="580" spans="1:26" ht="14.25" customHeight="1">
      <c r="A580" s="150"/>
      <c r="B580" s="151"/>
      <c r="C580" s="152"/>
      <c r="D580" s="153"/>
      <c r="E580" s="153"/>
      <c r="F580" s="153"/>
      <c r="G580" s="152"/>
      <c r="H580" s="152"/>
      <c r="I580" s="152"/>
      <c r="J580" s="121"/>
      <c r="K580" s="121"/>
      <c r="L580" s="121"/>
      <c r="M580" s="121"/>
      <c r="N580" s="121"/>
      <c r="O580" s="121"/>
      <c r="P580" s="121"/>
      <c r="Q580" s="121"/>
      <c r="R580" s="121"/>
      <c r="S580" s="121"/>
      <c r="T580" s="121"/>
      <c r="U580" s="121"/>
      <c r="V580" s="121"/>
      <c r="W580" s="121"/>
      <c r="X580" s="121"/>
      <c r="Y580" s="121"/>
      <c r="Z580" s="121"/>
    </row>
    <row r="581" spans="1:26" ht="14.25" customHeight="1">
      <c r="A581" s="150"/>
      <c r="B581" s="151"/>
      <c r="C581" s="152"/>
      <c r="D581" s="153"/>
      <c r="E581" s="153"/>
      <c r="F581" s="153"/>
      <c r="G581" s="152"/>
      <c r="H581" s="152"/>
      <c r="I581" s="152"/>
      <c r="J581" s="121"/>
      <c r="K581" s="121"/>
      <c r="L581" s="121"/>
      <c r="M581" s="121"/>
      <c r="N581" s="121"/>
      <c r="O581" s="121"/>
      <c r="P581" s="121"/>
      <c r="Q581" s="121"/>
      <c r="R581" s="121"/>
      <c r="S581" s="121"/>
      <c r="T581" s="121"/>
      <c r="U581" s="121"/>
      <c r="V581" s="121"/>
      <c r="W581" s="121"/>
      <c r="X581" s="121"/>
      <c r="Y581" s="121"/>
      <c r="Z581" s="121"/>
    </row>
    <row r="582" spans="1:26" ht="14.25" customHeight="1">
      <c r="A582" s="150"/>
      <c r="B582" s="151"/>
      <c r="C582" s="152"/>
      <c r="D582" s="153"/>
      <c r="E582" s="153"/>
      <c r="F582" s="153"/>
      <c r="G582" s="152"/>
      <c r="H582" s="152"/>
      <c r="I582" s="152"/>
      <c r="J582" s="121"/>
      <c r="K582" s="121"/>
      <c r="L582" s="121"/>
      <c r="M582" s="121"/>
      <c r="N582" s="121"/>
      <c r="O582" s="121"/>
      <c r="P582" s="121"/>
      <c r="Q582" s="121"/>
      <c r="R582" s="121"/>
      <c r="S582" s="121"/>
      <c r="T582" s="121"/>
      <c r="U582" s="121"/>
      <c r="V582" s="121"/>
      <c r="W582" s="121"/>
      <c r="X582" s="121"/>
      <c r="Y582" s="121"/>
      <c r="Z582" s="121"/>
    </row>
    <row r="583" spans="1:26" ht="14.25" customHeight="1">
      <c r="A583" s="150"/>
      <c r="B583" s="151"/>
      <c r="C583" s="152"/>
      <c r="D583" s="153"/>
      <c r="E583" s="153"/>
      <c r="F583" s="153"/>
      <c r="G583" s="152"/>
      <c r="H583" s="152"/>
      <c r="I583" s="152"/>
      <c r="J583" s="121"/>
      <c r="K583" s="121"/>
      <c r="L583" s="121"/>
      <c r="M583" s="121"/>
      <c r="N583" s="121"/>
      <c r="O583" s="121"/>
      <c r="P583" s="121"/>
      <c r="Q583" s="121"/>
      <c r="R583" s="121"/>
      <c r="S583" s="121"/>
      <c r="T583" s="121"/>
      <c r="U583" s="121"/>
      <c r="V583" s="121"/>
      <c r="W583" s="121"/>
      <c r="X583" s="121"/>
      <c r="Y583" s="121"/>
      <c r="Z583" s="121"/>
    </row>
    <row r="584" spans="1:26" ht="14.25" customHeight="1">
      <c r="A584" s="150"/>
      <c r="B584" s="151"/>
      <c r="C584" s="152"/>
      <c r="D584" s="153"/>
      <c r="E584" s="153"/>
      <c r="F584" s="153"/>
      <c r="G584" s="152"/>
      <c r="H584" s="152"/>
      <c r="I584" s="152"/>
      <c r="J584" s="121"/>
      <c r="K584" s="121"/>
      <c r="L584" s="121"/>
      <c r="M584" s="121"/>
      <c r="N584" s="121"/>
      <c r="O584" s="121"/>
      <c r="P584" s="121"/>
      <c r="Q584" s="121"/>
      <c r="R584" s="121"/>
      <c r="S584" s="121"/>
      <c r="T584" s="121"/>
      <c r="U584" s="121"/>
      <c r="V584" s="121"/>
      <c r="W584" s="121"/>
      <c r="X584" s="121"/>
      <c r="Y584" s="121"/>
      <c r="Z584" s="121"/>
    </row>
    <row r="585" spans="1:26" ht="14.25" customHeight="1">
      <c r="A585" s="150"/>
      <c r="B585" s="151"/>
      <c r="C585" s="152"/>
      <c r="D585" s="153"/>
      <c r="E585" s="153"/>
      <c r="F585" s="153"/>
      <c r="G585" s="152"/>
      <c r="H585" s="152"/>
      <c r="I585" s="152"/>
      <c r="J585" s="121"/>
      <c r="K585" s="121"/>
      <c r="L585" s="121"/>
      <c r="M585" s="121"/>
      <c r="N585" s="121"/>
      <c r="O585" s="121"/>
      <c r="P585" s="121"/>
      <c r="Q585" s="121"/>
      <c r="R585" s="121"/>
      <c r="S585" s="121"/>
      <c r="T585" s="121"/>
      <c r="U585" s="121"/>
      <c r="V585" s="121"/>
      <c r="W585" s="121"/>
      <c r="X585" s="121"/>
      <c r="Y585" s="121"/>
      <c r="Z585" s="121"/>
    </row>
    <row r="586" spans="1:26" ht="14.25" customHeight="1">
      <c r="A586" s="150"/>
      <c r="B586" s="151"/>
      <c r="C586" s="152"/>
      <c r="D586" s="153"/>
      <c r="E586" s="153"/>
      <c r="F586" s="153"/>
      <c r="G586" s="152"/>
      <c r="H586" s="152"/>
      <c r="I586" s="152"/>
      <c r="J586" s="121"/>
      <c r="K586" s="121"/>
      <c r="L586" s="121"/>
      <c r="M586" s="121"/>
      <c r="N586" s="121"/>
      <c r="O586" s="121"/>
      <c r="P586" s="121"/>
      <c r="Q586" s="121"/>
      <c r="R586" s="121"/>
      <c r="S586" s="121"/>
      <c r="T586" s="121"/>
      <c r="U586" s="121"/>
      <c r="V586" s="121"/>
      <c r="W586" s="121"/>
      <c r="X586" s="121"/>
      <c r="Y586" s="121"/>
      <c r="Z586" s="121"/>
    </row>
    <row r="587" spans="1:26" ht="14.25" customHeight="1">
      <c r="A587" s="150"/>
      <c r="B587" s="151"/>
      <c r="C587" s="152"/>
      <c r="D587" s="153"/>
      <c r="E587" s="153"/>
      <c r="F587" s="153"/>
      <c r="G587" s="152"/>
      <c r="H587" s="152"/>
      <c r="I587" s="152"/>
      <c r="J587" s="121"/>
      <c r="K587" s="121"/>
      <c r="L587" s="121"/>
      <c r="M587" s="121"/>
      <c r="N587" s="121"/>
      <c r="O587" s="121"/>
      <c r="P587" s="121"/>
      <c r="Q587" s="121"/>
      <c r="R587" s="121"/>
      <c r="S587" s="121"/>
      <c r="T587" s="121"/>
      <c r="U587" s="121"/>
      <c r="V587" s="121"/>
      <c r="W587" s="121"/>
      <c r="X587" s="121"/>
      <c r="Y587" s="121"/>
      <c r="Z587" s="121"/>
    </row>
    <row r="588" spans="1:26" ht="14.25" customHeight="1">
      <c r="A588" s="150"/>
      <c r="B588" s="151"/>
      <c r="C588" s="152"/>
      <c r="D588" s="153"/>
      <c r="E588" s="153"/>
      <c r="F588" s="153"/>
      <c r="G588" s="152"/>
      <c r="H588" s="152"/>
      <c r="I588" s="152"/>
      <c r="J588" s="121"/>
      <c r="K588" s="121"/>
      <c r="L588" s="121"/>
      <c r="M588" s="121"/>
      <c r="N588" s="121"/>
      <c r="O588" s="121"/>
      <c r="P588" s="121"/>
      <c r="Q588" s="121"/>
      <c r="R588" s="121"/>
      <c r="S588" s="121"/>
      <c r="T588" s="121"/>
      <c r="U588" s="121"/>
      <c r="V588" s="121"/>
      <c r="W588" s="121"/>
      <c r="X588" s="121"/>
      <c r="Y588" s="121"/>
      <c r="Z588" s="121"/>
    </row>
    <row r="589" spans="1:26" ht="14.25" customHeight="1">
      <c r="A589" s="150"/>
      <c r="B589" s="151"/>
      <c r="C589" s="152"/>
      <c r="D589" s="153"/>
      <c r="E589" s="153"/>
      <c r="F589" s="153"/>
      <c r="G589" s="152"/>
      <c r="H589" s="152"/>
      <c r="I589" s="152"/>
      <c r="J589" s="121"/>
      <c r="K589" s="121"/>
      <c r="L589" s="121"/>
      <c r="M589" s="121"/>
      <c r="N589" s="121"/>
      <c r="O589" s="121"/>
      <c r="P589" s="121"/>
      <c r="Q589" s="121"/>
      <c r="R589" s="121"/>
      <c r="S589" s="121"/>
      <c r="T589" s="121"/>
      <c r="U589" s="121"/>
      <c r="V589" s="121"/>
      <c r="W589" s="121"/>
      <c r="X589" s="121"/>
      <c r="Y589" s="121"/>
      <c r="Z589" s="121"/>
    </row>
    <row r="590" spans="1:26" ht="14.25" customHeight="1">
      <c r="A590" s="150"/>
      <c r="B590" s="151"/>
      <c r="C590" s="152"/>
      <c r="D590" s="153"/>
      <c r="E590" s="153"/>
      <c r="F590" s="153"/>
      <c r="G590" s="152"/>
      <c r="H590" s="152"/>
      <c r="I590" s="152"/>
      <c r="J590" s="121"/>
      <c r="K590" s="121"/>
      <c r="L590" s="121"/>
      <c r="M590" s="121"/>
      <c r="N590" s="121"/>
      <c r="O590" s="121"/>
      <c r="P590" s="121"/>
      <c r="Q590" s="121"/>
      <c r="R590" s="121"/>
      <c r="S590" s="121"/>
      <c r="T590" s="121"/>
      <c r="U590" s="121"/>
      <c r="V590" s="121"/>
      <c r="W590" s="121"/>
      <c r="X590" s="121"/>
      <c r="Y590" s="121"/>
      <c r="Z590" s="121"/>
    </row>
    <row r="591" spans="1:26" ht="14.25" customHeight="1">
      <c r="A591" s="150"/>
      <c r="B591" s="151"/>
      <c r="C591" s="152"/>
      <c r="D591" s="153"/>
      <c r="E591" s="153"/>
      <c r="F591" s="153"/>
      <c r="G591" s="152"/>
      <c r="H591" s="152"/>
      <c r="I591" s="152"/>
      <c r="J591" s="121"/>
      <c r="K591" s="121"/>
      <c r="L591" s="121"/>
      <c r="M591" s="121"/>
      <c r="N591" s="121"/>
      <c r="O591" s="121"/>
      <c r="P591" s="121"/>
      <c r="Q591" s="121"/>
      <c r="R591" s="121"/>
      <c r="S591" s="121"/>
      <c r="T591" s="121"/>
      <c r="U591" s="121"/>
      <c r="V591" s="121"/>
      <c r="W591" s="121"/>
      <c r="X591" s="121"/>
      <c r="Y591" s="121"/>
      <c r="Z591" s="121"/>
    </row>
    <row r="592" spans="1:26" ht="14.25" customHeight="1">
      <c r="A592" s="150"/>
      <c r="B592" s="151"/>
      <c r="C592" s="152"/>
      <c r="D592" s="153"/>
      <c r="E592" s="153"/>
      <c r="F592" s="153"/>
      <c r="G592" s="152"/>
      <c r="H592" s="152"/>
      <c r="I592" s="152"/>
      <c r="J592" s="121"/>
      <c r="K592" s="121"/>
      <c r="L592" s="121"/>
      <c r="M592" s="121"/>
      <c r="N592" s="121"/>
      <c r="O592" s="121"/>
      <c r="P592" s="121"/>
      <c r="Q592" s="121"/>
      <c r="R592" s="121"/>
      <c r="S592" s="121"/>
      <c r="T592" s="121"/>
      <c r="U592" s="121"/>
      <c r="V592" s="121"/>
      <c r="W592" s="121"/>
      <c r="X592" s="121"/>
      <c r="Y592" s="121"/>
      <c r="Z592" s="121"/>
    </row>
    <row r="593" spans="1:26" ht="14.25" customHeight="1">
      <c r="A593" s="150"/>
      <c r="B593" s="151"/>
      <c r="C593" s="152"/>
      <c r="D593" s="153"/>
      <c r="E593" s="153"/>
      <c r="F593" s="153"/>
      <c r="G593" s="152"/>
      <c r="H593" s="152"/>
      <c r="I593" s="152"/>
      <c r="J593" s="121"/>
      <c r="K593" s="121"/>
      <c r="L593" s="121"/>
      <c r="M593" s="121"/>
      <c r="N593" s="121"/>
      <c r="O593" s="121"/>
      <c r="P593" s="121"/>
      <c r="Q593" s="121"/>
      <c r="R593" s="121"/>
      <c r="S593" s="121"/>
      <c r="T593" s="121"/>
      <c r="U593" s="121"/>
      <c r="V593" s="121"/>
      <c r="W593" s="121"/>
      <c r="X593" s="121"/>
      <c r="Y593" s="121"/>
      <c r="Z593" s="121"/>
    </row>
    <row r="594" spans="1:26" ht="14.25" customHeight="1">
      <c r="A594" s="150"/>
      <c r="B594" s="151"/>
      <c r="C594" s="152"/>
      <c r="D594" s="153"/>
      <c r="E594" s="153"/>
      <c r="F594" s="153"/>
      <c r="G594" s="152"/>
      <c r="H594" s="152"/>
      <c r="I594" s="152"/>
      <c r="J594" s="121"/>
      <c r="K594" s="121"/>
      <c r="L594" s="121"/>
      <c r="M594" s="121"/>
      <c r="N594" s="121"/>
      <c r="O594" s="121"/>
      <c r="P594" s="121"/>
      <c r="Q594" s="121"/>
      <c r="R594" s="121"/>
      <c r="S594" s="121"/>
      <c r="T594" s="121"/>
      <c r="U594" s="121"/>
      <c r="V594" s="121"/>
      <c r="W594" s="121"/>
      <c r="X594" s="121"/>
      <c r="Y594" s="121"/>
      <c r="Z594" s="121"/>
    </row>
    <row r="595" spans="1:26" ht="14.25" customHeight="1">
      <c r="A595" s="150"/>
      <c r="B595" s="151"/>
      <c r="C595" s="152"/>
      <c r="D595" s="153"/>
      <c r="E595" s="153"/>
      <c r="F595" s="153"/>
      <c r="G595" s="152"/>
      <c r="H595" s="152"/>
      <c r="I595" s="152"/>
      <c r="J595" s="121"/>
      <c r="K595" s="121"/>
      <c r="L595" s="121"/>
      <c r="M595" s="121"/>
      <c r="N595" s="121"/>
      <c r="O595" s="121"/>
      <c r="P595" s="121"/>
      <c r="Q595" s="121"/>
      <c r="R595" s="121"/>
      <c r="S595" s="121"/>
      <c r="T595" s="121"/>
      <c r="U595" s="121"/>
      <c r="V595" s="121"/>
      <c r="W595" s="121"/>
      <c r="X595" s="121"/>
      <c r="Y595" s="121"/>
      <c r="Z595" s="121"/>
    </row>
    <row r="596" spans="1:26" ht="14.25" customHeight="1">
      <c r="A596" s="150"/>
      <c r="B596" s="151"/>
      <c r="C596" s="152"/>
      <c r="D596" s="153"/>
      <c r="E596" s="153"/>
      <c r="F596" s="153"/>
      <c r="G596" s="152"/>
      <c r="H596" s="152"/>
      <c r="I596" s="152"/>
      <c r="J596" s="121"/>
      <c r="K596" s="121"/>
      <c r="L596" s="121"/>
      <c r="M596" s="121"/>
      <c r="N596" s="121"/>
      <c r="O596" s="121"/>
      <c r="P596" s="121"/>
      <c r="Q596" s="121"/>
      <c r="R596" s="121"/>
      <c r="S596" s="121"/>
      <c r="T596" s="121"/>
      <c r="U596" s="121"/>
      <c r="V596" s="121"/>
      <c r="W596" s="121"/>
      <c r="X596" s="121"/>
      <c r="Y596" s="121"/>
      <c r="Z596" s="121"/>
    </row>
    <row r="597" spans="1:26" ht="14.25" customHeight="1">
      <c r="A597" s="150"/>
      <c r="B597" s="151"/>
      <c r="C597" s="152"/>
      <c r="D597" s="153"/>
      <c r="E597" s="153"/>
      <c r="F597" s="153"/>
      <c r="G597" s="152"/>
      <c r="H597" s="152"/>
      <c r="I597" s="152"/>
      <c r="J597" s="121"/>
      <c r="K597" s="121"/>
      <c r="L597" s="121"/>
      <c r="M597" s="121"/>
      <c r="N597" s="121"/>
      <c r="O597" s="121"/>
      <c r="P597" s="121"/>
      <c r="Q597" s="121"/>
      <c r="R597" s="121"/>
      <c r="S597" s="121"/>
      <c r="T597" s="121"/>
      <c r="U597" s="121"/>
      <c r="V597" s="121"/>
      <c r="W597" s="121"/>
      <c r="X597" s="121"/>
      <c r="Y597" s="121"/>
      <c r="Z597" s="121"/>
    </row>
    <row r="598" spans="1:26" ht="14.25" customHeight="1">
      <c r="A598" s="150"/>
      <c r="B598" s="151"/>
      <c r="C598" s="152"/>
      <c r="D598" s="153"/>
      <c r="E598" s="153"/>
      <c r="F598" s="153"/>
      <c r="G598" s="152"/>
      <c r="H598" s="152"/>
      <c r="I598" s="152"/>
      <c r="J598" s="121"/>
      <c r="K598" s="121"/>
      <c r="L598" s="121"/>
      <c r="M598" s="121"/>
      <c r="N598" s="121"/>
      <c r="O598" s="121"/>
      <c r="P598" s="121"/>
      <c r="Q598" s="121"/>
      <c r="R598" s="121"/>
      <c r="S598" s="121"/>
      <c r="T598" s="121"/>
      <c r="U598" s="121"/>
      <c r="V598" s="121"/>
      <c r="W598" s="121"/>
      <c r="X598" s="121"/>
      <c r="Y598" s="121"/>
      <c r="Z598" s="121"/>
    </row>
    <row r="599" spans="1:26" ht="14.25" customHeight="1">
      <c r="A599" s="150"/>
      <c r="B599" s="151"/>
      <c r="C599" s="152"/>
      <c r="D599" s="153"/>
      <c r="E599" s="153"/>
      <c r="F599" s="153"/>
      <c r="G599" s="152"/>
      <c r="H599" s="152"/>
      <c r="I599" s="152"/>
      <c r="J599" s="121"/>
      <c r="K599" s="121"/>
      <c r="L599" s="121"/>
      <c r="M599" s="121"/>
      <c r="N599" s="121"/>
      <c r="O599" s="121"/>
      <c r="P599" s="121"/>
      <c r="Q599" s="121"/>
      <c r="R599" s="121"/>
      <c r="S599" s="121"/>
      <c r="T599" s="121"/>
      <c r="U599" s="121"/>
      <c r="V599" s="121"/>
      <c r="W599" s="121"/>
      <c r="X599" s="121"/>
      <c r="Y599" s="121"/>
      <c r="Z599" s="121"/>
    </row>
    <row r="600" spans="1:26" ht="14.25" customHeight="1">
      <c r="A600" s="150"/>
      <c r="B600" s="151"/>
      <c r="C600" s="152"/>
      <c r="D600" s="153"/>
      <c r="E600" s="153"/>
      <c r="F600" s="153"/>
      <c r="G600" s="152"/>
      <c r="H600" s="152"/>
      <c r="I600" s="152"/>
      <c r="J600" s="121"/>
      <c r="K600" s="121"/>
      <c r="L600" s="121"/>
      <c r="M600" s="121"/>
      <c r="N600" s="121"/>
      <c r="O600" s="121"/>
      <c r="P600" s="121"/>
      <c r="Q600" s="121"/>
      <c r="R600" s="121"/>
      <c r="S600" s="121"/>
      <c r="T600" s="121"/>
      <c r="U600" s="121"/>
      <c r="V600" s="121"/>
      <c r="W600" s="121"/>
      <c r="X600" s="121"/>
      <c r="Y600" s="121"/>
      <c r="Z600" s="121"/>
    </row>
    <row r="601" spans="1:26" ht="14.25" customHeight="1">
      <c r="A601" s="150"/>
      <c r="B601" s="151"/>
      <c r="C601" s="152"/>
      <c r="D601" s="153"/>
      <c r="E601" s="153"/>
      <c r="F601" s="153"/>
      <c r="G601" s="152"/>
      <c r="H601" s="152"/>
      <c r="I601" s="152"/>
      <c r="J601" s="121"/>
      <c r="K601" s="121"/>
      <c r="L601" s="121"/>
      <c r="M601" s="121"/>
      <c r="N601" s="121"/>
      <c r="O601" s="121"/>
      <c r="P601" s="121"/>
      <c r="Q601" s="121"/>
      <c r="R601" s="121"/>
      <c r="S601" s="121"/>
      <c r="T601" s="121"/>
      <c r="U601" s="121"/>
      <c r="V601" s="121"/>
      <c r="W601" s="121"/>
      <c r="X601" s="121"/>
      <c r="Y601" s="121"/>
      <c r="Z601" s="121"/>
    </row>
    <row r="602" spans="1:26" ht="14.25" customHeight="1">
      <c r="A602" s="150"/>
      <c r="B602" s="151"/>
      <c r="C602" s="152"/>
      <c r="D602" s="153"/>
      <c r="E602" s="153"/>
      <c r="F602" s="153"/>
      <c r="G602" s="152"/>
      <c r="H602" s="152"/>
      <c r="I602" s="152"/>
      <c r="J602" s="121"/>
      <c r="K602" s="121"/>
      <c r="L602" s="121"/>
      <c r="M602" s="121"/>
      <c r="N602" s="121"/>
      <c r="O602" s="121"/>
      <c r="P602" s="121"/>
      <c r="Q602" s="121"/>
      <c r="R602" s="121"/>
      <c r="S602" s="121"/>
      <c r="T602" s="121"/>
      <c r="U602" s="121"/>
      <c r="V602" s="121"/>
      <c r="W602" s="121"/>
      <c r="X602" s="121"/>
      <c r="Y602" s="121"/>
      <c r="Z602" s="121"/>
    </row>
    <row r="603" spans="1:26" ht="14.25" customHeight="1">
      <c r="A603" s="150"/>
      <c r="B603" s="151"/>
      <c r="C603" s="152"/>
      <c r="D603" s="153"/>
      <c r="E603" s="153"/>
      <c r="F603" s="153"/>
      <c r="G603" s="152"/>
      <c r="H603" s="152"/>
      <c r="I603" s="152"/>
      <c r="J603" s="121"/>
      <c r="K603" s="121"/>
      <c r="L603" s="121"/>
      <c r="M603" s="121"/>
      <c r="N603" s="121"/>
      <c r="O603" s="121"/>
      <c r="P603" s="121"/>
      <c r="Q603" s="121"/>
      <c r="R603" s="121"/>
      <c r="S603" s="121"/>
      <c r="T603" s="121"/>
      <c r="U603" s="121"/>
      <c r="V603" s="121"/>
      <c r="W603" s="121"/>
      <c r="X603" s="121"/>
      <c r="Y603" s="121"/>
      <c r="Z603" s="121"/>
    </row>
    <row r="604" spans="1:26" ht="14.25" customHeight="1">
      <c r="A604" s="150"/>
      <c r="B604" s="151"/>
      <c r="C604" s="152"/>
      <c r="D604" s="153"/>
      <c r="E604" s="153"/>
      <c r="F604" s="153"/>
      <c r="G604" s="152"/>
      <c r="H604" s="152"/>
      <c r="I604" s="152"/>
      <c r="J604" s="121"/>
      <c r="K604" s="121"/>
      <c r="L604" s="121"/>
      <c r="M604" s="121"/>
      <c r="N604" s="121"/>
      <c r="O604" s="121"/>
      <c r="P604" s="121"/>
      <c r="Q604" s="121"/>
      <c r="R604" s="121"/>
      <c r="S604" s="121"/>
      <c r="T604" s="121"/>
      <c r="U604" s="121"/>
      <c r="V604" s="121"/>
      <c r="W604" s="121"/>
      <c r="X604" s="121"/>
      <c r="Y604" s="121"/>
      <c r="Z604" s="121"/>
    </row>
    <row r="605" spans="1:26" ht="14.25" customHeight="1">
      <c r="A605" s="150"/>
      <c r="B605" s="151"/>
      <c r="C605" s="152"/>
      <c r="D605" s="153"/>
      <c r="E605" s="153"/>
      <c r="F605" s="153"/>
      <c r="G605" s="152"/>
      <c r="H605" s="152"/>
      <c r="I605" s="152"/>
      <c r="J605" s="121"/>
      <c r="K605" s="121"/>
      <c r="L605" s="121"/>
      <c r="M605" s="121"/>
      <c r="N605" s="121"/>
      <c r="O605" s="121"/>
      <c r="P605" s="121"/>
      <c r="Q605" s="121"/>
      <c r="R605" s="121"/>
      <c r="S605" s="121"/>
      <c r="T605" s="121"/>
      <c r="U605" s="121"/>
      <c r="V605" s="121"/>
      <c r="W605" s="121"/>
      <c r="X605" s="121"/>
      <c r="Y605" s="121"/>
      <c r="Z605" s="121"/>
    </row>
    <row r="606" spans="1:26" ht="14.25" customHeight="1">
      <c r="A606" s="150"/>
      <c r="B606" s="151"/>
      <c r="C606" s="152"/>
      <c r="D606" s="153"/>
      <c r="E606" s="153"/>
      <c r="F606" s="153"/>
      <c r="G606" s="152"/>
      <c r="H606" s="152"/>
      <c r="I606" s="152"/>
      <c r="J606" s="121"/>
      <c r="K606" s="121"/>
      <c r="L606" s="121"/>
      <c r="M606" s="121"/>
      <c r="N606" s="121"/>
      <c r="O606" s="121"/>
      <c r="P606" s="121"/>
      <c r="Q606" s="121"/>
      <c r="R606" s="121"/>
      <c r="S606" s="121"/>
      <c r="T606" s="121"/>
      <c r="U606" s="121"/>
      <c r="V606" s="121"/>
      <c r="W606" s="121"/>
      <c r="X606" s="121"/>
      <c r="Y606" s="121"/>
      <c r="Z606" s="121"/>
    </row>
    <row r="607" spans="1:26" ht="14.25" customHeight="1">
      <c r="A607" s="150"/>
      <c r="B607" s="151"/>
      <c r="C607" s="152"/>
      <c r="D607" s="153"/>
      <c r="E607" s="153"/>
      <c r="F607" s="153"/>
      <c r="G607" s="152"/>
      <c r="H607" s="152"/>
      <c r="I607" s="152"/>
      <c r="J607" s="121"/>
      <c r="K607" s="121"/>
      <c r="L607" s="121"/>
      <c r="M607" s="121"/>
      <c r="N607" s="121"/>
      <c r="O607" s="121"/>
      <c r="P607" s="121"/>
      <c r="Q607" s="121"/>
      <c r="R607" s="121"/>
      <c r="S607" s="121"/>
      <c r="T607" s="121"/>
      <c r="U607" s="121"/>
      <c r="V607" s="121"/>
      <c r="W607" s="121"/>
      <c r="X607" s="121"/>
      <c r="Y607" s="121"/>
      <c r="Z607" s="121"/>
    </row>
    <row r="608" spans="1:26" ht="14.25" customHeight="1">
      <c r="A608" s="150"/>
      <c r="B608" s="151"/>
      <c r="C608" s="152"/>
      <c r="D608" s="153"/>
      <c r="E608" s="153"/>
      <c r="F608" s="153"/>
      <c r="G608" s="152"/>
      <c r="H608" s="152"/>
      <c r="I608" s="152"/>
      <c r="J608" s="121"/>
      <c r="K608" s="121"/>
      <c r="L608" s="121"/>
      <c r="M608" s="121"/>
      <c r="N608" s="121"/>
      <c r="O608" s="121"/>
      <c r="P608" s="121"/>
      <c r="Q608" s="121"/>
      <c r="R608" s="121"/>
      <c r="S608" s="121"/>
      <c r="T608" s="121"/>
      <c r="U608" s="121"/>
      <c r="V608" s="121"/>
      <c r="W608" s="121"/>
      <c r="X608" s="121"/>
      <c r="Y608" s="121"/>
      <c r="Z608" s="121"/>
    </row>
    <row r="609" spans="1:26" ht="14.25" customHeight="1">
      <c r="A609" s="150"/>
      <c r="B609" s="151"/>
      <c r="C609" s="152"/>
      <c r="D609" s="153"/>
      <c r="E609" s="153"/>
      <c r="F609" s="153"/>
      <c r="G609" s="152"/>
      <c r="H609" s="152"/>
      <c r="I609" s="152"/>
      <c r="J609" s="121"/>
      <c r="K609" s="121"/>
      <c r="L609" s="121"/>
      <c r="M609" s="121"/>
      <c r="N609" s="121"/>
      <c r="O609" s="121"/>
      <c r="P609" s="121"/>
      <c r="Q609" s="121"/>
      <c r="R609" s="121"/>
      <c r="S609" s="121"/>
      <c r="T609" s="121"/>
      <c r="U609" s="121"/>
      <c r="V609" s="121"/>
      <c r="W609" s="121"/>
      <c r="X609" s="121"/>
      <c r="Y609" s="121"/>
      <c r="Z609" s="121"/>
    </row>
    <row r="610" spans="1:26" ht="14.25" customHeight="1">
      <c r="A610" s="150"/>
      <c r="B610" s="151"/>
      <c r="C610" s="152"/>
      <c r="D610" s="153"/>
      <c r="E610" s="153"/>
      <c r="F610" s="153"/>
      <c r="G610" s="152"/>
      <c r="H610" s="152"/>
      <c r="I610" s="152"/>
      <c r="J610" s="121"/>
      <c r="K610" s="121"/>
      <c r="L610" s="121"/>
      <c r="M610" s="121"/>
      <c r="N610" s="121"/>
      <c r="O610" s="121"/>
      <c r="P610" s="121"/>
      <c r="Q610" s="121"/>
      <c r="R610" s="121"/>
      <c r="S610" s="121"/>
      <c r="T610" s="121"/>
      <c r="U610" s="121"/>
      <c r="V610" s="121"/>
      <c r="W610" s="121"/>
      <c r="X610" s="121"/>
      <c r="Y610" s="121"/>
      <c r="Z610" s="121"/>
    </row>
    <row r="611" spans="1:26" ht="14.25" customHeight="1">
      <c r="A611" s="150"/>
      <c r="B611" s="151"/>
      <c r="C611" s="152"/>
      <c r="D611" s="153"/>
      <c r="E611" s="153"/>
      <c r="F611" s="153"/>
      <c r="G611" s="152"/>
      <c r="H611" s="152"/>
      <c r="I611" s="152"/>
      <c r="J611" s="121"/>
      <c r="K611" s="121"/>
      <c r="L611" s="121"/>
      <c r="M611" s="121"/>
      <c r="N611" s="121"/>
      <c r="O611" s="121"/>
      <c r="P611" s="121"/>
      <c r="Q611" s="121"/>
      <c r="R611" s="121"/>
      <c r="S611" s="121"/>
      <c r="T611" s="121"/>
      <c r="U611" s="121"/>
      <c r="V611" s="121"/>
      <c r="W611" s="121"/>
      <c r="X611" s="121"/>
      <c r="Y611" s="121"/>
      <c r="Z611" s="121"/>
    </row>
    <row r="612" spans="1:26" ht="14.25" customHeight="1">
      <c r="A612" s="150"/>
      <c r="B612" s="151"/>
      <c r="C612" s="152"/>
      <c r="D612" s="153"/>
      <c r="E612" s="153"/>
      <c r="F612" s="153"/>
      <c r="G612" s="152"/>
      <c r="H612" s="152"/>
      <c r="I612" s="152"/>
      <c r="J612" s="121"/>
      <c r="K612" s="121"/>
      <c r="L612" s="121"/>
      <c r="M612" s="121"/>
      <c r="N612" s="121"/>
      <c r="O612" s="121"/>
      <c r="P612" s="121"/>
      <c r="Q612" s="121"/>
      <c r="R612" s="121"/>
      <c r="S612" s="121"/>
      <c r="T612" s="121"/>
      <c r="U612" s="121"/>
      <c r="V612" s="121"/>
      <c r="W612" s="121"/>
      <c r="X612" s="121"/>
      <c r="Y612" s="121"/>
      <c r="Z612" s="121"/>
    </row>
    <row r="613" spans="1:26" ht="14.25" customHeight="1">
      <c r="A613" s="150"/>
      <c r="B613" s="151"/>
      <c r="C613" s="152"/>
      <c r="D613" s="153"/>
      <c r="E613" s="153"/>
      <c r="F613" s="153"/>
      <c r="G613" s="152"/>
      <c r="H613" s="152"/>
      <c r="I613" s="152"/>
      <c r="J613" s="121"/>
      <c r="K613" s="121"/>
      <c r="L613" s="121"/>
      <c r="M613" s="121"/>
      <c r="N613" s="121"/>
      <c r="O613" s="121"/>
      <c r="P613" s="121"/>
      <c r="Q613" s="121"/>
      <c r="R613" s="121"/>
      <c r="S613" s="121"/>
      <c r="T613" s="121"/>
      <c r="U613" s="121"/>
      <c r="V613" s="121"/>
      <c r="W613" s="121"/>
      <c r="X613" s="121"/>
      <c r="Y613" s="121"/>
      <c r="Z613" s="121"/>
    </row>
    <row r="614" spans="1:26" ht="14.25" customHeight="1">
      <c r="A614" s="150"/>
      <c r="B614" s="151"/>
      <c r="C614" s="152"/>
      <c r="D614" s="153"/>
      <c r="E614" s="153"/>
      <c r="F614" s="153"/>
      <c r="G614" s="152"/>
      <c r="H614" s="152"/>
      <c r="I614" s="152"/>
      <c r="J614" s="121"/>
      <c r="K614" s="121"/>
      <c r="L614" s="121"/>
      <c r="M614" s="121"/>
      <c r="N614" s="121"/>
      <c r="O614" s="121"/>
      <c r="P614" s="121"/>
      <c r="Q614" s="121"/>
      <c r="R614" s="121"/>
      <c r="S614" s="121"/>
      <c r="T614" s="121"/>
      <c r="U614" s="121"/>
      <c r="V614" s="121"/>
      <c r="W614" s="121"/>
      <c r="X614" s="121"/>
      <c r="Y614" s="121"/>
      <c r="Z614" s="121"/>
    </row>
    <row r="615" spans="1:26" ht="14.25" customHeight="1">
      <c r="A615" s="150"/>
      <c r="B615" s="151"/>
      <c r="C615" s="152"/>
      <c r="D615" s="153"/>
      <c r="E615" s="153"/>
      <c r="F615" s="153"/>
      <c r="G615" s="152"/>
      <c r="H615" s="152"/>
      <c r="I615" s="152"/>
      <c r="J615" s="121"/>
      <c r="K615" s="121"/>
      <c r="L615" s="121"/>
      <c r="M615" s="121"/>
      <c r="N615" s="121"/>
      <c r="O615" s="121"/>
      <c r="P615" s="121"/>
      <c r="Q615" s="121"/>
      <c r="R615" s="121"/>
      <c r="S615" s="121"/>
      <c r="T615" s="121"/>
      <c r="U615" s="121"/>
      <c r="V615" s="121"/>
      <c r="W615" s="121"/>
      <c r="X615" s="121"/>
      <c r="Y615" s="121"/>
      <c r="Z615" s="121"/>
    </row>
    <row r="616" spans="1:26" ht="14.25" customHeight="1">
      <c r="A616" s="150"/>
      <c r="B616" s="151"/>
      <c r="C616" s="152"/>
      <c r="D616" s="153"/>
      <c r="E616" s="153"/>
      <c r="F616" s="153"/>
      <c r="G616" s="152"/>
      <c r="H616" s="152"/>
      <c r="I616" s="152"/>
      <c r="J616" s="121"/>
      <c r="K616" s="121"/>
      <c r="L616" s="121"/>
      <c r="M616" s="121"/>
      <c r="N616" s="121"/>
      <c r="O616" s="121"/>
      <c r="P616" s="121"/>
      <c r="Q616" s="121"/>
      <c r="R616" s="121"/>
      <c r="S616" s="121"/>
      <c r="T616" s="121"/>
      <c r="U616" s="121"/>
      <c r="V616" s="121"/>
      <c r="W616" s="121"/>
      <c r="X616" s="121"/>
      <c r="Y616" s="121"/>
      <c r="Z616" s="121"/>
    </row>
    <row r="617" spans="1:26" ht="14.25" customHeight="1">
      <c r="A617" s="150"/>
      <c r="B617" s="151"/>
      <c r="C617" s="152"/>
      <c r="D617" s="153"/>
      <c r="E617" s="153"/>
      <c r="F617" s="153"/>
      <c r="G617" s="152"/>
      <c r="H617" s="152"/>
      <c r="I617" s="152"/>
      <c r="J617" s="121"/>
      <c r="K617" s="121"/>
      <c r="L617" s="121"/>
      <c r="M617" s="121"/>
      <c r="N617" s="121"/>
      <c r="O617" s="121"/>
      <c r="P617" s="121"/>
      <c r="Q617" s="121"/>
      <c r="R617" s="121"/>
      <c r="S617" s="121"/>
      <c r="T617" s="121"/>
      <c r="U617" s="121"/>
      <c r="V617" s="121"/>
      <c r="W617" s="121"/>
      <c r="X617" s="121"/>
      <c r="Y617" s="121"/>
      <c r="Z617" s="121"/>
    </row>
    <row r="618" spans="1:26" ht="14.25" customHeight="1">
      <c r="A618" s="150"/>
      <c r="B618" s="151"/>
      <c r="C618" s="152"/>
      <c r="D618" s="153"/>
      <c r="E618" s="153"/>
      <c r="F618" s="153"/>
      <c r="G618" s="152"/>
      <c r="H618" s="152"/>
      <c r="I618" s="152"/>
      <c r="J618" s="121"/>
      <c r="K618" s="121"/>
      <c r="L618" s="121"/>
      <c r="M618" s="121"/>
      <c r="N618" s="121"/>
      <c r="O618" s="121"/>
      <c r="P618" s="121"/>
      <c r="Q618" s="121"/>
      <c r="R618" s="121"/>
      <c r="S618" s="121"/>
      <c r="T618" s="121"/>
      <c r="U618" s="121"/>
      <c r="V618" s="121"/>
      <c r="W618" s="121"/>
      <c r="X618" s="121"/>
      <c r="Y618" s="121"/>
      <c r="Z618" s="121"/>
    </row>
    <row r="619" spans="1:26" ht="14.25" customHeight="1">
      <c r="A619" s="150"/>
      <c r="B619" s="151"/>
      <c r="C619" s="152"/>
      <c r="D619" s="153"/>
      <c r="E619" s="153"/>
      <c r="F619" s="153"/>
      <c r="G619" s="152"/>
      <c r="H619" s="152"/>
      <c r="I619" s="152"/>
      <c r="J619" s="121"/>
      <c r="K619" s="121"/>
      <c r="L619" s="121"/>
      <c r="M619" s="121"/>
      <c r="N619" s="121"/>
      <c r="O619" s="121"/>
      <c r="P619" s="121"/>
      <c r="Q619" s="121"/>
      <c r="R619" s="121"/>
      <c r="S619" s="121"/>
      <c r="T619" s="121"/>
      <c r="U619" s="121"/>
      <c r="V619" s="121"/>
      <c r="W619" s="121"/>
      <c r="X619" s="121"/>
      <c r="Y619" s="121"/>
      <c r="Z619" s="121"/>
    </row>
    <row r="620" spans="1:26" ht="14.25" customHeight="1">
      <c r="A620" s="150"/>
      <c r="B620" s="151"/>
      <c r="C620" s="152"/>
      <c r="D620" s="153"/>
      <c r="E620" s="153"/>
      <c r="F620" s="153"/>
      <c r="G620" s="152"/>
      <c r="H620" s="152"/>
      <c r="I620" s="152"/>
      <c r="J620" s="121"/>
      <c r="K620" s="121"/>
      <c r="L620" s="121"/>
      <c r="M620" s="121"/>
      <c r="N620" s="121"/>
      <c r="O620" s="121"/>
      <c r="P620" s="121"/>
      <c r="Q620" s="121"/>
      <c r="R620" s="121"/>
      <c r="S620" s="121"/>
      <c r="T620" s="121"/>
      <c r="U620" s="121"/>
      <c r="V620" s="121"/>
      <c r="W620" s="121"/>
      <c r="X620" s="121"/>
      <c r="Y620" s="121"/>
      <c r="Z620" s="121"/>
    </row>
    <row r="621" spans="1:26" ht="14.25" customHeight="1">
      <c r="A621" s="150"/>
      <c r="B621" s="151"/>
      <c r="C621" s="152"/>
      <c r="D621" s="153"/>
      <c r="E621" s="153"/>
      <c r="F621" s="153"/>
      <c r="G621" s="152"/>
      <c r="H621" s="152"/>
      <c r="I621" s="152"/>
      <c r="J621" s="121"/>
      <c r="K621" s="121"/>
      <c r="L621" s="121"/>
      <c r="M621" s="121"/>
      <c r="N621" s="121"/>
      <c r="O621" s="121"/>
      <c r="P621" s="121"/>
      <c r="Q621" s="121"/>
      <c r="R621" s="121"/>
      <c r="S621" s="121"/>
      <c r="T621" s="121"/>
      <c r="U621" s="121"/>
      <c r="V621" s="121"/>
      <c r="W621" s="121"/>
      <c r="X621" s="121"/>
      <c r="Y621" s="121"/>
      <c r="Z621" s="121"/>
    </row>
    <row r="622" spans="1:26" ht="14.25" customHeight="1">
      <c r="A622" s="150"/>
      <c r="B622" s="151"/>
      <c r="C622" s="152"/>
      <c r="D622" s="153"/>
      <c r="E622" s="153"/>
      <c r="F622" s="153"/>
      <c r="G622" s="152"/>
      <c r="H622" s="152"/>
      <c r="I622" s="152"/>
      <c r="J622" s="121"/>
      <c r="K622" s="121"/>
      <c r="L622" s="121"/>
      <c r="M622" s="121"/>
      <c r="N622" s="121"/>
      <c r="O622" s="121"/>
      <c r="P622" s="121"/>
      <c r="Q622" s="121"/>
      <c r="R622" s="121"/>
      <c r="S622" s="121"/>
      <c r="T622" s="121"/>
      <c r="U622" s="121"/>
      <c r="V622" s="121"/>
      <c r="W622" s="121"/>
      <c r="X622" s="121"/>
      <c r="Y622" s="121"/>
      <c r="Z622" s="121"/>
    </row>
    <row r="623" spans="1:26" ht="14.25" customHeight="1">
      <c r="A623" s="150"/>
      <c r="B623" s="151"/>
      <c r="C623" s="152"/>
      <c r="D623" s="153"/>
      <c r="E623" s="153"/>
      <c r="F623" s="153"/>
      <c r="G623" s="152"/>
      <c r="H623" s="152"/>
      <c r="I623" s="152"/>
      <c r="J623" s="121"/>
      <c r="K623" s="121"/>
      <c r="L623" s="121"/>
      <c r="M623" s="121"/>
      <c r="N623" s="121"/>
      <c r="O623" s="121"/>
      <c r="P623" s="121"/>
      <c r="Q623" s="121"/>
      <c r="R623" s="121"/>
      <c r="S623" s="121"/>
      <c r="T623" s="121"/>
      <c r="U623" s="121"/>
      <c r="V623" s="121"/>
      <c r="W623" s="121"/>
      <c r="X623" s="121"/>
      <c r="Y623" s="121"/>
      <c r="Z623" s="121"/>
    </row>
    <row r="624" spans="1:26" ht="14.25" customHeight="1">
      <c r="A624" s="150"/>
      <c r="B624" s="151"/>
      <c r="C624" s="152"/>
      <c r="D624" s="153"/>
      <c r="E624" s="153"/>
      <c r="F624" s="153"/>
      <c r="G624" s="152"/>
      <c r="H624" s="152"/>
      <c r="I624" s="152"/>
      <c r="J624" s="121"/>
      <c r="K624" s="121"/>
      <c r="L624" s="121"/>
      <c r="M624" s="121"/>
      <c r="N624" s="121"/>
      <c r="O624" s="121"/>
      <c r="P624" s="121"/>
      <c r="Q624" s="121"/>
      <c r="R624" s="121"/>
      <c r="S624" s="121"/>
      <c r="T624" s="121"/>
      <c r="U624" s="121"/>
      <c r="V624" s="121"/>
      <c r="W624" s="121"/>
      <c r="X624" s="121"/>
      <c r="Y624" s="121"/>
      <c r="Z624" s="121"/>
    </row>
    <row r="625" spans="1:26" ht="14.25" customHeight="1">
      <c r="A625" s="150"/>
      <c r="B625" s="151"/>
      <c r="C625" s="152"/>
      <c r="D625" s="153"/>
      <c r="E625" s="153"/>
      <c r="F625" s="153"/>
      <c r="G625" s="152"/>
      <c r="H625" s="152"/>
      <c r="I625" s="152"/>
      <c r="J625" s="121"/>
      <c r="K625" s="121"/>
      <c r="L625" s="121"/>
      <c r="M625" s="121"/>
      <c r="N625" s="121"/>
      <c r="O625" s="121"/>
      <c r="P625" s="121"/>
      <c r="Q625" s="121"/>
      <c r="R625" s="121"/>
      <c r="S625" s="121"/>
      <c r="T625" s="121"/>
      <c r="U625" s="121"/>
      <c r="V625" s="121"/>
      <c r="W625" s="121"/>
      <c r="X625" s="121"/>
      <c r="Y625" s="121"/>
      <c r="Z625" s="121"/>
    </row>
    <row r="626" spans="1:26" ht="14.25" customHeight="1">
      <c r="A626" s="150"/>
      <c r="B626" s="151"/>
      <c r="C626" s="152"/>
      <c r="D626" s="153"/>
      <c r="E626" s="153"/>
      <c r="F626" s="153"/>
      <c r="G626" s="152"/>
      <c r="H626" s="152"/>
      <c r="I626" s="152"/>
      <c r="J626" s="121"/>
      <c r="K626" s="121"/>
      <c r="L626" s="121"/>
      <c r="M626" s="121"/>
      <c r="N626" s="121"/>
      <c r="O626" s="121"/>
      <c r="P626" s="121"/>
      <c r="Q626" s="121"/>
      <c r="R626" s="121"/>
      <c r="S626" s="121"/>
      <c r="T626" s="121"/>
      <c r="U626" s="121"/>
      <c r="V626" s="121"/>
      <c r="W626" s="121"/>
      <c r="X626" s="121"/>
      <c r="Y626" s="121"/>
      <c r="Z626" s="121"/>
    </row>
    <row r="627" spans="1:26" ht="14.25" customHeight="1">
      <c r="A627" s="150"/>
      <c r="B627" s="151"/>
      <c r="C627" s="152"/>
      <c r="D627" s="153"/>
      <c r="E627" s="153"/>
      <c r="F627" s="153"/>
      <c r="G627" s="152"/>
      <c r="H627" s="152"/>
      <c r="I627" s="152"/>
      <c r="J627" s="121"/>
      <c r="K627" s="121"/>
      <c r="L627" s="121"/>
      <c r="M627" s="121"/>
      <c r="N627" s="121"/>
      <c r="O627" s="121"/>
      <c r="P627" s="121"/>
      <c r="Q627" s="121"/>
      <c r="R627" s="121"/>
      <c r="S627" s="121"/>
      <c r="T627" s="121"/>
      <c r="U627" s="121"/>
      <c r="V627" s="121"/>
      <c r="W627" s="121"/>
      <c r="X627" s="121"/>
      <c r="Y627" s="121"/>
      <c r="Z627" s="121"/>
    </row>
    <row r="628" spans="1:26" ht="14.25" customHeight="1">
      <c r="A628" s="150"/>
      <c r="B628" s="151"/>
      <c r="C628" s="152"/>
      <c r="D628" s="153"/>
      <c r="E628" s="153"/>
      <c r="F628" s="153"/>
      <c r="G628" s="152"/>
      <c r="H628" s="152"/>
      <c r="I628" s="152"/>
      <c r="J628" s="121"/>
      <c r="K628" s="121"/>
      <c r="L628" s="121"/>
      <c r="M628" s="121"/>
      <c r="N628" s="121"/>
      <c r="O628" s="121"/>
      <c r="P628" s="121"/>
      <c r="Q628" s="121"/>
      <c r="R628" s="121"/>
      <c r="S628" s="121"/>
      <c r="T628" s="121"/>
      <c r="U628" s="121"/>
      <c r="V628" s="121"/>
      <c r="W628" s="121"/>
      <c r="X628" s="121"/>
      <c r="Y628" s="121"/>
      <c r="Z628" s="121"/>
    </row>
    <row r="629" spans="1:26" ht="14.25" customHeight="1">
      <c r="A629" s="150"/>
      <c r="B629" s="151"/>
      <c r="C629" s="152"/>
      <c r="D629" s="153"/>
      <c r="E629" s="153"/>
      <c r="F629" s="153"/>
      <c r="G629" s="152"/>
      <c r="H629" s="152"/>
      <c r="I629" s="152"/>
      <c r="J629" s="121"/>
      <c r="K629" s="121"/>
      <c r="L629" s="121"/>
      <c r="M629" s="121"/>
      <c r="N629" s="121"/>
      <c r="O629" s="121"/>
      <c r="P629" s="121"/>
      <c r="Q629" s="121"/>
      <c r="R629" s="121"/>
      <c r="S629" s="121"/>
      <c r="T629" s="121"/>
      <c r="U629" s="121"/>
      <c r="V629" s="121"/>
      <c r="W629" s="121"/>
      <c r="X629" s="121"/>
      <c r="Y629" s="121"/>
      <c r="Z629" s="121"/>
    </row>
    <row r="630" spans="1:26" ht="14.25" customHeight="1">
      <c r="A630" s="150"/>
      <c r="B630" s="151"/>
      <c r="C630" s="152"/>
      <c r="D630" s="153"/>
      <c r="E630" s="153"/>
      <c r="F630" s="153"/>
      <c r="G630" s="152"/>
      <c r="H630" s="152"/>
      <c r="I630" s="152"/>
      <c r="J630" s="121"/>
      <c r="K630" s="121"/>
      <c r="L630" s="121"/>
      <c r="M630" s="121"/>
      <c r="N630" s="121"/>
      <c r="O630" s="121"/>
      <c r="P630" s="121"/>
      <c r="Q630" s="121"/>
      <c r="R630" s="121"/>
      <c r="S630" s="121"/>
      <c r="T630" s="121"/>
      <c r="U630" s="121"/>
      <c r="V630" s="121"/>
      <c r="W630" s="121"/>
      <c r="X630" s="121"/>
      <c r="Y630" s="121"/>
      <c r="Z630" s="121"/>
    </row>
    <row r="631" spans="1:26" ht="14.25" customHeight="1">
      <c r="A631" s="150"/>
      <c r="B631" s="151"/>
      <c r="C631" s="152"/>
      <c r="D631" s="153"/>
      <c r="E631" s="153"/>
      <c r="F631" s="153"/>
      <c r="G631" s="152"/>
      <c r="H631" s="152"/>
      <c r="I631" s="152"/>
      <c r="J631" s="121"/>
      <c r="K631" s="121"/>
      <c r="L631" s="121"/>
      <c r="M631" s="121"/>
      <c r="N631" s="121"/>
      <c r="O631" s="121"/>
      <c r="P631" s="121"/>
      <c r="Q631" s="121"/>
      <c r="R631" s="121"/>
      <c r="S631" s="121"/>
      <c r="T631" s="121"/>
      <c r="U631" s="121"/>
      <c r="V631" s="121"/>
      <c r="W631" s="121"/>
      <c r="X631" s="121"/>
      <c r="Y631" s="121"/>
      <c r="Z631" s="121"/>
    </row>
    <row r="632" spans="1:26" ht="14.25" customHeight="1">
      <c r="A632" s="150"/>
      <c r="B632" s="151"/>
      <c r="C632" s="152"/>
      <c r="D632" s="153"/>
      <c r="E632" s="153"/>
      <c r="F632" s="153"/>
      <c r="G632" s="152"/>
      <c r="H632" s="152"/>
      <c r="I632" s="152"/>
      <c r="J632" s="121"/>
      <c r="K632" s="121"/>
      <c r="L632" s="121"/>
      <c r="M632" s="121"/>
      <c r="N632" s="121"/>
      <c r="O632" s="121"/>
      <c r="P632" s="121"/>
      <c r="Q632" s="121"/>
      <c r="R632" s="121"/>
      <c r="S632" s="121"/>
      <c r="T632" s="121"/>
      <c r="U632" s="121"/>
      <c r="V632" s="121"/>
      <c r="W632" s="121"/>
      <c r="X632" s="121"/>
      <c r="Y632" s="121"/>
      <c r="Z632" s="121"/>
    </row>
    <row r="633" spans="1:26" ht="14.25" customHeight="1">
      <c r="A633" s="150"/>
      <c r="B633" s="151"/>
      <c r="C633" s="152"/>
      <c r="D633" s="153"/>
      <c r="E633" s="153"/>
      <c r="F633" s="153"/>
      <c r="G633" s="152"/>
      <c r="H633" s="152"/>
      <c r="I633" s="152"/>
      <c r="J633" s="121"/>
      <c r="K633" s="121"/>
      <c r="L633" s="121"/>
      <c r="M633" s="121"/>
      <c r="N633" s="121"/>
      <c r="O633" s="121"/>
      <c r="P633" s="121"/>
      <c r="Q633" s="121"/>
      <c r="R633" s="121"/>
      <c r="S633" s="121"/>
      <c r="T633" s="121"/>
      <c r="U633" s="121"/>
      <c r="V633" s="121"/>
      <c r="W633" s="121"/>
      <c r="X633" s="121"/>
      <c r="Y633" s="121"/>
      <c r="Z633" s="121"/>
    </row>
    <row r="634" spans="1:26" ht="14.25" customHeight="1">
      <c r="A634" s="150"/>
      <c r="B634" s="151"/>
      <c r="C634" s="152"/>
      <c r="D634" s="153"/>
      <c r="E634" s="153"/>
      <c r="F634" s="153"/>
      <c r="G634" s="152"/>
      <c r="H634" s="152"/>
      <c r="I634" s="152"/>
      <c r="J634" s="121"/>
      <c r="K634" s="121"/>
      <c r="L634" s="121"/>
      <c r="M634" s="121"/>
      <c r="N634" s="121"/>
      <c r="O634" s="121"/>
      <c r="P634" s="121"/>
      <c r="Q634" s="121"/>
      <c r="R634" s="121"/>
      <c r="S634" s="121"/>
      <c r="T634" s="121"/>
      <c r="U634" s="121"/>
      <c r="V634" s="121"/>
      <c r="W634" s="121"/>
      <c r="X634" s="121"/>
      <c r="Y634" s="121"/>
      <c r="Z634" s="121"/>
    </row>
    <row r="635" spans="1:26" ht="14.25" customHeight="1">
      <c r="A635" s="150"/>
      <c r="B635" s="151"/>
      <c r="C635" s="152"/>
      <c r="D635" s="153"/>
      <c r="E635" s="153"/>
      <c r="F635" s="153"/>
      <c r="G635" s="152"/>
      <c r="H635" s="152"/>
      <c r="I635" s="152"/>
      <c r="J635" s="121"/>
      <c r="K635" s="121"/>
      <c r="L635" s="121"/>
      <c r="M635" s="121"/>
      <c r="N635" s="121"/>
      <c r="O635" s="121"/>
      <c r="P635" s="121"/>
      <c r="Q635" s="121"/>
      <c r="R635" s="121"/>
      <c r="S635" s="121"/>
      <c r="T635" s="121"/>
      <c r="U635" s="121"/>
      <c r="V635" s="121"/>
      <c r="W635" s="121"/>
      <c r="X635" s="121"/>
      <c r="Y635" s="121"/>
      <c r="Z635" s="121"/>
    </row>
    <row r="636" spans="1:26" ht="14.25" customHeight="1">
      <c r="A636" s="150"/>
      <c r="B636" s="151"/>
      <c r="C636" s="152"/>
      <c r="D636" s="153"/>
      <c r="E636" s="153"/>
      <c r="F636" s="153"/>
      <c r="G636" s="152"/>
      <c r="H636" s="152"/>
      <c r="I636" s="152"/>
      <c r="J636" s="121"/>
      <c r="K636" s="121"/>
      <c r="L636" s="121"/>
      <c r="M636" s="121"/>
      <c r="N636" s="121"/>
      <c r="O636" s="121"/>
      <c r="P636" s="121"/>
      <c r="Q636" s="121"/>
      <c r="R636" s="121"/>
      <c r="S636" s="121"/>
      <c r="T636" s="121"/>
      <c r="U636" s="121"/>
      <c r="V636" s="121"/>
      <c r="W636" s="121"/>
      <c r="X636" s="121"/>
      <c r="Y636" s="121"/>
      <c r="Z636" s="121"/>
    </row>
    <row r="637" spans="1:26" ht="14.25" customHeight="1">
      <c r="A637" s="150"/>
      <c r="B637" s="151"/>
      <c r="C637" s="152"/>
      <c r="D637" s="153"/>
      <c r="E637" s="153"/>
      <c r="F637" s="153"/>
      <c r="G637" s="152"/>
      <c r="H637" s="152"/>
      <c r="I637" s="152"/>
      <c r="J637" s="121"/>
      <c r="K637" s="121"/>
      <c r="L637" s="121"/>
      <c r="M637" s="121"/>
      <c r="N637" s="121"/>
      <c r="O637" s="121"/>
      <c r="P637" s="121"/>
      <c r="Q637" s="121"/>
      <c r="R637" s="121"/>
      <c r="S637" s="121"/>
      <c r="T637" s="121"/>
      <c r="U637" s="121"/>
      <c r="V637" s="121"/>
      <c r="W637" s="121"/>
      <c r="X637" s="121"/>
      <c r="Y637" s="121"/>
      <c r="Z637" s="121"/>
    </row>
    <row r="638" spans="1:26" ht="14.25" customHeight="1">
      <c r="A638" s="150"/>
      <c r="B638" s="151"/>
      <c r="C638" s="152"/>
      <c r="D638" s="153"/>
      <c r="E638" s="153"/>
      <c r="F638" s="153"/>
      <c r="G638" s="152"/>
      <c r="H638" s="152"/>
      <c r="I638" s="152"/>
      <c r="J638" s="121"/>
      <c r="K638" s="121"/>
      <c r="L638" s="121"/>
      <c r="M638" s="121"/>
      <c r="N638" s="121"/>
      <c r="O638" s="121"/>
      <c r="P638" s="121"/>
      <c r="Q638" s="121"/>
      <c r="R638" s="121"/>
      <c r="S638" s="121"/>
      <c r="T638" s="121"/>
      <c r="U638" s="121"/>
      <c r="V638" s="121"/>
      <c r="W638" s="121"/>
      <c r="X638" s="121"/>
      <c r="Y638" s="121"/>
      <c r="Z638" s="121"/>
    </row>
    <row r="639" spans="1:26" ht="14.25" customHeight="1">
      <c r="A639" s="150"/>
      <c r="B639" s="151"/>
      <c r="C639" s="152"/>
      <c r="D639" s="153"/>
      <c r="E639" s="153"/>
      <c r="F639" s="153"/>
      <c r="G639" s="152"/>
      <c r="H639" s="152"/>
      <c r="I639" s="152"/>
      <c r="J639" s="121"/>
      <c r="K639" s="121"/>
      <c r="L639" s="121"/>
      <c r="M639" s="121"/>
      <c r="N639" s="121"/>
      <c r="O639" s="121"/>
      <c r="P639" s="121"/>
      <c r="Q639" s="121"/>
      <c r="R639" s="121"/>
      <c r="S639" s="121"/>
      <c r="T639" s="121"/>
      <c r="U639" s="121"/>
      <c r="V639" s="121"/>
      <c r="W639" s="121"/>
      <c r="X639" s="121"/>
      <c r="Y639" s="121"/>
      <c r="Z639" s="121"/>
    </row>
    <row r="640" spans="1:26" ht="14.25" customHeight="1">
      <c r="A640" s="150"/>
      <c r="B640" s="151"/>
      <c r="C640" s="152"/>
      <c r="D640" s="153"/>
      <c r="E640" s="153"/>
      <c r="F640" s="153"/>
      <c r="G640" s="152"/>
      <c r="H640" s="152"/>
      <c r="I640" s="152"/>
      <c r="J640" s="121"/>
      <c r="K640" s="121"/>
      <c r="L640" s="121"/>
      <c r="M640" s="121"/>
      <c r="N640" s="121"/>
      <c r="O640" s="121"/>
      <c r="P640" s="121"/>
      <c r="Q640" s="121"/>
      <c r="R640" s="121"/>
      <c r="S640" s="121"/>
      <c r="T640" s="121"/>
      <c r="U640" s="121"/>
      <c r="V640" s="121"/>
      <c r="W640" s="121"/>
      <c r="X640" s="121"/>
      <c r="Y640" s="121"/>
      <c r="Z640" s="121"/>
    </row>
    <row r="641" spans="1:26" ht="14.25" customHeight="1">
      <c r="A641" s="150"/>
      <c r="B641" s="151"/>
      <c r="C641" s="152"/>
      <c r="D641" s="153"/>
      <c r="E641" s="153"/>
      <c r="F641" s="153"/>
      <c r="G641" s="152"/>
      <c r="H641" s="152"/>
      <c r="I641" s="152"/>
      <c r="J641" s="121"/>
      <c r="K641" s="121"/>
      <c r="L641" s="121"/>
      <c r="M641" s="121"/>
      <c r="N641" s="121"/>
      <c r="O641" s="121"/>
      <c r="P641" s="121"/>
      <c r="Q641" s="121"/>
      <c r="R641" s="121"/>
      <c r="S641" s="121"/>
      <c r="T641" s="121"/>
      <c r="U641" s="121"/>
      <c r="V641" s="121"/>
      <c r="W641" s="121"/>
      <c r="X641" s="121"/>
      <c r="Y641" s="121"/>
      <c r="Z641" s="121"/>
    </row>
    <row r="642" spans="1:26" ht="14.25" customHeight="1">
      <c r="A642" s="150"/>
      <c r="B642" s="151"/>
      <c r="C642" s="152"/>
      <c r="D642" s="153"/>
      <c r="E642" s="153"/>
      <c r="F642" s="153"/>
      <c r="G642" s="152"/>
      <c r="H642" s="152"/>
      <c r="I642" s="152"/>
      <c r="J642" s="121"/>
      <c r="K642" s="121"/>
      <c r="L642" s="121"/>
      <c r="M642" s="121"/>
      <c r="N642" s="121"/>
      <c r="O642" s="121"/>
      <c r="P642" s="121"/>
      <c r="Q642" s="121"/>
      <c r="R642" s="121"/>
      <c r="S642" s="121"/>
      <c r="T642" s="121"/>
      <c r="U642" s="121"/>
      <c r="V642" s="121"/>
      <c r="W642" s="121"/>
      <c r="X642" s="121"/>
      <c r="Y642" s="121"/>
      <c r="Z642" s="121"/>
    </row>
    <row r="643" spans="1:26" ht="14.25" customHeight="1">
      <c r="A643" s="150"/>
      <c r="B643" s="151"/>
      <c r="C643" s="152"/>
      <c r="D643" s="153"/>
      <c r="E643" s="153"/>
      <c r="F643" s="153"/>
      <c r="G643" s="152"/>
      <c r="H643" s="152"/>
      <c r="I643" s="152"/>
      <c r="J643" s="121"/>
      <c r="K643" s="121"/>
      <c r="L643" s="121"/>
      <c r="M643" s="121"/>
      <c r="N643" s="121"/>
      <c r="O643" s="121"/>
      <c r="P643" s="121"/>
      <c r="Q643" s="121"/>
      <c r="R643" s="121"/>
      <c r="S643" s="121"/>
      <c r="T643" s="121"/>
      <c r="U643" s="121"/>
      <c r="V643" s="121"/>
      <c r="W643" s="121"/>
      <c r="X643" s="121"/>
      <c r="Y643" s="121"/>
      <c r="Z643" s="121"/>
    </row>
    <row r="644" spans="1:26" ht="14.25" customHeight="1">
      <c r="A644" s="150"/>
      <c r="B644" s="151"/>
      <c r="C644" s="152"/>
      <c r="D644" s="153"/>
      <c r="E644" s="153"/>
      <c r="F644" s="153"/>
      <c r="G644" s="152"/>
      <c r="H644" s="152"/>
      <c r="I644" s="152"/>
      <c r="J644" s="121"/>
      <c r="K644" s="121"/>
      <c r="L644" s="121"/>
      <c r="M644" s="121"/>
      <c r="N644" s="121"/>
      <c r="O644" s="121"/>
      <c r="P644" s="121"/>
      <c r="Q644" s="121"/>
      <c r="R644" s="121"/>
      <c r="S644" s="121"/>
      <c r="T644" s="121"/>
      <c r="U644" s="121"/>
      <c r="V644" s="121"/>
      <c r="W644" s="121"/>
      <c r="X644" s="121"/>
      <c r="Y644" s="121"/>
      <c r="Z644" s="121"/>
    </row>
    <row r="645" spans="1:26" ht="14.25" customHeight="1">
      <c r="A645" s="150"/>
      <c r="B645" s="151"/>
      <c r="C645" s="152"/>
      <c r="D645" s="153"/>
      <c r="E645" s="153"/>
      <c r="F645" s="153"/>
      <c r="G645" s="152"/>
      <c r="H645" s="152"/>
      <c r="I645" s="152"/>
      <c r="J645" s="121"/>
      <c r="K645" s="121"/>
      <c r="L645" s="121"/>
      <c r="M645" s="121"/>
      <c r="N645" s="121"/>
      <c r="O645" s="121"/>
      <c r="P645" s="121"/>
      <c r="Q645" s="121"/>
      <c r="R645" s="121"/>
      <c r="S645" s="121"/>
      <c r="T645" s="121"/>
      <c r="U645" s="121"/>
      <c r="V645" s="121"/>
      <c r="W645" s="121"/>
      <c r="X645" s="121"/>
      <c r="Y645" s="121"/>
      <c r="Z645" s="121"/>
    </row>
    <row r="646" spans="1:26" ht="14.25" customHeight="1">
      <c r="A646" s="150"/>
      <c r="B646" s="151"/>
      <c r="C646" s="152"/>
      <c r="D646" s="153"/>
      <c r="E646" s="153"/>
      <c r="F646" s="153"/>
      <c r="G646" s="152"/>
      <c r="H646" s="152"/>
      <c r="I646" s="152"/>
      <c r="J646" s="121"/>
      <c r="K646" s="121"/>
      <c r="L646" s="121"/>
      <c r="M646" s="121"/>
      <c r="N646" s="121"/>
      <c r="O646" s="121"/>
      <c r="P646" s="121"/>
      <c r="Q646" s="121"/>
      <c r="R646" s="121"/>
      <c r="S646" s="121"/>
      <c r="T646" s="121"/>
      <c r="U646" s="121"/>
      <c r="V646" s="121"/>
      <c r="W646" s="121"/>
      <c r="X646" s="121"/>
      <c r="Y646" s="121"/>
      <c r="Z646" s="121"/>
    </row>
    <row r="647" spans="1:26" ht="14.25" customHeight="1">
      <c r="A647" s="150"/>
      <c r="B647" s="151"/>
      <c r="C647" s="152"/>
      <c r="D647" s="153"/>
      <c r="E647" s="153"/>
      <c r="F647" s="153"/>
      <c r="G647" s="152"/>
      <c r="H647" s="152"/>
      <c r="I647" s="152"/>
      <c r="J647" s="121"/>
      <c r="K647" s="121"/>
      <c r="L647" s="121"/>
      <c r="M647" s="121"/>
      <c r="N647" s="121"/>
      <c r="O647" s="121"/>
      <c r="P647" s="121"/>
      <c r="Q647" s="121"/>
      <c r="R647" s="121"/>
      <c r="S647" s="121"/>
      <c r="T647" s="121"/>
      <c r="U647" s="121"/>
      <c r="V647" s="121"/>
      <c r="W647" s="121"/>
      <c r="X647" s="121"/>
      <c r="Y647" s="121"/>
      <c r="Z647" s="121"/>
    </row>
    <row r="648" spans="1:26" ht="14.25" customHeight="1">
      <c r="A648" s="150"/>
      <c r="B648" s="151"/>
      <c r="C648" s="152"/>
      <c r="D648" s="153"/>
      <c r="E648" s="153"/>
      <c r="F648" s="153"/>
      <c r="G648" s="152"/>
      <c r="H648" s="152"/>
      <c r="I648" s="152"/>
      <c r="J648" s="121"/>
      <c r="K648" s="121"/>
      <c r="L648" s="121"/>
      <c r="M648" s="121"/>
      <c r="N648" s="121"/>
      <c r="O648" s="121"/>
      <c r="P648" s="121"/>
      <c r="Q648" s="121"/>
      <c r="R648" s="121"/>
      <c r="S648" s="121"/>
      <c r="T648" s="121"/>
      <c r="U648" s="121"/>
      <c r="V648" s="121"/>
      <c r="W648" s="121"/>
      <c r="X648" s="121"/>
      <c r="Y648" s="121"/>
      <c r="Z648" s="121"/>
    </row>
    <row r="649" spans="1:26" ht="14.25" customHeight="1">
      <c r="A649" s="150"/>
      <c r="B649" s="151"/>
      <c r="C649" s="152"/>
      <c r="D649" s="153"/>
      <c r="E649" s="153"/>
      <c r="F649" s="153"/>
      <c r="G649" s="152"/>
      <c r="H649" s="152"/>
      <c r="I649" s="152"/>
      <c r="J649" s="121"/>
      <c r="K649" s="121"/>
      <c r="L649" s="121"/>
      <c r="M649" s="121"/>
      <c r="N649" s="121"/>
      <c r="O649" s="121"/>
      <c r="P649" s="121"/>
      <c r="Q649" s="121"/>
      <c r="R649" s="121"/>
      <c r="S649" s="121"/>
      <c r="T649" s="121"/>
      <c r="U649" s="121"/>
      <c r="V649" s="121"/>
      <c r="W649" s="121"/>
      <c r="X649" s="121"/>
      <c r="Y649" s="121"/>
      <c r="Z649" s="121"/>
    </row>
    <row r="650" spans="1:26" ht="14.25" customHeight="1">
      <c r="A650" s="150"/>
      <c r="B650" s="151"/>
      <c r="C650" s="152"/>
      <c r="D650" s="153"/>
      <c r="E650" s="153"/>
      <c r="F650" s="153"/>
      <c r="G650" s="152"/>
      <c r="H650" s="152"/>
      <c r="I650" s="152"/>
      <c r="J650" s="121"/>
      <c r="K650" s="121"/>
      <c r="L650" s="121"/>
      <c r="M650" s="121"/>
      <c r="N650" s="121"/>
      <c r="O650" s="121"/>
      <c r="P650" s="121"/>
      <c r="Q650" s="121"/>
      <c r="R650" s="121"/>
      <c r="S650" s="121"/>
      <c r="T650" s="121"/>
      <c r="U650" s="121"/>
      <c r="V650" s="121"/>
      <c r="W650" s="121"/>
      <c r="X650" s="121"/>
      <c r="Y650" s="121"/>
      <c r="Z650" s="121"/>
    </row>
    <row r="651" spans="1:26" ht="14.25" customHeight="1">
      <c r="A651" s="150"/>
      <c r="B651" s="151"/>
      <c r="C651" s="152"/>
      <c r="D651" s="153"/>
      <c r="E651" s="153"/>
      <c r="F651" s="153"/>
      <c r="G651" s="152"/>
      <c r="H651" s="152"/>
      <c r="I651" s="152"/>
      <c r="J651" s="121"/>
      <c r="K651" s="121"/>
      <c r="L651" s="121"/>
      <c r="M651" s="121"/>
      <c r="N651" s="121"/>
      <c r="O651" s="121"/>
      <c r="P651" s="121"/>
      <c r="Q651" s="121"/>
      <c r="R651" s="121"/>
      <c r="S651" s="121"/>
      <c r="T651" s="121"/>
      <c r="U651" s="121"/>
      <c r="V651" s="121"/>
      <c r="W651" s="121"/>
      <c r="X651" s="121"/>
      <c r="Y651" s="121"/>
      <c r="Z651" s="121"/>
    </row>
    <row r="652" spans="1:26" ht="14.25" customHeight="1">
      <c r="A652" s="150"/>
      <c r="B652" s="151"/>
      <c r="C652" s="152"/>
      <c r="D652" s="153"/>
      <c r="E652" s="153"/>
      <c r="F652" s="153"/>
      <c r="G652" s="152"/>
      <c r="H652" s="152"/>
      <c r="I652" s="152"/>
      <c r="J652" s="121"/>
      <c r="K652" s="121"/>
      <c r="L652" s="121"/>
      <c r="M652" s="121"/>
      <c r="N652" s="121"/>
      <c r="O652" s="121"/>
      <c r="P652" s="121"/>
      <c r="Q652" s="121"/>
      <c r="R652" s="121"/>
      <c r="S652" s="121"/>
      <c r="T652" s="121"/>
      <c r="U652" s="121"/>
      <c r="V652" s="121"/>
      <c r="W652" s="121"/>
      <c r="X652" s="121"/>
      <c r="Y652" s="121"/>
      <c r="Z652" s="121"/>
    </row>
    <row r="653" spans="1:26" ht="14.25" customHeight="1">
      <c r="A653" s="150"/>
      <c r="B653" s="151"/>
      <c r="C653" s="152"/>
      <c r="D653" s="153"/>
      <c r="E653" s="153"/>
      <c r="F653" s="153"/>
      <c r="G653" s="152"/>
      <c r="H653" s="152"/>
      <c r="I653" s="152"/>
      <c r="J653" s="121"/>
      <c r="K653" s="121"/>
      <c r="L653" s="121"/>
      <c r="M653" s="121"/>
      <c r="N653" s="121"/>
      <c r="O653" s="121"/>
      <c r="P653" s="121"/>
      <c r="Q653" s="121"/>
      <c r="R653" s="121"/>
      <c r="S653" s="121"/>
      <c r="T653" s="121"/>
      <c r="U653" s="121"/>
      <c r="V653" s="121"/>
      <c r="W653" s="121"/>
      <c r="X653" s="121"/>
      <c r="Y653" s="121"/>
      <c r="Z653" s="121"/>
    </row>
    <row r="654" spans="1:26" ht="14.25" customHeight="1">
      <c r="A654" s="150"/>
      <c r="B654" s="151"/>
      <c r="C654" s="152"/>
      <c r="D654" s="153"/>
      <c r="E654" s="153"/>
      <c r="F654" s="153"/>
      <c r="G654" s="152"/>
      <c r="H654" s="152"/>
      <c r="I654" s="152"/>
      <c r="J654" s="121"/>
      <c r="K654" s="121"/>
      <c r="L654" s="121"/>
      <c r="M654" s="121"/>
      <c r="N654" s="121"/>
      <c r="O654" s="121"/>
      <c r="P654" s="121"/>
      <c r="Q654" s="121"/>
      <c r="R654" s="121"/>
      <c r="S654" s="121"/>
      <c r="T654" s="121"/>
      <c r="U654" s="121"/>
      <c r="V654" s="121"/>
      <c r="W654" s="121"/>
      <c r="X654" s="121"/>
      <c r="Y654" s="121"/>
      <c r="Z654" s="121"/>
    </row>
    <row r="655" spans="1:26" ht="14.25" customHeight="1">
      <c r="A655" s="150"/>
      <c r="B655" s="151"/>
      <c r="C655" s="152"/>
      <c r="D655" s="153"/>
      <c r="E655" s="153"/>
      <c r="F655" s="153"/>
      <c r="G655" s="152"/>
      <c r="H655" s="152"/>
      <c r="I655" s="152"/>
      <c r="J655" s="121"/>
      <c r="K655" s="121"/>
      <c r="L655" s="121"/>
      <c r="M655" s="121"/>
      <c r="N655" s="121"/>
      <c r="O655" s="121"/>
      <c r="P655" s="121"/>
      <c r="Q655" s="121"/>
      <c r="R655" s="121"/>
      <c r="S655" s="121"/>
      <c r="T655" s="121"/>
      <c r="U655" s="121"/>
      <c r="V655" s="121"/>
      <c r="W655" s="121"/>
      <c r="X655" s="121"/>
      <c r="Y655" s="121"/>
      <c r="Z655" s="121"/>
    </row>
    <row r="656" spans="1:26" ht="14.25" customHeight="1">
      <c r="A656" s="150"/>
      <c r="B656" s="151"/>
      <c r="C656" s="152"/>
      <c r="D656" s="153"/>
      <c r="E656" s="153"/>
      <c r="F656" s="153"/>
      <c r="G656" s="152"/>
      <c r="H656" s="152"/>
      <c r="I656" s="152"/>
      <c r="J656" s="121"/>
      <c r="K656" s="121"/>
      <c r="L656" s="121"/>
      <c r="M656" s="121"/>
      <c r="N656" s="121"/>
      <c r="O656" s="121"/>
      <c r="P656" s="121"/>
      <c r="Q656" s="121"/>
      <c r="R656" s="121"/>
      <c r="S656" s="121"/>
      <c r="T656" s="121"/>
      <c r="U656" s="121"/>
      <c r="V656" s="121"/>
      <c r="W656" s="121"/>
      <c r="X656" s="121"/>
      <c r="Y656" s="121"/>
      <c r="Z656" s="121"/>
    </row>
    <row r="657" spans="1:26" ht="14.25" customHeight="1">
      <c r="A657" s="150"/>
      <c r="B657" s="151"/>
      <c r="C657" s="152"/>
      <c r="D657" s="153"/>
      <c r="E657" s="153"/>
      <c r="F657" s="153"/>
      <c r="G657" s="152"/>
      <c r="H657" s="152"/>
      <c r="I657" s="152"/>
      <c r="J657" s="121"/>
      <c r="K657" s="121"/>
      <c r="L657" s="121"/>
      <c r="M657" s="121"/>
      <c r="N657" s="121"/>
      <c r="O657" s="121"/>
      <c r="P657" s="121"/>
      <c r="Q657" s="121"/>
      <c r="R657" s="121"/>
      <c r="S657" s="121"/>
      <c r="T657" s="121"/>
      <c r="U657" s="121"/>
      <c r="V657" s="121"/>
      <c r="W657" s="121"/>
      <c r="X657" s="121"/>
      <c r="Y657" s="121"/>
      <c r="Z657" s="121"/>
    </row>
    <row r="658" spans="1:26" ht="14.25" customHeight="1">
      <c r="A658" s="150"/>
      <c r="B658" s="151"/>
      <c r="C658" s="152"/>
      <c r="D658" s="153"/>
      <c r="E658" s="153"/>
      <c r="F658" s="153"/>
      <c r="G658" s="152"/>
      <c r="H658" s="152"/>
      <c r="I658" s="152"/>
      <c r="J658" s="121"/>
      <c r="K658" s="121"/>
      <c r="L658" s="121"/>
      <c r="M658" s="121"/>
      <c r="N658" s="121"/>
      <c r="O658" s="121"/>
      <c r="P658" s="121"/>
      <c r="Q658" s="121"/>
      <c r="R658" s="121"/>
      <c r="S658" s="121"/>
      <c r="T658" s="121"/>
      <c r="U658" s="121"/>
      <c r="V658" s="121"/>
      <c r="W658" s="121"/>
      <c r="X658" s="121"/>
      <c r="Y658" s="121"/>
      <c r="Z658" s="121"/>
    </row>
    <row r="659" spans="1:26" ht="14.25" customHeight="1">
      <c r="A659" s="150"/>
      <c r="B659" s="151"/>
      <c r="C659" s="152"/>
      <c r="D659" s="153"/>
      <c r="E659" s="153"/>
      <c r="F659" s="153"/>
      <c r="G659" s="152"/>
      <c r="H659" s="152"/>
      <c r="I659" s="152"/>
      <c r="J659" s="121"/>
      <c r="K659" s="121"/>
      <c r="L659" s="121"/>
      <c r="M659" s="121"/>
      <c r="N659" s="121"/>
      <c r="O659" s="121"/>
      <c r="P659" s="121"/>
      <c r="Q659" s="121"/>
      <c r="R659" s="121"/>
      <c r="S659" s="121"/>
      <c r="T659" s="121"/>
      <c r="U659" s="121"/>
      <c r="V659" s="121"/>
      <c r="W659" s="121"/>
      <c r="X659" s="121"/>
      <c r="Y659" s="121"/>
      <c r="Z659" s="121"/>
    </row>
    <row r="660" spans="1:26" ht="14.25" customHeight="1">
      <c r="A660" s="150"/>
      <c r="B660" s="151"/>
      <c r="C660" s="152"/>
      <c r="D660" s="153"/>
      <c r="E660" s="153"/>
      <c r="F660" s="153"/>
      <c r="G660" s="152"/>
      <c r="H660" s="152"/>
      <c r="I660" s="152"/>
      <c r="J660" s="121"/>
      <c r="K660" s="121"/>
      <c r="L660" s="121"/>
      <c r="M660" s="121"/>
      <c r="N660" s="121"/>
      <c r="O660" s="121"/>
      <c r="P660" s="121"/>
      <c r="Q660" s="121"/>
      <c r="R660" s="121"/>
      <c r="S660" s="121"/>
      <c r="T660" s="121"/>
      <c r="U660" s="121"/>
      <c r="V660" s="121"/>
      <c r="W660" s="121"/>
      <c r="X660" s="121"/>
      <c r="Y660" s="121"/>
      <c r="Z660" s="121"/>
    </row>
    <row r="661" spans="1:26" ht="14.25" customHeight="1">
      <c r="A661" s="150"/>
      <c r="B661" s="151"/>
      <c r="C661" s="152"/>
      <c r="D661" s="153"/>
      <c r="E661" s="153"/>
      <c r="F661" s="153"/>
      <c r="G661" s="152"/>
      <c r="H661" s="152"/>
      <c r="I661" s="152"/>
      <c r="J661" s="121"/>
      <c r="K661" s="121"/>
      <c r="L661" s="121"/>
      <c r="M661" s="121"/>
      <c r="N661" s="121"/>
      <c r="O661" s="121"/>
      <c r="P661" s="121"/>
      <c r="Q661" s="121"/>
      <c r="R661" s="121"/>
      <c r="S661" s="121"/>
      <c r="T661" s="121"/>
      <c r="U661" s="121"/>
      <c r="V661" s="121"/>
      <c r="W661" s="121"/>
      <c r="X661" s="121"/>
      <c r="Y661" s="121"/>
      <c r="Z661" s="121"/>
    </row>
    <row r="662" spans="1:26" ht="14.25" customHeight="1">
      <c r="A662" s="150"/>
      <c r="B662" s="151"/>
      <c r="C662" s="152"/>
      <c r="D662" s="153"/>
      <c r="E662" s="153"/>
      <c r="F662" s="153"/>
      <c r="G662" s="152"/>
      <c r="H662" s="152"/>
      <c r="I662" s="152"/>
      <c r="J662" s="121"/>
      <c r="K662" s="121"/>
      <c r="L662" s="121"/>
      <c r="M662" s="121"/>
      <c r="N662" s="121"/>
      <c r="O662" s="121"/>
      <c r="P662" s="121"/>
      <c r="Q662" s="121"/>
      <c r="R662" s="121"/>
      <c r="S662" s="121"/>
      <c r="T662" s="121"/>
      <c r="U662" s="121"/>
      <c r="V662" s="121"/>
      <c r="W662" s="121"/>
      <c r="X662" s="121"/>
      <c r="Y662" s="121"/>
      <c r="Z662" s="121"/>
    </row>
    <row r="663" spans="1:26" ht="14.25" customHeight="1">
      <c r="A663" s="150"/>
      <c r="B663" s="151"/>
      <c r="C663" s="152"/>
      <c r="D663" s="153"/>
      <c r="E663" s="153"/>
      <c r="F663" s="153"/>
      <c r="G663" s="152"/>
      <c r="H663" s="152"/>
      <c r="I663" s="152"/>
      <c r="J663" s="121"/>
      <c r="K663" s="121"/>
      <c r="L663" s="121"/>
      <c r="M663" s="121"/>
      <c r="N663" s="121"/>
      <c r="O663" s="121"/>
      <c r="P663" s="121"/>
      <c r="Q663" s="121"/>
      <c r="R663" s="121"/>
      <c r="S663" s="121"/>
      <c r="T663" s="121"/>
      <c r="U663" s="121"/>
      <c r="V663" s="121"/>
      <c r="W663" s="121"/>
      <c r="X663" s="121"/>
      <c r="Y663" s="121"/>
      <c r="Z663" s="121"/>
    </row>
    <row r="664" spans="1:26" ht="14.25" customHeight="1">
      <c r="A664" s="150"/>
      <c r="B664" s="151"/>
      <c r="C664" s="152"/>
      <c r="D664" s="153"/>
      <c r="E664" s="153"/>
      <c r="F664" s="153"/>
      <c r="G664" s="152"/>
      <c r="H664" s="152"/>
      <c r="I664" s="152"/>
      <c r="J664" s="121"/>
      <c r="K664" s="121"/>
      <c r="L664" s="121"/>
      <c r="M664" s="121"/>
      <c r="N664" s="121"/>
      <c r="O664" s="121"/>
      <c r="P664" s="121"/>
      <c r="Q664" s="121"/>
      <c r="R664" s="121"/>
      <c r="S664" s="121"/>
      <c r="T664" s="121"/>
      <c r="U664" s="121"/>
      <c r="V664" s="121"/>
      <c r="W664" s="121"/>
      <c r="X664" s="121"/>
      <c r="Y664" s="121"/>
      <c r="Z664" s="121"/>
    </row>
    <row r="665" spans="1:26" ht="14.25" customHeight="1">
      <c r="A665" s="150"/>
      <c r="B665" s="151"/>
      <c r="C665" s="152"/>
      <c r="D665" s="153"/>
      <c r="E665" s="153"/>
      <c r="F665" s="153"/>
      <c r="G665" s="152"/>
      <c r="H665" s="152"/>
      <c r="I665" s="152"/>
      <c r="J665" s="121"/>
      <c r="K665" s="121"/>
      <c r="L665" s="121"/>
      <c r="M665" s="121"/>
      <c r="N665" s="121"/>
      <c r="O665" s="121"/>
      <c r="P665" s="121"/>
      <c r="Q665" s="121"/>
      <c r="R665" s="121"/>
      <c r="S665" s="121"/>
      <c r="T665" s="121"/>
      <c r="U665" s="121"/>
      <c r="V665" s="121"/>
      <c r="W665" s="121"/>
      <c r="X665" s="121"/>
      <c r="Y665" s="121"/>
      <c r="Z665" s="121"/>
    </row>
    <row r="666" spans="1:26" ht="14.25" customHeight="1">
      <c r="A666" s="150"/>
      <c r="B666" s="151"/>
      <c r="C666" s="152"/>
      <c r="D666" s="153"/>
      <c r="E666" s="153"/>
      <c r="F666" s="153"/>
      <c r="G666" s="152"/>
      <c r="H666" s="152"/>
      <c r="I666" s="152"/>
      <c r="J666" s="121"/>
      <c r="K666" s="121"/>
      <c r="L666" s="121"/>
      <c r="M666" s="121"/>
      <c r="N666" s="121"/>
      <c r="O666" s="121"/>
      <c r="P666" s="121"/>
      <c r="Q666" s="121"/>
      <c r="R666" s="121"/>
      <c r="S666" s="121"/>
      <c r="T666" s="121"/>
      <c r="U666" s="121"/>
      <c r="V666" s="121"/>
      <c r="W666" s="121"/>
      <c r="X666" s="121"/>
      <c r="Y666" s="121"/>
      <c r="Z666" s="121"/>
    </row>
    <row r="667" spans="1:26" ht="14.25" customHeight="1">
      <c r="A667" s="150"/>
      <c r="B667" s="151"/>
      <c r="C667" s="152"/>
      <c r="D667" s="153"/>
      <c r="E667" s="153"/>
      <c r="F667" s="153"/>
      <c r="G667" s="152"/>
      <c r="H667" s="152"/>
      <c r="I667" s="152"/>
      <c r="J667" s="121"/>
      <c r="K667" s="121"/>
      <c r="L667" s="121"/>
      <c r="M667" s="121"/>
      <c r="N667" s="121"/>
      <c r="O667" s="121"/>
      <c r="P667" s="121"/>
      <c r="Q667" s="121"/>
      <c r="R667" s="121"/>
      <c r="S667" s="121"/>
      <c r="T667" s="121"/>
      <c r="U667" s="121"/>
      <c r="V667" s="121"/>
      <c r="W667" s="121"/>
      <c r="X667" s="121"/>
      <c r="Y667" s="121"/>
      <c r="Z667" s="121"/>
    </row>
    <row r="668" spans="1:26" ht="14.25" customHeight="1">
      <c r="A668" s="150"/>
      <c r="B668" s="151"/>
      <c r="C668" s="152"/>
      <c r="D668" s="153"/>
      <c r="E668" s="153"/>
      <c r="F668" s="153"/>
      <c r="G668" s="152"/>
      <c r="H668" s="152"/>
      <c r="I668" s="152"/>
      <c r="J668" s="121"/>
      <c r="K668" s="121"/>
      <c r="L668" s="121"/>
      <c r="M668" s="121"/>
      <c r="N668" s="121"/>
      <c r="O668" s="121"/>
      <c r="P668" s="121"/>
      <c r="Q668" s="121"/>
      <c r="R668" s="121"/>
      <c r="S668" s="121"/>
      <c r="T668" s="121"/>
      <c r="U668" s="121"/>
      <c r="V668" s="121"/>
      <c r="W668" s="121"/>
      <c r="X668" s="121"/>
      <c r="Y668" s="121"/>
      <c r="Z668" s="121"/>
    </row>
    <row r="669" spans="1:26" ht="14.25" customHeight="1">
      <c r="A669" s="150"/>
      <c r="B669" s="151"/>
      <c r="C669" s="152"/>
      <c r="D669" s="153"/>
      <c r="E669" s="153"/>
      <c r="F669" s="153"/>
      <c r="G669" s="152"/>
      <c r="H669" s="152"/>
      <c r="I669" s="152"/>
      <c r="J669" s="121"/>
      <c r="K669" s="121"/>
      <c r="L669" s="121"/>
      <c r="M669" s="121"/>
      <c r="N669" s="121"/>
      <c r="O669" s="121"/>
      <c r="P669" s="121"/>
      <c r="Q669" s="121"/>
      <c r="R669" s="121"/>
      <c r="S669" s="121"/>
      <c r="T669" s="121"/>
      <c r="U669" s="121"/>
      <c r="V669" s="121"/>
      <c r="W669" s="121"/>
      <c r="X669" s="121"/>
      <c r="Y669" s="121"/>
      <c r="Z669" s="121"/>
    </row>
    <row r="670" spans="1:26" ht="14.25" customHeight="1">
      <c r="A670" s="150"/>
      <c r="B670" s="151"/>
      <c r="C670" s="152"/>
      <c r="D670" s="153"/>
      <c r="E670" s="153"/>
      <c r="F670" s="153"/>
      <c r="G670" s="152"/>
      <c r="H670" s="152"/>
      <c r="I670" s="152"/>
      <c r="J670" s="121"/>
      <c r="K670" s="121"/>
      <c r="L670" s="121"/>
      <c r="M670" s="121"/>
      <c r="N670" s="121"/>
      <c r="O670" s="121"/>
      <c r="P670" s="121"/>
      <c r="Q670" s="121"/>
      <c r="R670" s="121"/>
      <c r="S670" s="121"/>
      <c r="T670" s="121"/>
      <c r="U670" s="121"/>
      <c r="V670" s="121"/>
      <c r="W670" s="121"/>
      <c r="X670" s="121"/>
      <c r="Y670" s="121"/>
      <c r="Z670" s="121"/>
    </row>
    <row r="671" spans="1:26" ht="14.25" customHeight="1">
      <c r="A671" s="150"/>
      <c r="B671" s="151"/>
      <c r="C671" s="152"/>
      <c r="D671" s="153"/>
      <c r="E671" s="153"/>
      <c r="F671" s="153"/>
      <c r="G671" s="152"/>
      <c r="H671" s="152"/>
      <c r="I671" s="152"/>
      <c r="J671" s="121"/>
      <c r="K671" s="121"/>
      <c r="L671" s="121"/>
      <c r="M671" s="121"/>
      <c r="N671" s="121"/>
      <c r="O671" s="121"/>
      <c r="P671" s="121"/>
      <c r="Q671" s="121"/>
      <c r="R671" s="121"/>
      <c r="S671" s="121"/>
      <c r="T671" s="121"/>
      <c r="U671" s="121"/>
      <c r="V671" s="121"/>
      <c r="W671" s="121"/>
      <c r="X671" s="121"/>
      <c r="Y671" s="121"/>
      <c r="Z671" s="121"/>
    </row>
    <row r="672" spans="1:26" ht="14.25" customHeight="1">
      <c r="A672" s="150"/>
      <c r="B672" s="151"/>
      <c r="C672" s="152"/>
      <c r="D672" s="153"/>
      <c r="E672" s="153"/>
      <c r="F672" s="153"/>
      <c r="G672" s="152"/>
      <c r="H672" s="152"/>
      <c r="I672" s="152"/>
      <c r="J672" s="121"/>
      <c r="K672" s="121"/>
      <c r="L672" s="121"/>
      <c r="M672" s="121"/>
      <c r="N672" s="121"/>
      <c r="O672" s="121"/>
      <c r="P672" s="121"/>
      <c r="Q672" s="121"/>
      <c r="R672" s="121"/>
      <c r="S672" s="121"/>
      <c r="T672" s="121"/>
      <c r="U672" s="121"/>
      <c r="V672" s="121"/>
      <c r="W672" s="121"/>
      <c r="X672" s="121"/>
      <c r="Y672" s="121"/>
      <c r="Z672" s="121"/>
    </row>
    <row r="673" spans="1:26" ht="14.25" customHeight="1">
      <c r="A673" s="150"/>
      <c r="B673" s="151"/>
      <c r="C673" s="152"/>
      <c r="D673" s="153"/>
      <c r="E673" s="153"/>
      <c r="F673" s="153"/>
      <c r="G673" s="152"/>
      <c r="H673" s="152"/>
      <c r="I673" s="152"/>
      <c r="J673" s="121"/>
      <c r="K673" s="121"/>
      <c r="L673" s="121"/>
      <c r="M673" s="121"/>
      <c r="N673" s="121"/>
      <c r="O673" s="121"/>
      <c r="P673" s="121"/>
      <c r="Q673" s="121"/>
      <c r="R673" s="121"/>
      <c r="S673" s="121"/>
      <c r="T673" s="121"/>
      <c r="U673" s="121"/>
      <c r="V673" s="121"/>
      <c r="W673" s="121"/>
      <c r="X673" s="121"/>
      <c r="Y673" s="121"/>
      <c r="Z673" s="121"/>
    </row>
    <row r="674" spans="1:26" ht="14.25" customHeight="1">
      <c r="A674" s="150"/>
      <c r="B674" s="151"/>
      <c r="C674" s="152"/>
      <c r="D674" s="153"/>
      <c r="E674" s="153"/>
      <c r="F674" s="153"/>
      <c r="G674" s="152"/>
      <c r="H674" s="152"/>
      <c r="I674" s="152"/>
      <c r="J674" s="121"/>
      <c r="K674" s="121"/>
      <c r="L674" s="121"/>
      <c r="M674" s="121"/>
      <c r="N674" s="121"/>
      <c r="O674" s="121"/>
      <c r="P674" s="121"/>
      <c r="Q674" s="121"/>
      <c r="R674" s="121"/>
      <c r="S674" s="121"/>
      <c r="T674" s="121"/>
      <c r="U674" s="121"/>
      <c r="V674" s="121"/>
      <c r="W674" s="121"/>
      <c r="X674" s="121"/>
      <c r="Y674" s="121"/>
      <c r="Z674" s="121"/>
    </row>
    <row r="675" spans="1:26" ht="14.25" customHeight="1">
      <c r="A675" s="150"/>
      <c r="B675" s="151"/>
      <c r="C675" s="152"/>
      <c r="D675" s="153"/>
      <c r="E675" s="153"/>
      <c r="F675" s="153"/>
      <c r="G675" s="152"/>
      <c r="H675" s="152"/>
      <c r="I675" s="152"/>
      <c r="J675" s="121"/>
      <c r="K675" s="121"/>
      <c r="L675" s="121"/>
      <c r="M675" s="121"/>
      <c r="N675" s="121"/>
      <c r="O675" s="121"/>
      <c r="P675" s="121"/>
      <c r="Q675" s="121"/>
      <c r="R675" s="121"/>
      <c r="S675" s="121"/>
      <c r="T675" s="121"/>
      <c r="U675" s="121"/>
      <c r="V675" s="121"/>
      <c r="W675" s="121"/>
      <c r="X675" s="121"/>
      <c r="Y675" s="121"/>
      <c r="Z675" s="121"/>
    </row>
    <row r="676" spans="1:26" ht="14.25" customHeight="1">
      <c r="A676" s="150"/>
      <c r="B676" s="151"/>
      <c r="C676" s="152"/>
      <c r="D676" s="153"/>
      <c r="E676" s="153"/>
      <c r="F676" s="153"/>
      <c r="G676" s="152"/>
      <c r="H676" s="152"/>
      <c r="I676" s="152"/>
      <c r="J676" s="121"/>
      <c r="K676" s="121"/>
      <c r="L676" s="121"/>
      <c r="M676" s="121"/>
      <c r="N676" s="121"/>
      <c r="O676" s="121"/>
      <c r="P676" s="121"/>
      <c r="Q676" s="121"/>
      <c r="R676" s="121"/>
      <c r="S676" s="121"/>
      <c r="T676" s="121"/>
      <c r="U676" s="121"/>
      <c r="V676" s="121"/>
      <c r="W676" s="121"/>
      <c r="X676" s="121"/>
      <c r="Y676" s="121"/>
      <c r="Z676" s="121"/>
    </row>
    <row r="677" spans="1:26" ht="14.25" customHeight="1">
      <c r="A677" s="150"/>
      <c r="B677" s="151"/>
      <c r="C677" s="152"/>
      <c r="D677" s="153"/>
      <c r="E677" s="153"/>
      <c r="F677" s="153"/>
      <c r="G677" s="152"/>
      <c r="H677" s="152"/>
      <c r="I677" s="152"/>
      <c r="J677" s="121"/>
      <c r="K677" s="121"/>
      <c r="L677" s="121"/>
      <c r="M677" s="121"/>
      <c r="N677" s="121"/>
      <c r="O677" s="121"/>
      <c r="P677" s="121"/>
      <c r="Q677" s="121"/>
      <c r="R677" s="121"/>
      <c r="S677" s="121"/>
      <c r="T677" s="121"/>
      <c r="U677" s="121"/>
      <c r="V677" s="121"/>
      <c r="W677" s="121"/>
      <c r="X677" s="121"/>
      <c r="Y677" s="121"/>
      <c r="Z677" s="121"/>
    </row>
    <row r="678" spans="1:26" ht="14.25" customHeight="1">
      <c r="A678" s="150"/>
      <c r="B678" s="151"/>
      <c r="C678" s="152"/>
      <c r="D678" s="153"/>
      <c r="E678" s="153"/>
      <c r="F678" s="153"/>
      <c r="G678" s="152"/>
      <c r="H678" s="152"/>
      <c r="I678" s="152"/>
      <c r="J678" s="121"/>
      <c r="K678" s="121"/>
      <c r="L678" s="121"/>
      <c r="M678" s="121"/>
      <c r="N678" s="121"/>
      <c r="O678" s="121"/>
      <c r="P678" s="121"/>
      <c r="Q678" s="121"/>
      <c r="R678" s="121"/>
      <c r="S678" s="121"/>
      <c r="T678" s="121"/>
      <c r="U678" s="121"/>
      <c r="V678" s="121"/>
      <c r="W678" s="121"/>
      <c r="X678" s="121"/>
      <c r="Y678" s="121"/>
      <c r="Z678" s="121"/>
    </row>
    <row r="679" spans="1:26" ht="14.25" customHeight="1">
      <c r="A679" s="150"/>
      <c r="B679" s="151"/>
      <c r="C679" s="152"/>
      <c r="D679" s="153"/>
      <c r="E679" s="153"/>
      <c r="F679" s="153"/>
      <c r="G679" s="152"/>
      <c r="H679" s="152"/>
      <c r="I679" s="152"/>
      <c r="J679" s="121"/>
      <c r="K679" s="121"/>
      <c r="L679" s="121"/>
      <c r="M679" s="121"/>
      <c r="N679" s="121"/>
      <c r="O679" s="121"/>
      <c r="P679" s="121"/>
      <c r="Q679" s="121"/>
      <c r="R679" s="121"/>
      <c r="S679" s="121"/>
      <c r="T679" s="121"/>
      <c r="U679" s="121"/>
      <c r="V679" s="121"/>
      <c r="W679" s="121"/>
      <c r="X679" s="121"/>
      <c r="Y679" s="121"/>
      <c r="Z679" s="121"/>
    </row>
    <row r="680" spans="1:26" ht="14.25" customHeight="1">
      <c r="A680" s="150"/>
      <c r="B680" s="151"/>
      <c r="C680" s="152"/>
      <c r="D680" s="153"/>
      <c r="E680" s="153"/>
      <c r="F680" s="153"/>
      <c r="G680" s="152"/>
      <c r="H680" s="152"/>
      <c r="I680" s="152"/>
      <c r="J680" s="121"/>
      <c r="K680" s="121"/>
      <c r="L680" s="121"/>
      <c r="M680" s="121"/>
      <c r="N680" s="121"/>
      <c r="O680" s="121"/>
      <c r="P680" s="121"/>
      <c r="Q680" s="121"/>
      <c r="R680" s="121"/>
      <c r="S680" s="121"/>
      <c r="T680" s="121"/>
      <c r="U680" s="121"/>
      <c r="V680" s="121"/>
      <c r="W680" s="121"/>
      <c r="X680" s="121"/>
      <c r="Y680" s="121"/>
      <c r="Z680" s="121"/>
    </row>
    <row r="681" spans="1:26" ht="14.25" customHeight="1">
      <c r="A681" s="150"/>
      <c r="B681" s="151"/>
      <c r="C681" s="152"/>
      <c r="D681" s="153"/>
      <c r="E681" s="153"/>
      <c r="F681" s="153"/>
      <c r="G681" s="152"/>
      <c r="H681" s="152"/>
      <c r="I681" s="152"/>
      <c r="J681" s="121"/>
      <c r="K681" s="121"/>
      <c r="L681" s="121"/>
      <c r="M681" s="121"/>
      <c r="N681" s="121"/>
      <c r="O681" s="121"/>
      <c r="P681" s="121"/>
      <c r="Q681" s="121"/>
      <c r="R681" s="121"/>
      <c r="S681" s="121"/>
      <c r="T681" s="121"/>
      <c r="U681" s="121"/>
      <c r="V681" s="121"/>
      <c r="W681" s="121"/>
      <c r="X681" s="121"/>
      <c r="Y681" s="121"/>
      <c r="Z681" s="121"/>
    </row>
    <row r="682" spans="1:26" ht="14.25" customHeight="1">
      <c r="A682" s="150"/>
      <c r="B682" s="151"/>
      <c r="C682" s="152"/>
      <c r="D682" s="153"/>
      <c r="E682" s="153"/>
      <c r="F682" s="153"/>
      <c r="G682" s="152"/>
      <c r="H682" s="152"/>
      <c r="I682" s="152"/>
      <c r="J682" s="121"/>
      <c r="K682" s="121"/>
      <c r="L682" s="121"/>
      <c r="M682" s="121"/>
      <c r="N682" s="121"/>
      <c r="O682" s="121"/>
      <c r="P682" s="121"/>
      <c r="Q682" s="121"/>
      <c r="R682" s="121"/>
      <c r="S682" s="121"/>
      <c r="T682" s="121"/>
      <c r="U682" s="121"/>
      <c r="V682" s="121"/>
      <c r="W682" s="121"/>
      <c r="X682" s="121"/>
      <c r="Y682" s="121"/>
      <c r="Z682" s="121"/>
    </row>
    <row r="683" spans="1:26" ht="14.25" customHeight="1">
      <c r="A683" s="150"/>
      <c r="B683" s="151"/>
      <c r="C683" s="152"/>
      <c r="D683" s="153"/>
      <c r="E683" s="153"/>
      <c r="F683" s="153"/>
      <c r="G683" s="152"/>
      <c r="H683" s="152"/>
      <c r="I683" s="152"/>
      <c r="J683" s="121"/>
      <c r="K683" s="121"/>
      <c r="L683" s="121"/>
      <c r="M683" s="121"/>
      <c r="N683" s="121"/>
      <c r="O683" s="121"/>
      <c r="P683" s="121"/>
      <c r="Q683" s="121"/>
      <c r="R683" s="121"/>
      <c r="S683" s="121"/>
      <c r="T683" s="121"/>
      <c r="U683" s="121"/>
      <c r="V683" s="121"/>
      <c r="W683" s="121"/>
      <c r="X683" s="121"/>
      <c r="Y683" s="121"/>
      <c r="Z683" s="121"/>
    </row>
    <row r="684" spans="1:26" ht="14.25" customHeight="1">
      <c r="A684" s="150"/>
      <c r="B684" s="151"/>
      <c r="C684" s="152"/>
      <c r="D684" s="153"/>
      <c r="E684" s="153"/>
      <c r="F684" s="153"/>
      <c r="G684" s="152"/>
      <c r="H684" s="152"/>
      <c r="I684" s="152"/>
      <c r="J684" s="121"/>
      <c r="K684" s="121"/>
      <c r="L684" s="121"/>
      <c r="M684" s="121"/>
      <c r="N684" s="121"/>
      <c r="O684" s="121"/>
      <c r="P684" s="121"/>
      <c r="Q684" s="121"/>
      <c r="R684" s="121"/>
      <c r="S684" s="121"/>
      <c r="T684" s="121"/>
      <c r="U684" s="121"/>
      <c r="V684" s="121"/>
      <c r="W684" s="121"/>
      <c r="X684" s="121"/>
      <c r="Y684" s="121"/>
      <c r="Z684" s="121"/>
    </row>
    <row r="685" spans="1:26" ht="14.25" customHeight="1">
      <c r="A685" s="150"/>
      <c r="B685" s="151"/>
      <c r="C685" s="152"/>
      <c r="D685" s="153"/>
      <c r="E685" s="153"/>
      <c r="F685" s="153"/>
      <c r="G685" s="152"/>
      <c r="H685" s="152"/>
      <c r="I685" s="152"/>
      <c r="J685" s="121"/>
      <c r="K685" s="121"/>
      <c r="L685" s="121"/>
      <c r="M685" s="121"/>
      <c r="N685" s="121"/>
      <c r="O685" s="121"/>
      <c r="P685" s="121"/>
      <c r="Q685" s="121"/>
      <c r="R685" s="121"/>
      <c r="S685" s="121"/>
      <c r="T685" s="121"/>
      <c r="U685" s="121"/>
      <c r="V685" s="121"/>
      <c r="W685" s="121"/>
      <c r="X685" s="121"/>
      <c r="Y685" s="121"/>
      <c r="Z685" s="121"/>
    </row>
    <row r="686" spans="1:26" ht="14.25" customHeight="1">
      <c r="A686" s="150"/>
      <c r="B686" s="151"/>
      <c r="C686" s="152"/>
      <c r="D686" s="153"/>
      <c r="E686" s="153"/>
      <c r="F686" s="153"/>
      <c r="G686" s="152"/>
      <c r="H686" s="152"/>
      <c r="I686" s="152"/>
      <c r="J686" s="121"/>
      <c r="K686" s="121"/>
      <c r="L686" s="121"/>
      <c r="M686" s="121"/>
      <c r="N686" s="121"/>
      <c r="O686" s="121"/>
      <c r="P686" s="121"/>
      <c r="Q686" s="121"/>
      <c r="R686" s="121"/>
      <c r="S686" s="121"/>
      <c r="T686" s="121"/>
      <c r="U686" s="121"/>
      <c r="V686" s="121"/>
      <c r="W686" s="121"/>
      <c r="X686" s="121"/>
      <c r="Y686" s="121"/>
      <c r="Z686" s="121"/>
    </row>
    <row r="687" spans="1:26" ht="14.25" customHeight="1">
      <c r="A687" s="150"/>
      <c r="B687" s="151"/>
      <c r="C687" s="152"/>
      <c r="D687" s="153"/>
      <c r="E687" s="153"/>
      <c r="F687" s="153"/>
      <c r="G687" s="152"/>
      <c r="H687" s="152"/>
      <c r="I687" s="152"/>
      <c r="J687" s="121"/>
      <c r="K687" s="121"/>
      <c r="L687" s="121"/>
      <c r="M687" s="121"/>
      <c r="N687" s="121"/>
      <c r="O687" s="121"/>
      <c r="P687" s="121"/>
      <c r="Q687" s="121"/>
      <c r="R687" s="121"/>
      <c r="S687" s="121"/>
      <c r="T687" s="121"/>
      <c r="U687" s="121"/>
      <c r="V687" s="121"/>
      <c r="W687" s="121"/>
      <c r="X687" s="121"/>
      <c r="Y687" s="121"/>
      <c r="Z687" s="121"/>
    </row>
    <row r="688" spans="1:26" ht="14.25" customHeight="1">
      <c r="A688" s="150"/>
      <c r="B688" s="151"/>
      <c r="C688" s="152"/>
      <c r="D688" s="153"/>
      <c r="E688" s="153"/>
      <c r="F688" s="153"/>
      <c r="G688" s="152"/>
      <c r="H688" s="152"/>
      <c r="I688" s="152"/>
      <c r="J688" s="121"/>
      <c r="K688" s="121"/>
      <c r="L688" s="121"/>
      <c r="M688" s="121"/>
      <c r="N688" s="121"/>
      <c r="O688" s="121"/>
      <c r="P688" s="121"/>
      <c r="Q688" s="121"/>
      <c r="R688" s="121"/>
      <c r="S688" s="121"/>
      <c r="T688" s="121"/>
      <c r="U688" s="121"/>
      <c r="V688" s="121"/>
      <c r="W688" s="121"/>
      <c r="X688" s="121"/>
      <c r="Y688" s="121"/>
      <c r="Z688" s="121"/>
    </row>
    <row r="689" spans="1:26" ht="14.25" customHeight="1">
      <c r="A689" s="150"/>
      <c r="B689" s="151"/>
      <c r="C689" s="152"/>
      <c r="D689" s="153"/>
      <c r="E689" s="153"/>
      <c r="F689" s="153"/>
      <c r="G689" s="152"/>
      <c r="H689" s="152"/>
      <c r="I689" s="152"/>
      <c r="J689" s="121"/>
      <c r="K689" s="121"/>
      <c r="L689" s="121"/>
      <c r="M689" s="121"/>
      <c r="N689" s="121"/>
      <c r="O689" s="121"/>
      <c r="P689" s="121"/>
      <c r="Q689" s="121"/>
      <c r="R689" s="121"/>
      <c r="S689" s="121"/>
      <c r="T689" s="121"/>
      <c r="U689" s="121"/>
      <c r="V689" s="121"/>
      <c r="W689" s="121"/>
      <c r="X689" s="121"/>
      <c r="Y689" s="121"/>
      <c r="Z689" s="121"/>
    </row>
    <row r="690" spans="1:26" ht="14.25" customHeight="1">
      <c r="A690" s="150"/>
      <c r="B690" s="151"/>
      <c r="C690" s="152"/>
      <c r="D690" s="153"/>
      <c r="E690" s="153"/>
      <c r="F690" s="153"/>
      <c r="G690" s="152"/>
      <c r="H690" s="152"/>
      <c r="I690" s="152"/>
      <c r="J690" s="121"/>
      <c r="K690" s="121"/>
      <c r="L690" s="121"/>
      <c r="M690" s="121"/>
      <c r="N690" s="121"/>
      <c r="O690" s="121"/>
      <c r="P690" s="121"/>
      <c r="Q690" s="121"/>
      <c r="R690" s="121"/>
      <c r="S690" s="121"/>
      <c r="T690" s="121"/>
      <c r="U690" s="121"/>
      <c r="V690" s="121"/>
      <c r="W690" s="121"/>
      <c r="X690" s="121"/>
      <c r="Y690" s="121"/>
      <c r="Z690" s="121"/>
    </row>
    <row r="691" spans="1:26" ht="14.25" customHeight="1">
      <c r="A691" s="150"/>
      <c r="B691" s="151"/>
      <c r="C691" s="152"/>
      <c r="D691" s="153"/>
      <c r="E691" s="153"/>
      <c r="F691" s="153"/>
      <c r="G691" s="152"/>
      <c r="H691" s="152"/>
      <c r="I691" s="152"/>
      <c r="J691" s="121"/>
      <c r="K691" s="121"/>
      <c r="L691" s="121"/>
      <c r="M691" s="121"/>
      <c r="N691" s="121"/>
      <c r="O691" s="121"/>
      <c r="P691" s="121"/>
      <c r="Q691" s="121"/>
      <c r="R691" s="121"/>
      <c r="S691" s="121"/>
      <c r="T691" s="121"/>
      <c r="U691" s="121"/>
      <c r="V691" s="121"/>
      <c r="W691" s="121"/>
      <c r="X691" s="121"/>
      <c r="Y691" s="121"/>
      <c r="Z691" s="121"/>
    </row>
    <row r="692" spans="1:26" ht="14.25" customHeight="1">
      <c r="A692" s="150"/>
      <c r="B692" s="151"/>
      <c r="C692" s="152"/>
      <c r="D692" s="153"/>
      <c r="E692" s="153"/>
      <c r="F692" s="153"/>
      <c r="G692" s="152"/>
      <c r="H692" s="152"/>
      <c r="I692" s="152"/>
      <c r="J692" s="121"/>
      <c r="K692" s="121"/>
      <c r="L692" s="121"/>
      <c r="M692" s="121"/>
      <c r="N692" s="121"/>
      <c r="O692" s="121"/>
      <c r="P692" s="121"/>
      <c r="Q692" s="121"/>
      <c r="R692" s="121"/>
      <c r="S692" s="121"/>
      <c r="T692" s="121"/>
      <c r="U692" s="121"/>
      <c r="V692" s="121"/>
      <c r="W692" s="121"/>
      <c r="X692" s="121"/>
      <c r="Y692" s="121"/>
      <c r="Z692" s="121"/>
    </row>
    <row r="693" spans="1:26" ht="14.25" customHeight="1">
      <c r="A693" s="150"/>
      <c r="B693" s="151"/>
      <c r="C693" s="152"/>
      <c r="D693" s="153"/>
      <c r="E693" s="153"/>
      <c r="F693" s="153"/>
      <c r="G693" s="152"/>
      <c r="H693" s="152"/>
      <c r="I693" s="152"/>
      <c r="J693" s="121"/>
      <c r="K693" s="121"/>
      <c r="L693" s="121"/>
      <c r="M693" s="121"/>
      <c r="N693" s="121"/>
      <c r="O693" s="121"/>
      <c r="P693" s="121"/>
      <c r="Q693" s="121"/>
      <c r="R693" s="121"/>
      <c r="S693" s="121"/>
      <c r="T693" s="121"/>
      <c r="U693" s="121"/>
      <c r="V693" s="121"/>
      <c r="W693" s="121"/>
      <c r="X693" s="121"/>
      <c r="Y693" s="121"/>
      <c r="Z693" s="121"/>
    </row>
    <row r="694" spans="1:26" ht="14.25" customHeight="1">
      <c r="A694" s="150"/>
      <c r="B694" s="151"/>
      <c r="C694" s="152"/>
      <c r="D694" s="153"/>
      <c r="E694" s="153"/>
      <c r="F694" s="153"/>
      <c r="G694" s="152"/>
      <c r="H694" s="152"/>
      <c r="I694" s="152"/>
      <c r="J694" s="121"/>
      <c r="K694" s="121"/>
      <c r="L694" s="121"/>
      <c r="M694" s="121"/>
      <c r="N694" s="121"/>
      <c r="O694" s="121"/>
      <c r="P694" s="121"/>
      <c r="Q694" s="121"/>
      <c r="R694" s="121"/>
      <c r="S694" s="121"/>
      <c r="T694" s="121"/>
      <c r="U694" s="121"/>
      <c r="V694" s="121"/>
      <c r="W694" s="121"/>
      <c r="X694" s="121"/>
      <c r="Y694" s="121"/>
      <c r="Z694" s="121"/>
    </row>
    <row r="695" spans="1:26" ht="14.25" customHeight="1">
      <c r="A695" s="150"/>
      <c r="B695" s="151"/>
      <c r="C695" s="152"/>
      <c r="D695" s="153"/>
      <c r="E695" s="153"/>
      <c r="F695" s="153"/>
      <c r="G695" s="152"/>
      <c r="H695" s="152"/>
      <c r="I695" s="152"/>
      <c r="J695" s="121"/>
      <c r="K695" s="121"/>
      <c r="L695" s="121"/>
      <c r="M695" s="121"/>
      <c r="N695" s="121"/>
      <c r="O695" s="121"/>
      <c r="P695" s="121"/>
      <c r="Q695" s="121"/>
      <c r="R695" s="121"/>
      <c r="S695" s="121"/>
      <c r="T695" s="121"/>
      <c r="U695" s="121"/>
      <c r="V695" s="121"/>
      <c r="W695" s="121"/>
      <c r="X695" s="121"/>
      <c r="Y695" s="121"/>
      <c r="Z695" s="121"/>
    </row>
    <row r="696" spans="1:26" ht="14.25" customHeight="1">
      <c r="A696" s="150"/>
      <c r="B696" s="151"/>
      <c r="C696" s="152"/>
      <c r="D696" s="153"/>
      <c r="E696" s="153"/>
      <c r="F696" s="153"/>
      <c r="G696" s="152"/>
      <c r="H696" s="152"/>
      <c r="I696" s="152"/>
      <c r="J696" s="121"/>
      <c r="K696" s="121"/>
      <c r="L696" s="121"/>
      <c r="M696" s="121"/>
      <c r="N696" s="121"/>
      <c r="O696" s="121"/>
      <c r="P696" s="121"/>
      <c r="Q696" s="121"/>
      <c r="R696" s="121"/>
      <c r="S696" s="121"/>
      <c r="T696" s="121"/>
      <c r="U696" s="121"/>
      <c r="V696" s="121"/>
      <c r="W696" s="121"/>
      <c r="X696" s="121"/>
      <c r="Y696" s="121"/>
      <c r="Z696" s="121"/>
    </row>
    <row r="697" spans="1:26" ht="14.25" customHeight="1">
      <c r="A697" s="150"/>
      <c r="B697" s="151"/>
      <c r="C697" s="152"/>
      <c r="D697" s="153"/>
      <c r="E697" s="153"/>
      <c r="F697" s="153"/>
      <c r="G697" s="152"/>
      <c r="H697" s="152"/>
      <c r="I697" s="152"/>
      <c r="J697" s="121"/>
      <c r="K697" s="121"/>
      <c r="L697" s="121"/>
      <c r="M697" s="121"/>
      <c r="N697" s="121"/>
      <c r="O697" s="121"/>
      <c r="P697" s="121"/>
      <c r="Q697" s="121"/>
      <c r="R697" s="121"/>
      <c r="S697" s="121"/>
      <c r="T697" s="121"/>
      <c r="U697" s="121"/>
      <c r="V697" s="121"/>
      <c r="W697" s="121"/>
      <c r="X697" s="121"/>
      <c r="Y697" s="121"/>
      <c r="Z697" s="121"/>
    </row>
    <row r="698" spans="1:26" ht="14.25" customHeight="1">
      <c r="A698" s="150"/>
      <c r="B698" s="151"/>
      <c r="C698" s="152"/>
      <c r="D698" s="153"/>
      <c r="E698" s="153"/>
      <c r="F698" s="153"/>
      <c r="G698" s="152"/>
      <c r="H698" s="152"/>
      <c r="I698" s="152"/>
      <c r="J698" s="121"/>
      <c r="K698" s="121"/>
      <c r="L698" s="121"/>
      <c r="M698" s="121"/>
      <c r="N698" s="121"/>
      <c r="O698" s="121"/>
      <c r="P698" s="121"/>
      <c r="Q698" s="121"/>
      <c r="R698" s="121"/>
      <c r="S698" s="121"/>
      <c r="T698" s="121"/>
      <c r="U698" s="121"/>
      <c r="V698" s="121"/>
      <c r="W698" s="121"/>
      <c r="X698" s="121"/>
      <c r="Y698" s="121"/>
      <c r="Z698" s="121"/>
    </row>
    <row r="699" spans="1:26" ht="14.25" customHeight="1">
      <c r="A699" s="150"/>
      <c r="B699" s="151"/>
      <c r="C699" s="152"/>
      <c r="D699" s="153"/>
      <c r="E699" s="153"/>
      <c r="F699" s="153"/>
      <c r="G699" s="152"/>
      <c r="H699" s="152"/>
      <c r="I699" s="152"/>
      <c r="J699" s="121"/>
      <c r="K699" s="121"/>
      <c r="L699" s="121"/>
      <c r="M699" s="121"/>
      <c r="N699" s="121"/>
      <c r="O699" s="121"/>
      <c r="P699" s="121"/>
      <c r="Q699" s="121"/>
      <c r="R699" s="121"/>
      <c r="S699" s="121"/>
      <c r="T699" s="121"/>
      <c r="U699" s="121"/>
      <c r="V699" s="121"/>
      <c r="W699" s="121"/>
      <c r="X699" s="121"/>
      <c r="Y699" s="121"/>
      <c r="Z699" s="121"/>
    </row>
    <row r="700" spans="1:26" ht="14.25" customHeight="1">
      <c r="A700" s="150"/>
      <c r="B700" s="151"/>
      <c r="C700" s="152"/>
      <c r="D700" s="153"/>
      <c r="E700" s="153"/>
      <c r="F700" s="153"/>
      <c r="G700" s="152"/>
      <c r="H700" s="152"/>
      <c r="I700" s="152"/>
      <c r="J700" s="121"/>
      <c r="K700" s="121"/>
      <c r="L700" s="121"/>
      <c r="M700" s="121"/>
      <c r="N700" s="121"/>
      <c r="O700" s="121"/>
      <c r="P700" s="121"/>
      <c r="Q700" s="121"/>
      <c r="R700" s="121"/>
      <c r="S700" s="121"/>
      <c r="T700" s="121"/>
      <c r="U700" s="121"/>
      <c r="V700" s="121"/>
      <c r="W700" s="121"/>
      <c r="X700" s="121"/>
      <c r="Y700" s="121"/>
      <c r="Z700" s="121"/>
    </row>
    <row r="701" spans="1:26" ht="14.25" customHeight="1">
      <c r="A701" s="150"/>
      <c r="B701" s="151"/>
      <c r="C701" s="152"/>
      <c r="D701" s="153"/>
      <c r="E701" s="153"/>
      <c r="F701" s="153"/>
      <c r="G701" s="152"/>
      <c r="H701" s="152"/>
      <c r="I701" s="152"/>
      <c r="J701" s="121"/>
      <c r="K701" s="121"/>
      <c r="L701" s="121"/>
      <c r="M701" s="121"/>
      <c r="N701" s="121"/>
      <c r="O701" s="121"/>
      <c r="P701" s="121"/>
      <c r="Q701" s="121"/>
      <c r="R701" s="121"/>
      <c r="S701" s="121"/>
      <c r="T701" s="121"/>
      <c r="U701" s="121"/>
      <c r="V701" s="121"/>
      <c r="W701" s="121"/>
      <c r="X701" s="121"/>
      <c r="Y701" s="121"/>
      <c r="Z701" s="121"/>
    </row>
    <row r="702" spans="1:26" ht="14.25" customHeight="1">
      <c r="A702" s="150"/>
      <c r="B702" s="151"/>
      <c r="C702" s="152"/>
      <c r="D702" s="153"/>
      <c r="E702" s="153"/>
      <c r="F702" s="153"/>
      <c r="G702" s="152"/>
      <c r="H702" s="152"/>
      <c r="I702" s="152"/>
      <c r="J702" s="121"/>
      <c r="K702" s="121"/>
      <c r="L702" s="121"/>
      <c r="M702" s="121"/>
      <c r="N702" s="121"/>
      <c r="O702" s="121"/>
      <c r="P702" s="121"/>
      <c r="Q702" s="121"/>
      <c r="R702" s="121"/>
      <c r="S702" s="121"/>
      <c r="T702" s="121"/>
      <c r="U702" s="121"/>
      <c r="V702" s="121"/>
      <c r="W702" s="121"/>
      <c r="X702" s="121"/>
      <c r="Y702" s="121"/>
      <c r="Z702" s="121"/>
    </row>
    <row r="703" spans="1:26" ht="14.25" customHeight="1">
      <c r="A703" s="150"/>
      <c r="B703" s="151"/>
      <c r="C703" s="152"/>
      <c r="D703" s="153"/>
      <c r="E703" s="153"/>
      <c r="F703" s="153"/>
      <c r="G703" s="152"/>
      <c r="H703" s="152"/>
      <c r="I703" s="152"/>
      <c r="J703" s="121"/>
      <c r="K703" s="121"/>
      <c r="L703" s="121"/>
      <c r="M703" s="121"/>
      <c r="N703" s="121"/>
      <c r="O703" s="121"/>
      <c r="P703" s="121"/>
      <c r="Q703" s="121"/>
      <c r="R703" s="121"/>
      <c r="S703" s="121"/>
      <c r="T703" s="121"/>
      <c r="U703" s="121"/>
      <c r="V703" s="121"/>
      <c r="W703" s="121"/>
      <c r="X703" s="121"/>
      <c r="Y703" s="121"/>
      <c r="Z703" s="121"/>
    </row>
    <row r="704" spans="1:26" ht="14.25" customHeight="1">
      <c r="A704" s="150"/>
      <c r="B704" s="151"/>
      <c r="C704" s="152"/>
      <c r="D704" s="153"/>
      <c r="E704" s="153"/>
      <c r="F704" s="153"/>
      <c r="G704" s="152"/>
      <c r="H704" s="152"/>
      <c r="I704" s="152"/>
      <c r="J704" s="121"/>
      <c r="K704" s="121"/>
      <c r="L704" s="121"/>
      <c r="M704" s="121"/>
      <c r="N704" s="121"/>
      <c r="O704" s="121"/>
      <c r="P704" s="121"/>
      <c r="Q704" s="121"/>
      <c r="R704" s="121"/>
      <c r="S704" s="121"/>
      <c r="T704" s="121"/>
      <c r="U704" s="121"/>
      <c r="V704" s="121"/>
      <c r="W704" s="121"/>
      <c r="X704" s="121"/>
      <c r="Y704" s="121"/>
      <c r="Z704" s="121"/>
    </row>
    <row r="705" spans="1:26" ht="14.25" customHeight="1">
      <c r="A705" s="150"/>
      <c r="B705" s="151"/>
      <c r="C705" s="152"/>
      <c r="D705" s="153"/>
      <c r="E705" s="153"/>
      <c r="F705" s="153"/>
      <c r="G705" s="152"/>
      <c r="H705" s="152"/>
      <c r="I705" s="152"/>
      <c r="J705" s="121"/>
      <c r="K705" s="121"/>
      <c r="L705" s="121"/>
      <c r="M705" s="121"/>
      <c r="N705" s="121"/>
      <c r="O705" s="121"/>
      <c r="P705" s="121"/>
      <c r="Q705" s="121"/>
      <c r="R705" s="121"/>
      <c r="S705" s="121"/>
      <c r="T705" s="121"/>
      <c r="U705" s="121"/>
      <c r="V705" s="121"/>
      <c r="W705" s="121"/>
      <c r="X705" s="121"/>
      <c r="Y705" s="121"/>
      <c r="Z705" s="121"/>
    </row>
    <row r="706" spans="1:26" ht="14.25" customHeight="1">
      <c r="A706" s="150"/>
      <c r="B706" s="151"/>
      <c r="C706" s="152"/>
      <c r="D706" s="153"/>
      <c r="E706" s="153"/>
      <c r="F706" s="153"/>
      <c r="G706" s="152"/>
      <c r="H706" s="152"/>
      <c r="I706" s="152"/>
      <c r="J706" s="121"/>
      <c r="K706" s="121"/>
      <c r="L706" s="121"/>
      <c r="M706" s="121"/>
      <c r="N706" s="121"/>
      <c r="O706" s="121"/>
      <c r="P706" s="121"/>
      <c r="Q706" s="121"/>
      <c r="R706" s="121"/>
      <c r="S706" s="121"/>
      <c r="T706" s="121"/>
      <c r="U706" s="121"/>
      <c r="V706" s="121"/>
      <c r="W706" s="121"/>
      <c r="X706" s="121"/>
      <c r="Y706" s="121"/>
      <c r="Z706" s="121"/>
    </row>
    <row r="707" spans="1:26" ht="14.25" customHeight="1">
      <c r="A707" s="150"/>
      <c r="B707" s="151"/>
      <c r="C707" s="152"/>
      <c r="D707" s="153"/>
      <c r="E707" s="153"/>
      <c r="F707" s="153"/>
      <c r="G707" s="152"/>
      <c r="H707" s="152"/>
      <c r="I707" s="152"/>
      <c r="J707" s="121"/>
      <c r="K707" s="121"/>
      <c r="L707" s="121"/>
      <c r="M707" s="121"/>
      <c r="N707" s="121"/>
      <c r="O707" s="121"/>
      <c r="P707" s="121"/>
      <c r="Q707" s="121"/>
      <c r="R707" s="121"/>
      <c r="S707" s="121"/>
      <c r="T707" s="121"/>
      <c r="U707" s="121"/>
      <c r="V707" s="121"/>
      <c r="W707" s="121"/>
      <c r="X707" s="121"/>
      <c r="Y707" s="121"/>
      <c r="Z707" s="121"/>
    </row>
    <row r="708" spans="1:26" ht="14.25" customHeight="1">
      <c r="A708" s="150"/>
      <c r="B708" s="151"/>
      <c r="C708" s="152"/>
      <c r="D708" s="153"/>
      <c r="E708" s="153"/>
      <c r="F708" s="153"/>
      <c r="G708" s="152"/>
      <c r="H708" s="152"/>
      <c r="I708" s="152"/>
      <c r="J708" s="121"/>
      <c r="K708" s="121"/>
      <c r="L708" s="121"/>
      <c r="M708" s="121"/>
      <c r="N708" s="121"/>
      <c r="O708" s="121"/>
      <c r="P708" s="121"/>
      <c r="Q708" s="121"/>
      <c r="R708" s="121"/>
      <c r="S708" s="121"/>
      <c r="T708" s="121"/>
      <c r="U708" s="121"/>
      <c r="V708" s="121"/>
      <c r="W708" s="121"/>
      <c r="X708" s="121"/>
      <c r="Y708" s="121"/>
      <c r="Z708" s="121"/>
    </row>
    <row r="709" spans="1:26" ht="14.25" customHeight="1">
      <c r="A709" s="150"/>
      <c r="B709" s="151"/>
      <c r="C709" s="152"/>
      <c r="D709" s="153"/>
      <c r="E709" s="153"/>
      <c r="F709" s="153"/>
      <c r="G709" s="152"/>
      <c r="H709" s="152"/>
      <c r="I709" s="152"/>
      <c r="J709" s="121"/>
      <c r="K709" s="121"/>
      <c r="L709" s="121"/>
      <c r="M709" s="121"/>
      <c r="N709" s="121"/>
      <c r="O709" s="121"/>
      <c r="P709" s="121"/>
      <c r="Q709" s="121"/>
      <c r="R709" s="121"/>
      <c r="S709" s="121"/>
      <c r="T709" s="121"/>
      <c r="U709" s="121"/>
      <c r="V709" s="121"/>
      <c r="W709" s="121"/>
      <c r="X709" s="121"/>
      <c r="Y709" s="121"/>
      <c r="Z709" s="121"/>
    </row>
    <row r="710" spans="1:26" ht="14.25" customHeight="1">
      <c r="A710" s="150"/>
      <c r="B710" s="151"/>
      <c r="C710" s="152"/>
      <c r="D710" s="153"/>
      <c r="E710" s="153"/>
      <c r="F710" s="153"/>
      <c r="G710" s="152"/>
      <c r="H710" s="152"/>
      <c r="I710" s="152"/>
      <c r="J710" s="121"/>
      <c r="K710" s="121"/>
      <c r="L710" s="121"/>
      <c r="M710" s="121"/>
      <c r="N710" s="121"/>
      <c r="O710" s="121"/>
      <c r="P710" s="121"/>
      <c r="Q710" s="121"/>
      <c r="R710" s="121"/>
      <c r="S710" s="121"/>
      <c r="T710" s="121"/>
      <c r="U710" s="121"/>
      <c r="V710" s="121"/>
      <c r="W710" s="121"/>
      <c r="X710" s="121"/>
      <c r="Y710" s="121"/>
      <c r="Z710" s="121"/>
    </row>
    <row r="711" spans="1:26" ht="14.25" customHeight="1">
      <c r="A711" s="150"/>
      <c r="B711" s="151"/>
      <c r="C711" s="152"/>
      <c r="D711" s="153"/>
      <c r="E711" s="153"/>
      <c r="F711" s="153"/>
      <c r="G711" s="152"/>
      <c r="H711" s="152"/>
      <c r="I711" s="152"/>
      <c r="J711" s="121"/>
      <c r="K711" s="121"/>
      <c r="L711" s="121"/>
      <c r="M711" s="121"/>
      <c r="N711" s="121"/>
      <c r="O711" s="121"/>
      <c r="P711" s="121"/>
      <c r="Q711" s="121"/>
      <c r="R711" s="121"/>
      <c r="S711" s="121"/>
      <c r="T711" s="121"/>
      <c r="U711" s="121"/>
      <c r="V711" s="121"/>
      <c r="W711" s="121"/>
      <c r="X711" s="121"/>
      <c r="Y711" s="121"/>
      <c r="Z711" s="121"/>
    </row>
    <row r="712" spans="1:26" ht="14.25" customHeight="1">
      <c r="A712" s="150"/>
      <c r="B712" s="151"/>
      <c r="C712" s="152"/>
      <c r="D712" s="153"/>
      <c r="E712" s="153"/>
      <c r="F712" s="153"/>
      <c r="G712" s="152"/>
      <c r="H712" s="152"/>
      <c r="I712" s="152"/>
      <c r="J712" s="121"/>
      <c r="K712" s="121"/>
      <c r="L712" s="121"/>
      <c r="M712" s="121"/>
      <c r="N712" s="121"/>
      <c r="O712" s="121"/>
      <c r="P712" s="121"/>
      <c r="Q712" s="121"/>
      <c r="R712" s="121"/>
      <c r="S712" s="121"/>
      <c r="T712" s="121"/>
      <c r="U712" s="121"/>
      <c r="V712" s="121"/>
      <c r="W712" s="121"/>
      <c r="X712" s="121"/>
      <c r="Y712" s="121"/>
      <c r="Z712" s="121"/>
    </row>
    <row r="713" spans="1:26" ht="14.25" customHeight="1">
      <c r="A713" s="150"/>
      <c r="B713" s="151"/>
      <c r="C713" s="152"/>
      <c r="D713" s="153"/>
      <c r="E713" s="153"/>
      <c r="F713" s="153"/>
      <c r="G713" s="152"/>
      <c r="H713" s="152"/>
      <c r="I713" s="152"/>
      <c r="J713" s="121"/>
      <c r="K713" s="121"/>
      <c r="L713" s="121"/>
      <c r="M713" s="121"/>
      <c r="N713" s="121"/>
      <c r="O713" s="121"/>
      <c r="P713" s="121"/>
      <c r="Q713" s="121"/>
      <c r="R713" s="121"/>
      <c r="S713" s="121"/>
      <c r="T713" s="121"/>
      <c r="U713" s="121"/>
      <c r="V713" s="121"/>
      <c r="W713" s="121"/>
      <c r="X713" s="121"/>
      <c r="Y713" s="121"/>
      <c r="Z713" s="121"/>
    </row>
    <row r="714" spans="1:26" ht="14.25" customHeight="1">
      <c r="A714" s="150"/>
      <c r="B714" s="151"/>
      <c r="C714" s="152"/>
      <c r="D714" s="153"/>
      <c r="E714" s="153"/>
      <c r="F714" s="153"/>
      <c r="G714" s="152"/>
      <c r="H714" s="152"/>
      <c r="I714" s="152"/>
      <c r="J714" s="121"/>
      <c r="K714" s="121"/>
      <c r="L714" s="121"/>
      <c r="M714" s="121"/>
      <c r="N714" s="121"/>
      <c r="O714" s="121"/>
      <c r="P714" s="121"/>
      <c r="Q714" s="121"/>
      <c r="R714" s="121"/>
      <c r="S714" s="121"/>
      <c r="T714" s="121"/>
      <c r="U714" s="121"/>
      <c r="V714" s="121"/>
      <c r="W714" s="121"/>
      <c r="X714" s="121"/>
      <c r="Y714" s="121"/>
      <c r="Z714" s="121"/>
    </row>
    <row r="715" spans="1:26" ht="14.25" customHeight="1">
      <c r="A715" s="150"/>
      <c r="B715" s="151"/>
      <c r="C715" s="152"/>
      <c r="D715" s="153"/>
      <c r="E715" s="153"/>
      <c r="F715" s="153"/>
      <c r="G715" s="152"/>
      <c r="H715" s="152"/>
      <c r="I715" s="152"/>
      <c r="J715" s="121"/>
      <c r="K715" s="121"/>
      <c r="L715" s="121"/>
      <c r="M715" s="121"/>
      <c r="N715" s="121"/>
      <c r="O715" s="121"/>
      <c r="P715" s="121"/>
      <c r="Q715" s="121"/>
      <c r="R715" s="121"/>
      <c r="S715" s="121"/>
      <c r="T715" s="121"/>
      <c r="U715" s="121"/>
      <c r="V715" s="121"/>
      <c r="W715" s="121"/>
      <c r="X715" s="121"/>
      <c r="Y715" s="121"/>
      <c r="Z715" s="121"/>
    </row>
    <row r="716" spans="1:26" ht="14.25" customHeight="1">
      <c r="A716" s="150"/>
      <c r="B716" s="151"/>
      <c r="C716" s="152"/>
      <c r="D716" s="153"/>
      <c r="E716" s="153"/>
      <c r="F716" s="153"/>
      <c r="G716" s="152"/>
      <c r="H716" s="152"/>
      <c r="I716" s="152"/>
      <c r="J716" s="121"/>
      <c r="K716" s="121"/>
      <c r="L716" s="121"/>
      <c r="M716" s="121"/>
      <c r="N716" s="121"/>
      <c r="O716" s="121"/>
      <c r="P716" s="121"/>
      <c r="Q716" s="121"/>
      <c r="R716" s="121"/>
      <c r="S716" s="121"/>
      <c r="T716" s="121"/>
      <c r="U716" s="121"/>
      <c r="V716" s="121"/>
      <c r="W716" s="121"/>
      <c r="X716" s="121"/>
      <c r="Y716" s="121"/>
      <c r="Z716" s="121"/>
    </row>
    <row r="717" spans="1:26" ht="14.25" customHeight="1">
      <c r="A717" s="150"/>
      <c r="B717" s="151"/>
      <c r="C717" s="152"/>
      <c r="D717" s="153"/>
      <c r="E717" s="153"/>
      <c r="F717" s="153"/>
      <c r="G717" s="152"/>
      <c r="H717" s="152"/>
      <c r="I717" s="152"/>
      <c r="J717" s="121"/>
      <c r="K717" s="121"/>
      <c r="L717" s="121"/>
      <c r="M717" s="121"/>
      <c r="N717" s="121"/>
      <c r="O717" s="121"/>
      <c r="P717" s="121"/>
      <c r="Q717" s="121"/>
      <c r="R717" s="121"/>
      <c r="S717" s="121"/>
      <c r="T717" s="121"/>
      <c r="U717" s="121"/>
      <c r="V717" s="121"/>
      <c r="W717" s="121"/>
      <c r="X717" s="121"/>
      <c r="Y717" s="121"/>
      <c r="Z717" s="121"/>
    </row>
    <row r="718" spans="1:26" ht="14.25" customHeight="1">
      <c r="A718" s="150"/>
      <c r="B718" s="151"/>
      <c r="C718" s="152"/>
      <c r="D718" s="153"/>
      <c r="E718" s="153"/>
      <c r="F718" s="153"/>
      <c r="G718" s="152"/>
      <c r="H718" s="152"/>
      <c r="I718" s="152"/>
      <c r="J718" s="121"/>
      <c r="K718" s="121"/>
      <c r="L718" s="121"/>
      <c r="M718" s="121"/>
      <c r="N718" s="121"/>
      <c r="O718" s="121"/>
      <c r="P718" s="121"/>
      <c r="Q718" s="121"/>
      <c r="R718" s="121"/>
      <c r="S718" s="121"/>
      <c r="T718" s="121"/>
      <c r="U718" s="121"/>
      <c r="V718" s="121"/>
      <c r="W718" s="121"/>
      <c r="X718" s="121"/>
      <c r="Y718" s="121"/>
      <c r="Z718" s="121"/>
    </row>
    <row r="719" spans="1:26" ht="14.25" customHeight="1">
      <c r="A719" s="150"/>
      <c r="B719" s="151"/>
      <c r="C719" s="152"/>
      <c r="D719" s="153"/>
      <c r="E719" s="153"/>
      <c r="F719" s="153"/>
      <c r="G719" s="152"/>
      <c r="H719" s="152"/>
      <c r="I719" s="152"/>
      <c r="J719" s="121"/>
      <c r="K719" s="121"/>
      <c r="L719" s="121"/>
      <c r="M719" s="121"/>
      <c r="N719" s="121"/>
      <c r="O719" s="121"/>
      <c r="P719" s="121"/>
      <c r="Q719" s="121"/>
      <c r="R719" s="121"/>
      <c r="S719" s="121"/>
      <c r="T719" s="121"/>
      <c r="U719" s="121"/>
      <c r="V719" s="121"/>
      <c r="W719" s="121"/>
      <c r="X719" s="121"/>
      <c r="Y719" s="121"/>
      <c r="Z719" s="121"/>
    </row>
    <row r="720" spans="1:26" ht="14.25" customHeight="1">
      <c r="A720" s="150"/>
      <c r="B720" s="151"/>
      <c r="C720" s="152"/>
      <c r="D720" s="153"/>
      <c r="E720" s="153"/>
      <c r="F720" s="153"/>
      <c r="G720" s="152"/>
      <c r="H720" s="152"/>
      <c r="I720" s="152"/>
      <c r="J720" s="121"/>
      <c r="K720" s="121"/>
      <c r="L720" s="121"/>
      <c r="M720" s="121"/>
      <c r="N720" s="121"/>
      <c r="O720" s="121"/>
      <c r="P720" s="121"/>
      <c r="Q720" s="121"/>
      <c r="R720" s="121"/>
      <c r="S720" s="121"/>
      <c r="T720" s="121"/>
      <c r="U720" s="121"/>
      <c r="V720" s="121"/>
      <c r="W720" s="121"/>
      <c r="X720" s="121"/>
      <c r="Y720" s="121"/>
      <c r="Z720" s="121"/>
    </row>
    <row r="721" spans="1:26" ht="14.25" customHeight="1">
      <c r="A721" s="150"/>
      <c r="B721" s="151"/>
      <c r="C721" s="152"/>
      <c r="D721" s="153"/>
      <c r="E721" s="153"/>
      <c r="F721" s="153"/>
      <c r="G721" s="152"/>
      <c r="H721" s="152"/>
      <c r="I721" s="152"/>
      <c r="J721" s="121"/>
      <c r="K721" s="121"/>
      <c r="L721" s="121"/>
      <c r="M721" s="121"/>
      <c r="N721" s="121"/>
      <c r="O721" s="121"/>
      <c r="P721" s="121"/>
      <c r="Q721" s="121"/>
      <c r="R721" s="121"/>
      <c r="S721" s="121"/>
      <c r="T721" s="121"/>
      <c r="U721" s="121"/>
      <c r="V721" s="121"/>
      <c r="W721" s="121"/>
      <c r="X721" s="121"/>
      <c r="Y721" s="121"/>
      <c r="Z721" s="121"/>
    </row>
    <row r="722" spans="1:26" ht="14.25" customHeight="1">
      <c r="A722" s="150"/>
      <c r="B722" s="151"/>
      <c r="C722" s="152"/>
      <c r="D722" s="153"/>
      <c r="E722" s="153"/>
      <c r="F722" s="153"/>
      <c r="G722" s="152"/>
      <c r="H722" s="152"/>
      <c r="I722" s="152"/>
      <c r="J722" s="121"/>
      <c r="K722" s="121"/>
      <c r="L722" s="121"/>
      <c r="M722" s="121"/>
      <c r="N722" s="121"/>
      <c r="O722" s="121"/>
      <c r="P722" s="121"/>
      <c r="Q722" s="121"/>
      <c r="R722" s="121"/>
      <c r="S722" s="121"/>
      <c r="T722" s="121"/>
      <c r="U722" s="121"/>
      <c r="V722" s="121"/>
      <c r="W722" s="121"/>
      <c r="X722" s="121"/>
      <c r="Y722" s="121"/>
      <c r="Z722" s="121"/>
    </row>
    <row r="723" spans="1:26" ht="14.25" customHeight="1">
      <c r="A723" s="150"/>
      <c r="B723" s="151"/>
      <c r="C723" s="152"/>
      <c r="D723" s="153"/>
      <c r="E723" s="153"/>
      <c r="F723" s="153"/>
      <c r="G723" s="152"/>
      <c r="H723" s="152"/>
      <c r="I723" s="152"/>
      <c r="J723" s="121"/>
      <c r="K723" s="121"/>
      <c r="L723" s="121"/>
      <c r="M723" s="121"/>
      <c r="N723" s="121"/>
      <c r="O723" s="121"/>
      <c r="P723" s="121"/>
      <c r="Q723" s="121"/>
      <c r="R723" s="121"/>
      <c r="S723" s="121"/>
      <c r="T723" s="121"/>
      <c r="U723" s="121"/>
      <c r="V723" s="121"/>
      <c r="W723" s="121"/>
      <c r="X723" s="121"/>
      <c r="Y723" s="121"/>
      <c r="Z723" s="121"/>
    </row>
    <row r="724" spans="1:26" ht="14.25" customHeight="1">
      <c r="A724" s="150"/>
      <c r="B724" s="151"/>
      <c r="C724" s="152"/>
      <c r="D724" s="153"/>
      <c r="E724" s="153"/>
      <c r="F724" s="153"/>
      <c r="G724" s="152"/>
      <c r="H724" s="152"/>
      <c r="I724" s="152"/>
      <c r="J724" s="121"/>
      <c r="K724" s="121"/>
      <c r="L724" s="121"/>
      <c r="M724" s="121"/>
      <c r="N724" s="121"/>
      <c r="O724" s="121"/>
      <c r="P724" s="121"/>
      <c r="Q724" s="121"/>
      <c r="R724" s="121"/>
      <c r="S724" s="121"/>
      <c r="T724" s="121"/>
      <c r="U724" s="121"/>
      <c r="V724" s="121"/>
      <c r="W724" s="121"/>
      <c r="X724" s="121"/>
      <c r="Y724" s="121"/>
      <c r="Z724" s="121"/>
    </row>
    <row r="725" spans="1:26" ht="14.25" customHeight="1">
      <c r="A725" s="150"/>
      <c r="B725" s="151"/>
      <c r="C725" s="152"/>
      <c r="D725" s="153"/>
      <c r="E725" s="153"/>
      <c r="F725" s="153"/>
      <c r="G725" s="152"/>
      <c r="H725" s="152"/>
      <c r="I725" s="152"/>
      <c r="J725" s="121"/>
      <c r="K725" s="121"/>
      <c r="L725" s="121"/>
      <c r="M725" s="121"/>
      <c r="N725" s="121"/>
      <c r="O725" s="121"/>
      <c r="P725" s="121"/>
      <c r="Q725" s="121"/>
      <c r="R725" s="121"/>
      <c r="S725" s="121"/>
      <c r="T725" s="121"/>
      <c r="U725" s="121"/>
      <c r="V725" s="121"/>
      <c r="W725" s="121"/>
      <c r="X725" s="121"/>
      <c r="Y725" s="121"/>
      <c r="Z725" s="121"/>
    </row>
    <row r="726" spans="1:26" ht="14.25" customHeight="1">
      <c r="A726" s="150"/>
      <c r="B726" s="151"/>
      <c r="C726" s="152"/>
      <c r="D726" s="153"/>
      <c r="E726" s="153"/>
      <c r="F726" s="153"/>
      <c r="G726" s="152"/>
      <c r="H726" s="152"/>
      <c r="I726" s="152"/>
      <c r="J726" s="121"/>
      <c r="K726" s="121"/>
      <c r="L726" s="121"/>
      <c r="M726" s="121"/>
      <c r="N726" s="121"/>
      <c r="O726" s="121"/>
      <c r="P726" s="121"/>
      <c r="Q726" s="121"/>
      <c r="R726" s="121"/>
      <c r="S726" s="121"/>
      <c r="T726" s="121"/>
      <c r="U726" s="121"/>
      <c r="V726" s="121"/>
      <c r="W726" s="121"/>
      <c r="X726" s="121"/>
      <c r="Y726" s="121"/>
      <c r="Z726" s="121"/>
    </row>
    <row r="727" spans="1:26" ht="14.25" customHeight="1">
      <c r="A727" s="150"/>
      <c r="B727" s="151"/>
      <c r="C727" s="152"/>
      <c r="D727" s="153"/>
      <c r="E727" s="153"/>
      <c r="F727" s="153"/>
      <c r="G727" s="152"/>
      <c r="H727" s="152"/>
      <c r="I727" s="152"/>
      <c r="J727" s="121"/>
      <c r="K727" s="121"/>
      <c r="L727" s="121"/>
      <c r="M727" s="121"/>
      <c r="N727" s="121"/>
      <c r="O727" s="121"/>
      <c r="P727" s="121"/>
      <c r="Q727" s="121"/>
      <c r="R727" s="121"/>
      <c r="S727" s="121"/>
      <c r="T727" s="121"/>
      <c r="U727" s="121"/>
      <c r="V727" s="121"/>
      <c r="W727" s="121"/>
      <c r="X727" s="121"/>
      <c r="Y727" s="121"/>
      <c r="Z727" s="121"/>
    </row>
    <row r="728" spans="1:26" ht="14.25" customHeight="1">
      <c r="A728" s="150"/>
      <c r="B728" s="151"/>
      <c r="C728" s="152"/>
      <c r="D728" s="153"/>
      <c r="E728" s="153"/>
      <c r="F728" s="153"/>
      <c r="G728" s="152"/>
      <c r="H728" s="152"/>
      <c r="I728" s="152"/>
      <c r="J728" s="121"/>
      <c r="K728" s="121"/>
      <c r="L728" s="121"/>
      <c r="M728" s="121"/>
      <c r="N728" s="121"/>
      <c r="O728" s="121"/>
      <c r="P728" s="121"/>
      <c r="Q728" s="121"/>
      <c r="R728" s="121"/>
      <c r="S728" s="121"/>
      <c r="T728" s="121"/>
      <c r="U728" s="121"/>
      <c r="V728" s="121"/>
      <c r="W728" s="121"/>
      <c r="X728" s="121"/>
      <c r="Y728" s="121"/>
      <c r="Z728" s="121"/>
    </row>
    <row r="729" spans="1:26" ht="14.25" customHeight="1">
      <c r="A729" s="150"/>
      <c r="B729" s="151"/>
      <c r="C729" s="152"/>
      <c r="D729" s="153"/>
      <c r="E729" s="153"/>
      <c r="F729" s="153"/>
      <c r="G729" s="152"/>
      <c r="H729" s="152"/>
      <c r="I729" s="152"/>
      <c r="J729" s="121"/>
      <c r="K729" s="121"/>
      <c r="L729" s="121"/>
      <c r="M729" s="121"/>
      <c r="N729" s="121"/>
      <c r="O729" s="121"/>
      <c r="P729" s="121"/>
      <c r="Q729" s="121"/>
      <c r="R729" s="121"/>
      <c r="S729" s="121"/>
      <c r="T729" s="121"/>
      <c r="U729" s="121"/>
      <c r="V729" s="121"/>
      <c r="W729" s="121"/>
      <c r="X729" s="121"/>
      <c r="Y729" s="121"/>
      <c r="Z729" s="121"/>
    </row>
    <row r="730" spans="1:26" ht="14.25" customHeight="1">
      <c r="A730" s="150"/>
      <c r="B730" s="151"/>
      <c r="C730" s="152"/>
      <c r="D730" s="153"/>
      <c r="E730" s="153"/>
      <c r="F730" s="153"/>
      <c r="G730" s="152"/>
      <c r="H730" s="152"/>
      <c r="I730" s="152"/>
      <c r="J730" s="121"/>
      <c r="K730" s="121"/>
      <c r="L730" s="121"/>
      <c r="M730" s="121"/>
      <c r="N730" s="121"/>
      <c r="O730" s="121"/>
      <c r="P730" s="121"/>
      <c r="Q730" s="121"/>
      <c r="R730" s="121"/>
      <c r="S730" s="121"/>
      <c r="T730" s="121"/>
      <c r="U730" s="121"/>
      <c r="V730" s="121"/>
      <c r="W730" s="121"/>
      <c r="X730" s="121"/>
      <c r="Y730" s="121"/>
      <c r="Z730" s="121"/>
    </row>
    <row r="731" spans="1:26" ht="14.25" customHeight="1">
      <c r="A731" s="150"/>
      <c r="B731" s="151"/>
      <c r="C731" s="152"/>
      <c r="D731" s="153"/>
      <c r="E731" s="153"/>
      <c r="F731" s="153"/>
      <c r="G731" s="152"/>
      <c r="H731" s="152"/>
      <c r="I731" s="152"/>
      <c r="J731" s="121"/>
      <c r="K731" s="121"/>
      <c r="L731" s="121"/>
      <c r="M731" s="121"/>
      <c r="N731" s="121"/>
      <c r="O731" s="121"/>
      <c r="P731" s="121"/>
      <c r="Q731" s="121"/>
      <c r="R731" s="121"/>
      <c r="S731" s="121"/>
      <c r="T731" s="121"/>
      <c r="U731" s="121"/>
      <c r="V731" s="121"/>
      <c r="W731" s="121"/>
      <c r="X731" s="121"/>
      <c r="Y731" s="121"/>
      <c r="Z731" s="121"/>
    </row>
    <row r="732" spans="1:26" ht="14.25" customHeight="1">
      <c r="A732" s="150"/>
      <c r="B732" s="151"/>
      <c r="C732" s="152"/>
      <c r="D732" s="153"/>
      <c r="E732" s="153"/>
      <c r="F732" s="153"/>
      <c r="G732" s="152"/>
      <c r="H732" s="152"/>
      <c r="I732" s="152"/>
      <c r="J732" s="121"/>
      <c r="K732" s="121"/>
      <c r="L732" s="121"/>
      <c r="M732" s="121"/>
      <c r="N732" s="121"/>
      <c r="O732" s="121"/>
      <c r="P732" s="121"/>
      <c r="Q732" s="121"/>
      <c r="R732" s="121"/>
      <c r="S732" s="121"/>
      <c r="T732" s="121"/>
      <c r="U732" s="121"/>
      <c r="V732" s="121"/>
      <c r="W732" s="121"/>
      <c r="X732" s="121"/>
      <c r="Y732" s="121"/>
      <c r="Z732" s="121"/>
    </row>
    <row r="733" spans="1:26" ht="14.25" customHeight="1">
      <c r="A733" s="150"/>
      <c r="B733" s="151"/>
      <c r="C733" s="152"/>
      <c r="D733" s="153"/>
      <c r="E733" s="153"/>
      <c r="F733" s="153"/>
      <c r="G733" s="152"/>
      <c r="H733" s="152"/>
      <c r="I733" s="152"/>
      <c r="J733" s="121"/>
      <c r="K733" s="121"/>
      <c r="L733" s="121"/>
      <c r="M733" s="121"/>
      <c r="N733" s="121"/>
      <c r="O733" s="121"/>
      <c r="P733" s="121"/>
      <c r="Q733" s="121"/>
      <c r="R733" s="121"/>
      <c r="S733" s="121"/>
      <c r="T733" s="121"/>
      <c r="U733" s="121"/>
      <c r="V733" s="121"/>
      <c r="W733" s="121"/>
      <c r="X733" s="121"/>
      <c r="Y733" s="121"/>
      <c r="Z733" s="121"/>
    </row>
    <row r="734" spans="1:26" ht="14.25" customHeight="1">
      <c r="A734" s="150"/>
      <c r="B734" s="151"/>
      <c r="C734" s="152"/>
      <c r="D734" s="153"/>
      <c r="E734" s="153"/>
      <c r="F734" s="153"/>
      <c r="G734" s="152"/>
      <c r="H734" s="152"/>
      <c r="I734" s="152"/>
      <c r="J734" s="121"/>
      <c r="K734" s="121"/>
      <c r="L734" s="121"/>
      <c r="M734" s="121"/>
      <c r="N734" s="121"/>
      <c r="O734" s="121"/>
      <c r="P734" s="121"/>
      <c r="Q734" s="121"/>
      <c r="R734" s="121"/>
      <c r="S734" s="121"/>
      <c r="T734" s="121"/>
      <c r="U734" s="121"/>
      <c r="V734" s="121"/>
      <c r="W734" s="121"/>
      <c r="X734" s="121"/>
      <c r="Y734" s="121"/>
      <c r="Z734" s="121"/>
    </row>
    <row r="735" spans="1:26" ht="14.25" customHeight="1">
      <c r="A735" s="150"/>
      <c r="B735" s="151"/>
      <c r="C735" s="152"/>
      <c r="D735" s="153"/>
      <c r="E735" s="153"/>
      <c r="F735" s="153"/>
      <c r="G735" s="152"/>
      <c r="H735" s="152"/>
      <c r="I735" s="152"/>
      <c r="J735" s="121"/>
      <c r="K735" s="121"/>
      <c r="L735" s="121"/>
      <c r="M735" s="121"/>
      <c r="N735" s="121"/>
      <c r="O735" s="121"/>
      <c r="P735" s="121"/>
      <c r="Q735" s="121"/>
      <c r="R735" s="121"/>
      <c r="S735" s="121"/>
      <c r="T735" s="121"/>
      <c r="U735" s="121"/>
      <c r="V735" s="121"/>
      <c r="W735" s="121"/>
      <c r="X735" s="121"/>
      <c r="Y735" s="121"/>
      <c r="Z735" s="121"/>
    </row>
    <row r="736" spans="1:26" ht="14.25" customHeight="1">
      <c r="A736" s="150"/>
      <c r="B736" s="151"/>
      <c r="C736" s="152"/>
      <c r="D736" s="153"/>
      <c r="E736" s="153"/>
      <c r="F736" s="153"/>
      <c r="G736" s="152"/>
      <c r="H736" s="152"/>
      <c r="I736" s="152"/>
      <c r="J736" s="121"/>
      <c r="K736" s="121"/>
      <c r="L736" s="121"/>
      <c r="M736" s="121"/>
      <c r="N736" s="121"/>
      <c r="O736" s="121"/>
      <c r="P736" s="121"/>
      <c r="Q736" s="121"/>
      <c r="R736" s="121"/>
      <c r="S736" s="121"/>
      <c r="T736" s="121"/>
      <c r="U736" s="121"/>
      <c r="V736" s="121"/>
      <c r="W736" s="121"/>
      <c r="X736" s="121"/>
      <c r="Y736" s="121"/>
      <c r="Z736" s="121"/>
    </row>
    <row r="737" spans="1:26" ht="14.25" customHeight="1">
      <c r="A737" s="150"/>
      <c r="B737" s="151"/>
      <c r="C737" s="152"/>
      <c r="D737" s="153"/>
      <c r="E737" s="153"/>
      <c r="F737" s="153"/>
      <c r="G737" s="152"/>
      <c r="H737" s="152"/>
      <c r="I737" s="152"/>
      <c r="J737" s="121"/>
      <c r="K737" s="121"/>
      <c r="L737" s="121"/>
      <c r="M737" s="121"/>
      <c r="N737" s="121"/>
      <c r="O737" s="121"/>
      <c r="P737" s="121"/>
      <c r="Q737" s="121"/>
      <c r="R737" s="121"/>
      <c r="S737" s="121"/>
      <c r="T737" s="121"/>
      <c r="U737" s="121"/>
      <c r="V737" s="121"/>
      <c r="W737" s="121"/>
      <c r="X737" s="121"/>
      <c r="Y737" s="121"/>
      <c r="Z737" s="121"/>
    </row>
    <row r="738" spans="1:26" ht="14.25" customHeight="1">
      <c r="A738" s="150"/>
      <c r="B738" s="151"/>
      <c r="C738" s="152"/>
      <c r="D738" s="153"/>
      <c r="E738" s="153"/>
      <c r="F738" s="153"/>
      <c r="G738" s="152"/>
      <c r="H738" s="152"/>
      <c r="I738" s="152"/>
      <c r="J738" s="121"/>
      <c r="K738" s="121"/>
      <c r="L738" s="121"/>
      <c r="M738" s="121"/>
      <c r="N738" s="121"/>
      <c r="O738" s="121"/>
      <c r="P738" s="121"/>
      <c r="Q738" s="121"/>
      <c r="R738" s="121"/>
      <c r="S738" s="121"/>
      <c r="T738" s="121"/>
      <c r="U738" s="121"/>
      <c r="V738" s="121"/>
      <c r="W738" s="121"/>
      <c r="X738" s="121"/>
      <c r="Y738" s="121"/>
      <c r="Z738" s="121"/>
    </row>
    <row r="739" spans="1:26" ht="14.25" customHeight="1">
      <c r="A739" s="150"/>
      <c r="B739" s="151"/>
      <c r="C739" s="152"/>
      <c r="D739" s="153"/>
      <c r="E739" s="153"/>
      <c r="F739" s="153"/>
      <c r="G739" s="152"/>
      <c r="H739" s="152"/>
      <c r="I739" s="152"/>
      <c r="J739" s="121"/>
      <c r="K739" s="121"/>
      <c r="L739" s="121"/>
      <c r="M739" s="121"/>
      <c r="N739" s="121"/>
      <c r="O739" s="121"/>
      <c r="P739" s="121"/>
      <c r="Q739" s="121"/>
      <c r="R739" s="121"/>
      <c r="S739" s="121"/>
      <c r="T739" s="121"/>
      <c r="U739" s="121"/>
      <c r="V739" s="121"/>
      <c r="W739" s="121"/>
      <c r="X739" s="121"/>
      <c r="Y739" s="121"/>
      <c r="Z739" s="121"/>
    </row>
    <row r="740" spans="1:26" ht="14.25" customHeight="1">
      <c r="A740" s="150"/>
      <c r="B740" s="151"/>
      <c r="C740" s="152"/>
      <c r="D740" s="153"/>
      <c r="E740" s="153"/>
      <c r="F740" s="153"/>
      <c r="G740" s="152"/>
      <c r="H740" s="152"/>
      <c r="I740" s="152"/>
      <c r="J740" s="121"/>
      <c r="K740" s="121"/>
      <c r="L740" s="121"/>
      <c r="M740" s="121"/>
      <c r="N740" s="121"/>
      <c r="O740" s="121"/>
      <c r="P740" s="121"/>
      <c r="Q740" s="121"/>
      <c r="R740" s="121"/>
      <c r="S740" s="121"/>
      <c r="T740" s="121"/>
      <c r="U740" s="121"/>
      <c r="V740" s="121"/>
      <c r="W740" s="121"/>
      <c r="X740" s="121"/>
      <c r="Y740" s="121"/>
      <c r="Z740" s="121"/>
    </row>
    <row r="741" spans="1:26" ht="14.25" customHeight="1">
      <c r="A741" s="150"/>
      <c r="B741" s="151"/>
      <c r="C741" s="152"/>
      <c r="D741" s="153"/>
      <c r="E741" s="153"/>
      <c r="F741" s="153"/>
      <c r="G741" s="152"/>
      <c r="H741" s="152"/>
      <c r="I741" s="152"/>
      <c r="J741" s="121"/>
      <c r="K741" s="121"/>
      <c r="L741" s="121"/>
      <c r="M741" s="121"/>
      <c r="N741" s="121"/>
      <c r="O741" s="121"/>
      <c r="P741" s="121"/>
      <c r="Q741" s="121"/>
      <c r="R741" s="121"/>
      <c r="S741" s="121"/>
      <c r="T741" s="121"/>
      <c r="U741" s="121"/>
      <c r="V741" s="121"/>
      <c r="W741" s="121"/>
      <c r="X741" s="121"/>
      <c r="Y741" s="121"/>
      <c r="Z741" s="121"/>
    </row>
    <row r="742" spans="1:26" ht="14.25" customHeight="1">
      <c r="A742" s="150"/>
      <c r="B742" s="151"/>
      <c r="C742" s="152"/>
      <c r="D742" s="153"/>
      <c r="E742" s="153"/>
      <c r="F742" s="153"/>
      <c r="G742" s="152"/>
      <c r="H742" s="152"/>
      <c r="I742" s="152"/>
      <c r="J742" s="121"/>
      <c r="K742" s="121"/>
      <c r="L742" s="121"/>
      <c r="M742" s="121"/>
      <c r="N742" s="121"/>
      <c r="O742" s="121"/>
      <c r="P742" s="121"/>
      <c r="Q742" s="121"/>
      <c r="R742" s="121"/>
      <c r="S742" s="121"/>
      <c r="T742" s="121"/>
      <c r="U742" s="121"/>
      <c r="V742" s="121"/>
      <c r="W742" s="121"/>
      <c r="X742" s="121"/>
      <c r="Y742" s="121"/>
      <c r="Z742" s="121"/>
    </row>
    <row r="743" spans="1:26" ht="14.25" customHeight="1">
      <c r="A743" s="150"/>
      <c r="B743" s="151"/>
      <c r="C743" s="152"/>
      <c r="D743" s="153"/>
      <c r="E743" s="153"/>
      <c r="F743" s="153"/>
      <c r="G743" s="152"/>
      <c r="H743" s="152"/>
      <c r="I743" s="152"/>
      <c r="J743" s="121"/>
      <c r="K743" s="121"/>
      <c r="L743" s="121"/>
      <c r="M743" s="121"/>
      <c r="N743" s="121"/>
      <c r="O743" s="121"/>
      <c r="P743" s="121"/>
      <c r="Q743" s="121"/>
      <c r="R743" s="121"/>
      <c r="S743" s="121"/>
      <c r="T743" s="121"/>
      <c r="U743" s="121"/>
      <c r="V743" s="121"/>
      <c r="W743" s="121"/>
      <c r="X743" s="121"/>
      <c r="Y743" s="121"/>
      <c r="Z743" s="121"/>
    </row>
    <row r="744" spans="1:26" ht="14.25" customHeight="1">
      <c r="A744" s="150"/>
      <c r="B744" s="151"/>
      <c r="C744" s="152"/>
      <c r="D744" s="153"/>
      <c r="E744" s="153"/>
      <c r="F744" s="153"/>
      <c r="G744" s="152"/>
      <c r="H744" s="152"/>
      <c r="I744" s="152"/>
      <c r="J744" s="121"/>
      <c r="K744" s="121"/>
      <c r="L744" s="121"/>
      <c r="M744" s="121"/>
      <c r="N744" s="121"/>
      <c r="O744" s="121"/>
      <c r="P744" s="121"/>
      <c r="Q744" s="121"/>
      <c r="R744" s="121"/>
      <c r="S744" s="121"/>
      <c r="T744" s="121"/>
      <c r="U744" s="121"/>
      <c r="V744" s="121"/>
      <c r="W744" s="121"/>
      <c r="X744" s="121"/>
      <c r="Y744" s="121"/>
      <c r="Z744" s="121"/>
    </row>
    <row r="745" spans="1:26" ht="14.25" customHeight="1">
      <c r="A745" s="150"/>
      <c r="B745" s="151"/>
      <c r="C745" s="152"/>
      <c r="D745" s="153"/>
      <c r="E745" s="153"/>
      <c r="F745" s="153"/>
      <c r="G745" s="152"/>
      <c r="H745" s="152"/>
      <c r="I745" s="152"/>
      <c r="J745" s="121"/>
      <c r="K745" s="121"/>
      <c r="L745" s="121"/>
      <c r="M745" s="121"/>
      <c r="N745" s="121"/>
      <c r="O745" s="121"/>
      <c r="P745" s="121"/>
      <c r="Q745" s="121"/>
      <c r="R745" s="121"/>
      <c r="S745" s="121"/>
      <c r="T745" s="121"/>
      <c r="U745" s="121"/>
      <c r="V745" s="121"/>
      <c r="W745" s="121"/>
      <c r="X745" s="121"/>
      <c r="Y745" s="121"/>
      <c r="Z745" s="121"/>
    </row>
    <row r="746" spans="1:26" ht="14.25" customHeight="1">
      <c r="A746" s="150"/>
      <c r="B746" s="151"/>
      <c r="C746" s="152"/>
      <c r="D746" s="153"/>
      <c r="E746" s="153"/>
      <c r="F746" s="153"/>
      <c r="G746" s="152"/>
      <c r="H746" s="152"/>
      <c r="I746" s="152"/>
      <c r="J746" s="121"/>
      <c r="K746" s="121"/>
      <c r="L746" s="121"/>
      <c r="M746" s="121"/>
      <c r="N746" s="121"/>
      <c r="O746" s="121"/>
      <c r="P746" s="121"/>
      <c r="Q746" s="121"/>
      <c r="R746" s="121"/>
      <c r="S746" s="121"/>
      <c r="T746" s="121"/>
      <c r="U746" s="121"/>
      <c r="V746" s="121"/>
      <c r="W746" s="121"/>
      <c r="X746" s="121"/>
      <c r="Y746" s="121"/>
      <c r="Z746" s="121"/>
    </row>
    <row r="747" spans="1:26" ht="14.25" customHeight="1">
      <c r="A747" s="150"/>
      <c r="B747" s="151"/>
      <c r="C747" s="152"/>
      <c r="D747" s="153"/>
      <c r="E747" s="153"/>
      <c r="F747" s="153"/>
      <c r="G747" s="152"/>
      <c r="H747" s="152"/>
      <c r="I747" s="152"/>
      <c r="J747" s="121"/>
      <c r="K747" s="121"/>
      <c r="L747" s="121"/>
      <c r="M747" s="121"/>
      <c r="N747" s="121"/>
      <c r="O747" s="121"/>
      <c r="P747" s="121"/>
      <c r="Q747" s="121"/>
      <c r="R747" s="121"/>
      <c r="S747" s="121"/>
      <c r="T747" s="121"/>
      <c r="U747" s="121"/>
      <c r="V747" s="121"/>
      <c r="W747" s="121"/>
      <c r="X747" s="121"/>
      <c r="Y747" s="121"/>
      <c r="Z747" s="121"/>
    </row>
    <row r="748" spans="1:26" ht="14.25" customHeight="1">
      <c r="A748" s="150"/>
      <c r="B748" s="151"/>
      <c r="C748" s="152"/>
      <c r="D748" s="153"/>
      <c r="E748" s="153"/>
      <c r="F748" s="153"/>
      <c r="G748" s="152"/>
      <c r="H748" s="152"/>
      <c r="I748" s="152"/>
      <c r="J748" s="121"/>
      <c r="K748" s="121"/>
      <c r="L748" s="121"/>
      <c r="M748" s="121"/>
      <c r="N748" s="121"/>
      <c r="O748" s="121"/>
      <c r="P748" s="121"/>
      <c r="Q748" s="121"/>
      <c r="R748" s="121"/>
      <c r="S748" s="121"/>
      <c r="T748" s="121"/>
      <c r="U748" s="121"/>
      <c r="V748" s="121"/>
      <c r="W748" s="121"/>
      <c r="X748" s="121"/>
      <c r="Y748" s="121"/>
      <c r="Z748" s="121"/>
    </row>
    <row r="749" spans="1:26" ht="14.25" customHeight="1">
      <c r="A749" s="150"/>
      <c r="B749" s="151"/>
      <c r="C749" s="152"/>
      <c r="D749" s="153"/>
      <c r="E749" s="153"/>
      <c r="F749" s="153"/>
      <c r="G749" s="152"/>
      <c r="H749" s="152"/>
      <c r="I749" s="152"/>
      <c r="J749" s="121"/>
      <c r="K749" s="121"/>
      <c r="L749" s="121"/>
      <c r="M749" s="121"/>
      <c r="N749" s="121"/>
      <c r="O749" s="121"/>
      <c r="P749" s="121"/>
      <c r="Q749" s="121"/>
      <c r="R749" s="121"/>
      <c r="S749" s="121"/>
      <c r="T749" s="121"/>
      <c r="U749" s="121"/>
      <c r="V749" s="121"/>
      <c r="W749" s="121"/>
      <c r="X749" s="121"/>
      <c r="Y749" s="121"/>
      <c r="Z749" s="121"/>
    </row>
    <row r="750" spans="1:26" ht="14.25" customHeight="1">
      <c r="A750" s="150"/>
      <c r="B750" s="151"/>
      <c r="C750" s="152"/>
      <c r="D750" s="153"/>
      <c r="E750" s="153"/>
      <c r="F750" s="153"/>
      <c r="G750" s="152"/>
      <c r="H750" s="152"/>
      <c r="I750" s="152"/>
      <c r="J750" s="121"/>
      <c r="K750" s="121"/>
      <c r="L750" s="121"/>
      <c r="M750" s="121"/>
      <c r="N750" s="121"/>
      <c r="O750" s="121"/>
      <c r="P750" s="121"/>
      <c r="Q750" s="121"/>
      <c r="R750" s="121"/>
      <c r="S750" s="121"/>
      <c r="T750" s="121"/>
      <c r="U750" s="121"/>
      <c r="V750" s="121"/>
      <c r="W750" s="121"/>
      <c r="X750" s="121"/>
      <c r="Y750" s="121"/>
      <c r="Z750" s="121"/>
    </row>
    <row r="751" spans="1:26" ht="14.25" customHeight="1">
      <c r="A751" s="150"/>
      <c r="B751" s="151"/>
      <c r="C751" s="152"/>
      <c r="D751" s="153"/>
      <c r="E751" s="153"/>
      <c r="F751" s="153"/>
      <c r="G751" s="152"/>
      <c r="H751" s="152"/>
      <c r="I751" s="152"/>
      <c r="J751" s="121"/>
      <c r="K751" s="121"/>
      <c r="L751" s="121"/>
      <c r="M751" s="121"/>
      <c r="N751" s="121"/>
      <c r="O751" s="121"/>
      <c r="P751" s="121"/>
      <c r="Q751" s="121"/>
      <c r="R751" s="121"/>
      <c r="S751" s="121"/>
      <c r="T751" s="121"/>
      <c r="U751" s="121"/>
      <c r="V751" s="121"/>
      <c r="W751" s="121"/>
      <c r="X751" s="121"/>
      <c r="Y751" s="121"/>
      <c r="Z751" s="121"/>
    </row>
    <row r="752" spans="1:26" ht="14.25" customHeight="1">
      <c r="A752" s="150"/>
      <c r="B752" s="151"/>
      <c r="C752" s="152"/>
      <c r="D752" s="153"/>
      <c r="E752" s="153"/>
      <c r="F752" s="153"/>
      <c r="G752" s="152"/>
      <c r="H752" s="152"/>
      <c r="I752" s="152"/>
      <c r="J752" s="121"/>
      <c r="K752" s="121"/>
      <c r="L752" s="121"/>
      <c r="M752" s="121"/>
      <c r="N752" s="121"/>
      <c r="O752" s="121"/>
      <c r="P752" s="121"/>
      <c r="Q752" s="121"/>
      <c r="R752" s="121"/>
      <c r="S752" s="121"/>
      <c r="T752" s="121"/>
      <c r="U752" s="121"/>
      <c r="V752" s="121"/>
      <c r="W752" s="121"/>
      <c r="X752" s="121"/>
      <c r="Y752" s="121"/>
      <c r="Z752" s="121"/>
    </row>
    <row r="753" spans="1:26" ht="14.25" customHeight="1">
      <c r="A753" s="150"/>
      <c r="B753" s="151"/>
      <c r="C753" s="152"/>
      <c r="D753" s="153"/>
      <c r="E753" s="153"/>
      <c r="F753" s="153"/>
      <c r="G753" s="152"/>
      <c r="H753" s="152"/>
      <c r="I753" s="152"/>
      <c r="J753" s="121"/>
      <c r="K753" s="121"/>
      <c r="L753" s="121"/>
      <c r="M753" s="121"/>
      <c r="N753" s="121"/>
      <c r="O753" s="121"/>
      <c r="P753" s="121"/>
      <c r="Q753" s="121"/>
      <c r="R753" s="121"/>
      <c r="S753" s="121"/>
      <c r="T753" s="121"/>
      <c r="U753" s="121"/>
      <c r="V753" s="121"/>
      <c r="W753" s="121"/>
      <c r="X753" s="121"/>
      <c r="Y753" s="121"/>
      <c r="Z753" s="121"/>
    </row>
    <row r="754" spans="1:26" ht="14.25" customHeight="1">
      <c r="A754" s="150"/>
      <c r="B754" s="151"/>
      <c r="C754" s="152"/>
      <c r="D754" s="153"/>
      <c r="E754" s="153"/>
      <c r="F754" s="153"/>
      <c r="G754" s="152"/>
      <c r="H754" s="152"/>
      <c r="I754" s="152"/>
      <c r="J754" s="121"/>
      <c r="K754" s="121"/>
      <c r="L754" s="121"/>
      <c r="M754" s="121"/>
      <c r="N754" s="121"/>
      <c r="O754" s="121"/>
      <c r="P754" s="121"/>
      <c r="Q754" s="121"/>
      <c r="R754" s="121"/>
      <c r="S754" s="121"/>
      <c r="T754" s="121"/>
      <c r="U754" s="121"/>
      <c r="V754" s="121"/>
      <c r="W754" s="121"/>
      <c r="X754" s="121"/>
      <c r="Y754" s="121"/>
      <c r="Z754" s="121"/>
    </row>
    <row r="755" spans="1:26" ht="14.25" customHeight="1">
      <c r="A755" s="150"/>
      <c r="B755" s="151"/>
      <c r="C755" s="152"/>
      <c r="D755" s="153"/>
      <c r="E755" s="153"/>
      <c r="F755" s="153"/>
      <c r="G755" s="152"/>
      <c r="H755" s="152"/>
      <c r="I755" s="152"/>
      <c r="J755" s="121"/>
      <c r="K755" s="121"/>
      <c r="L755" s="121"/>
      <c r="M755" s="121"/>
      <c r="N755" s="121"/>
      <c r="O755" s="121"/>
      <c r="P755" s="121"/>
      <c r="Q755" s="121"/>
      <c r="R755" s="121"/>
      <c r="S755" s="121"/>
      <c r="T755" s="121"/>
      <c r="U755" s="121"/>
      <c r="V755" s="121"/>
      <c r="W755" s="121"/>
      <c r="X755" s="121"/>
      <c r="Y755" s="121"/>
      <c r="Z755" s="121"/>
    </row>
    <row r="756" spans="1:26" ht="14.25" customHeight="1">
      <c r="A756" s="150"/>
      <c r="B756" s="151"/>
      <c r="C756" s="152"/>
      <c r="D756" s="153"/>
      <c r="E756" s="153"/>
      <c r="F756" s="153"/>
      <c r="G756" s="152"/>
      <c r="H756" s="152"/>
      <c r="I756" s="152"/>
      <c r="J756" s="121"/>
      <c r="K756" s="121"/>
      <c r="L756" s="121"/>
      <c r="M756" s="121"/>
      <c r="N756" s="121"/>
      <c r="O756" s="121"/>
      <c r="P756" s="121"/>
      <c r="Q756" s="121"/>
      <c r="R756" s="121"/>
      <c r="S756" s="121"/>
      <c r="T756" s="121"/>
      <c r="U756" s="121"/>
      <c r="V756" s="121"/>
      <c r="W756" s="121"/>
      <c r="X756" s="121"/>
      <c r="Y756" s="121"/>
      <c r="Z756" s="121"/>
    </row>
    <row r="757" spans="1:26" ht="14.25" customHeight="1">
      <c r="A757" s="150"/>
      <c r="B757" s="151"/>
      <c r="C757" s="152"/>
      <c r="D757" s="153"/>
      <c r="E757" s="153"/>
      <c r="F757" s="153"/>
      <c r="G757" s="152"/>
      <c r="H757" s="152"/>
      <c r="I757" s="152"/>
      <c r="J757" s="121"/>
      <c r="K757" s="121"/>
      <c r="L757" s="121"/>
      <c r="M757" s="121"/>
      <c r="N757" s="121"/>
      <c r="O757" s="121"/>
      <c r="P757" s="121"/>
      <c r="Q757" s="121"/>
      <c r="R757" s="121"/>
      <c r="S757" s="121"/>
      <c r="T757" s="121"/>
      <c r="U757" s="121"/>
      <c r="V757" s="121"/>
      <c r="W757" s="121"/>
      <c r="X757" s="121"/>
      <c r="Y757" s="121"/>
      <c r="Z757" s="121"/>
    </row>
    <row r="758" spans="1:26" ht="14.25" customHeight="1">
      <c r="A758" s="150"/>
      <c r="B758" s="151"/>
      <c r="C758" s="152"/>
      <c r="D758" s="153"/>
      <c r="E758" s="153"/>
      <c r="F758" s="153"/>
      <c r="G758" s="152"/>
      <c r="H758" s="152"/>
      <c r="I758" s="152"/>
      <c r="J758" s="121"/>
      <c r="K758" s="121"/>
      <c r="L758" s="121"/>
      <c r="M758" s="121"/>
      <c r="N758" s="121"/>
      <c r="O758" s="121"/>
      <c r="P758" s="121"/>
      <c r="Q758" s="121"/>
      <c r="R758" s="121"/>
      <c r="S758" s="121"/>
      <c r="T758" s="121"/>
      <c r="U758" s="121"/>
      <c r="V758" s="121"/>
      <c r="W758" s="121"/>
      <c r="X758" s="121"/>
      <c r="Y758" s="121"/>
      <c r="Z758" s="121"/>
    </row>
    <row r="759" spans="1:26" ht="14.25" customHeight="1">
      <c r="A759" s="150"/>
      <c r="B759" s="151"/>
      <c r="C759" s="152"/>
      <c r="D759" s="153"/>
      <c r="E759" s="153"/>
      <c r="F759" s="153"/>
      <c r="G759" s="152"/>
      <c r="H759" s="152"/>
      <c r="I759" s="152"/>
      <c r="J759" s="121"/>
      <c r="K759" s="121"/>
      <c r="L759" s="121"/>
      <c r="M759" s="121"/>
      <c r="N759" s="121"/>
      <c r="O759" s="121"/>
      <c r="P759" s="121"/>
      <c r="Q759" s="121"/>
      <c r="R759" s="121"/>
      <c r="S759" s="121"/>
      <c r="T759" s="121"/>
      <c r="U759" s="121"/>
      <c r="V759" s="121"/>
      <c r="W759" s="121"/>
      <c r="X759" s="121"/>
      <c r="Y759" s="121"/>
      <c r="Z759" s="121"/>
    </row>
    <row r="760" spans="1:26" ht="14.25" customHeight="1">
      <c r="A760" s="150"/>
      <c r="B760" s="151"/>
      <c r="C760" s="152"/>
      <c r="D760" s="153"/>
      <c r="E760" s="153"/>
      <c r="F760" s="153"/>
      <c r="G760" s="152"/>
      <c r="H760" s="152"/>
      <c r="I760" s="152"/>
      <c r="J760" s="121"/>
      <c r="K760" s="121"/>
      <c r="L760" s="121"/>
      <c r="M760" s="121"/>
      <c r="N760" s="121"/>
      <c r="O760" s="121"/>
      <c r="P760" s="121"/>
      <c r="Q760" s="121"/>
      <c r="R760" s="121"/>
      <c r="S760" s="121"/>
      <c r="T760" s="121"/>
      <c r="U760" s="121"/>
      <c r="V760" s="121"/>
      <c r="W760" s="121"/>
      <c r="X760" s="121"/>
      <c r="Y760" s="121"/>
      <c r="Z760" s="121"/>
    </row>
    <row r="761" spans="1:26" ht="14.25" customHeight="1">
      <c r="A761" s="150"/>
      <c r="B761" s="151"/>
      <c r="C761" s="152"/>
      <c r="D761" s="153"/>
      <c r="E761" s="153"/>
      <c r="F761" s="153"/>
      <c r="G761" s="152"/>
      <c r="H761" s="152"/>
      <c r="I761" s="152"/>
      <c r="J761" s="121"/>
      <c r="K761" s="121"/>
      <c r="L761" s="121"/>
      <c r="M761" s="121"/>
      <c r="N761" s="121"/>
      <c r="O761" s="121"/>
      <c r="P761" s="121"/>
      <c r="Q761" s="121"/>
      <c r="R761" s="121"/>
      <c r="S761" s="121"/>
      <c r="T761" s="121"/>
      <c r="U761" s="121"/>
      <c r="V761" s="121"/>
      <c r="W761" s="121"/>
      <c r="X761" s="121"/>
      <c r="Y761" s="121"/>
      <c r="Z761" s="121"/>
    </row>
    <row r="762" spans="1:26" ht="14.25" customHeight="1">
      <c r="A762" s="150"/>
      <c r="B762" s="151"/>
      <c r="C762" s="152"/>
      <c r="D762" s="153"/>
      <c r="E762" s="153"/>
      <c r="F762" s="153"/>
      <c r="G762" s="152"/>
      <c r="H762" s="152"/>
      <c r="I762" s="152"/>
      <c r="J762" s="121"/>
      <c r="K762" s="121"/>
      <c r="L762" s="121"/>
      <c r="M762" s="121"/>
      <c r="N762" s="121"/>
      <c r="O762" s="121"/>
      <c r="P762" s="121"/>
      <c r="Q762" s="121"/>
      <c r="R762" s="121"/>
      <c r="S762" s="121"/>
      <c r="T762" s="121"/>
      <c r="U762" s="121"/>
      <c r="V762" s="121"/>
      <c r="W762" s="121"/>
      <c r="X762" s="121"/>
      <c r="Y762" s="121"/>
      <c r="Z762" s="121"/>
    </row>
    <row r="763" spans="1:26" ht="14.25" customHeight="1">
      <c r="A763" s="150"/>
      <c r="B763" s="151"/>
      <c r="C763" s="152"/>
      <c r="D763" s="153"/>
      <c r="E763" s="153"/>
      <c r="F763" s="153"/>
      <c r="G763" s="152"/>
      <c r="H763" s="152"/>
      <c r="I763" s="152"/>
      <c r="J763" s="121"/>
      <c r="K763" s="121"/>
      <c r="L763" s="121"/>
      <c r="M763" s="121"/>
      <c r="N763" s="121"/>
      <c r="O763" s="121"/>
      <c r="P763" s="121"/>
      <c r="Q763" s="121"/>
      <c r="R763" s="121"/>
      <c r="S763" s="121"/>
      <c r="T763" s="121"/>
      <c r="U763" s="121"/>
      <c r="V763" s="121"/>
      <c r="W763" s="121"/>
      <c r="X763" s="121"/>
      <c r="Y763" s="121"/>
      <c r="Z763" s="121"/>
    </row>
    <row r="764" spans="1:26" ht="14.25" customHeight="1">
      <c r="A764" s="150"/>
      <c r="B764" s="151"/>
      <c r="C764" s="152"/>
      <c r="D764" s="153"/>
      <c r="E764" s="153"/>
      <c r="F764" s="153"/>
      <c r="G764" s="152"/>
      <c r="H764" s="152"/>
      <c r="I764" s="152"/>
      <c r="J764" s="121"/>
      <c r="K764" s="121"/>
      <c r="L764" s="121"/>
      <c r="M764" s="121"/>
      <c r="N764" s="121"/>
      <c r="O764" s="121"/>
      <c r="P764" s="121"/>
      <c r="Q764" s="121"/>
      <c r="R764" s="121"/>
      <c r="S764" s="121"/>
      <c r="T764" s="121"/>
      <c r="U764" s="121"/>
      <c r="V764" s="121"/>
      <c r="W764" s="121"/>
      <c r="X764" s="121"/>
      <c r="Y764" s="121"/>
      <c r="Z764" s="121"/>
    </row>
    <row r="765" spans="1:26" ht="14.25" customHeight="1">
      <c r="A765" s="150"/>
      <c r="B765" s="151"/>
      <c r="C765" s="152"/>
      <c r="D765" s="153"/>
      <c r="E765" s="153"/>
      <c r="F765" s="153"/>
      <c r="G765" s="152"/>
      <c r="H765" s="152"/>
      <c r="I765" s="152"/>
      <c r="J765" s="121"/>
      <c r="K765" s="121"/>
      <c r="L765" s="121"/>
      <c r="M765" s="121"/>
      <c r="N765" s="121"/>
      <c r="O765" s="121"/>
      <c r="P765" s="121"/>
      <c r="Q765" s="121"/>
      <c r="R765" s="121"/>
      <c r="S765" s="121"/>
      <c r="T765" s="121"/>
      <c r="U765" s="121"/>
      <c r="V765" s="121"/>
      <c r="W765" s="121"/>
      <c r="X765" s="121"/>
      <c r="Y765" s="121"/>
      <c r="Z765" s="121"/>
    </row>
    <row r="766" spans="1:26" ht="14.25" customHeight="1">
      <c r="A766" s="150"/>
      <c r="B766" s="151"/>
      <c r="C766" s="152"/>
      <c r="D766" s="153"/>
      <c r="E766" s="153"/>
      <c r="F766" s="153"/>
      <c r="G766" s="152"/>
      <c r="H766" s="152"/>
      <c r="I766" s="152"/>
      <c r="J766" s="121"/>
      <c r="K766" s="121"/>
      <c r="L766" s="121"/>
      <c r="M766" s="121"/>
      <c r="N766" s="121"/>
      <c r="O766" s="121"/>
      <c r="P766" s="121"/>
      <c r="Q766" s="121"/>
      <c r="R766" s="121"/>
      <c r="S766" s="121"/>
      <c r="T766" s="121"/>
      <c r="U766" s="121"/>
      <c r="V766" s="121"/>
      <c r="W766" s="121"/>
      <c r="X766" s="121"/>
      <c r="Y766" s="121"/>
      <c r="Z766" s="121"/>
    </row>
    <row r="767" spans="1:26" ht="14.25" customHeight="1">
      <c r="A767" s="150"/>
      <c r="B767" s="151"/>
      <c r="C767" s="152"/>
      <c r="D767" s="153"/>
      <c r="E767" s="153"/>
      <c r="F767" s="153"/>
      <c r="G767" s="152"/>
      <c r="H767" s="152"/>
      <c r="I767" s="152"/>
      <c r="J767" s="121"/>
      <c r="K767" s="121"/>
      <c r="L767" s="121"/>
      <c r="M767" s="121"/>
      <c r="N767" s="121"/>
      <c r="O767" s="121"/>
      <c r="P767" s="121"/>
      <c r="Q767" s="121"/>
      <c r="R767" s="121"/>
      <c r="S767" s="121"/>
      <c r="T767" s="121"/>
      <c r="U767" s="121"/>
      <c r="V767" s="121"/>
      <c r="W767" s="121"/>
      <c r="X767" s="121"/>
      <c r="Y767" s="121"/>
      <c r="Z767" s="121"/>
    </row>
    <row r="768" spans="1:26" ht="14.25" customHeight="1">
      <c r="A768" s="150"/>
      <c r="B768" s="151"/>
      <c r="C768" s="152"/>
      <c r="D768" s="153"/>
      <c r="E768" s="153"/>
      <c r="F768" s="153"/>
      <c r="G768" s="152"/>
      <c r="H768" s="152"/>
      <c r="I768" s="152"/>
      <c r="J768" s="121"/>
      <c r="K768" s="121"/>
      <c r="L768" s="121"/>
      <c r="M768" s="121"/>
      <c r="N768" s="121"/>
      <c r="O768" s="121"/>
      <c r="P768" s="121"/>
      <c r="Q768" s="121"/>
      <c r="R768" s="121"/>
      <c r="S768" s="121"/>
      <c r="T768" s="121"/>
      <c r="U768" s="121"/>
      <c r="V768" s="121"/>
      <c r="W768" s="121"/>
      <c r="X768" s="121"/>
      <c r="Y768" s="121"/>
      <c r="Z768" s="121"/>
    </row>
    <row r="769" spans="1:26" ht="14.25" customHeight="1">
      <c r="A769" s="150"/>
      <c r="B769" s="151"/>
      <c r="C769" s="152"/>
      <c r="D769" s="153"/>
      <c r="E769" s="153"/>
      <c r="F769" s="153"/>
      <c r="G769" s="152"/>
      <c r="H769" s="152"/>
      <c r="I769" s="152"/>
      <c r="J769" s="121"/>
      <c r="K769" s="121"/>
      <c r="L769" s="121"/>
      <c r="M769" s="121"/>
      <c r="N769" s="121"/>
      <c r="O769" s="121"/>
      <c r="P769" s="121"/>
      <c r="Q769" s="121"/>
      <c r="R769" s="121"/>
      <c r="S769" s="121"/>
      <c r="T769" s="121"/>
      <c r="U769" s="121"/>
      <c r="V769" s="121"/>
      <c r="W769" s="121"/>
      <c r="X769" s="121"/>
      <c r="Y769" s="121"/>
      <c r="Z769" s="121"/>
    </row>
    <row r="770" spans="1:26" ht="14.25" customHeight="1">
      <c r="A770" s="150"/>
      <c r="B770" s="151"/>
      <c r="C770" s="152"/>
      <c r="D770" s="153"/>
      <c r="E770" s="153"/>
      <c r="F770" s="153"/>
      <c r="G770" s="152"/>
      <c r="H770" s="152"/>
      <c r="I770" s="152"/>
      <c r="J770" s="121"/>
      <c r="K770" s="121"/>
      <c r="L770" s="121"/>
      <c r="M770" s="121"/>
      <c r="N770" s="121"/>
      <c r="O770" s="121"/>
      <c r="P770" s="121"/>
      <c r="Q770" s="121"/>
      <c r="R770" s="121"/>
      <c r="S770" s="121"/>
      <c r="T770" s="121"/>
      <c r="U770" s="121"/>
      <c r="V770" s="121"/>
      <c r="W770" s="121"/>
      <c r="X770" s="121"/>
      <c r="Y770" s="121"/>
      <c r="Z770" s="121"/>
    </row>
    <row r="771" spans="1:26" ht="14.25" customHeight="1">
      <c r="A771" s="150"/>
      <c r="B771" s="151"/>
      <c r="C771" s="152"/>
      <c r="D771" s="153"/>
      <c r="E771" s="153"/>
      <c r="F771" s="153"/>
      <c r="G771" s="152"/>
      <c r="H771" s="152"/>
      <c r="I771" s="152"/>
      <c r="J771" s="121"/>
      <c r="K771" s="121"/>
      <c r="L771" s="121"/>
      <c r="M771" s="121"/>
      <c r="N771" s="121"/>
      <c r="O771" s="121"/>
      <c r="P771" s="121"/>
      <c r="Q771" s="121"/>
      <c r="R771" s="121"/>
      <c r="S771" s="121"/>
      <c r="T771" s="121"/>
      <c r="U771" s="121"/>
      <c r="V771" s="121"/>
      <c r="W771" s="121"/>
      <c r="X771" s="121"/>
      <c r="Y771" s="121"/>
      <c r="Z771" s="121"/>
    </row>
    <row r="772" spans="1:26" ht="14.25" customHeight="1">
      <c r="A772" s="150"/>
      <c r="B772" s="151"/>
      <c r="C772" s="152"/>
      <c r="D772" s="153"/>
      <c r="E772" s="153"/>
      <c r="F772" s="153"/>
      <c r="G772" s="152"/>
      <c r="H772" s="152"/>
      <c r="I772" s="152"/>
      <c r="J772" s="121"/>
      <c r="K772" s="121"/>
      <c r="L772" s="121"/>
      <c r="M772" s="121"/>
      <c r="N772" s="121"/>
      <c r="O772" s="121"/>
      <c r="P772" s="121"/>
      <c r="Q772" s="121"/>
      <c r="R772" s="121"/>
      <c r="S772" s="121"/>
      <c r="T772" s="121"/>
      <c r="U772" s="121"/>
      <c r="V772" s="121"/>
      <c r="W772" s="121"/>
      <c r="X772" s="121"/>
      <c r="Y772" s="121"/>
      <c r="Z772" s="121"/>
    </row>
    <row r="773" spans="1:26" ht="14.25" customHeight="1">
      <c r="A773" s="150"/>
      <c r="B773" s="151"/>
      <c r="C773" s="152"/>
      <c r="D773" s="153"/>
      <c r="E773" s="153"/>
      <c r="F773" s="153"/>
      <c r="G773" s="152"/>
      <c r="H773" s="152"/>
      <c r="I773" s="152"/>
      <c r="J773" s="121"/>
      <c r="K773" s="121"/>
      <c r="L773" s="121"/>
      <c r="M773" s="121"/>
      <c r="N773" s="121"/>
      <c r="O773" s="121"/>
      <c r="P773" s="121"/>
      <c r="Q773" s="121"/>
      <c r="R773" s="121"/>
      <c r="S773" s="121"/>
      <c r="T773" s="121"/>
      <c r="U773" s="121"/>
      <c r="V773" s="121"/>
      <c r="W773" s="121"/>
      <c r="X773" s="121"/>
      <c r="Y773" s="121"/>
      <c r="Z773" s="121"/>
    </row>
    <row r="774" spans="1:26" ht="14.25" customHeight="1">
      <c r="A774" s="150"/>
      <c r="B774" s="151"/>
      <c r="C774" s="152"/>
      <c r="D774" s="153"/>
      <c r="E774" s="153"/>
      <c r="F774" s="153"/>
      <c r="G774" s="152"/>
      <c r="H774" s="152"/>
      <c r="I774" s="152"/>
      <c r="J774" s="121"/>
      <c r="K774" s="121"/>
      <c r="L774" s="121"/>
      <c r="M774" s="121"/>
      <c r="N774" s="121"/>
      <c r="O774" s="121"/>
      <c r="P774" s="121"/>
      <c r="Q774" s="121"/>
      <c r="R774" s="121"/>
      <c r="S774" s="121"/>
      <c r="T774" s="121"/>
      <c r="U774" s="121"/>
      <c r="V774" s="121"/>
      <c r="W774" s="121"/>
      <c r="X774" s="121"/>
      <c r="Y774" s="121"/>
      <c r="Z774" s="121"/>
    </row>
    <row r="775" spans="1:26" ht="14.25" customHeight="1">
      <c r="A775" s="150"/>
      <c r="B775" s="151"/>
      <c r="C775" s="152"/>
      <c r="D775" s="153"/>
      <c r="E775" s="153"/>
      <c r="F775" s="153"/>
      <c r="G775" s="152"/>
      <c r="H775" s="152"/>
      <c r="I775" s="152"/>
      <c r="J775" s="121"/>
      <c r="K775" s="121"/>
      <c r="L775" s="121"/>
      <c r="M775" s="121"/>
      <c r="N775" s="121"/>
      <c r="O775" s="121"/>
      <c r="P775" s="121"/>
      <c r="Q775" s="121"/>
      <c r="R775" s="121"/>
      <c r="S775" s="121"/>
      <c r="T775" s="121"/>
      <c r="U775" s="121"/>
      <c r="V775" s="121"/>
      <c r="W775" s="121"/>
      <c r="X775" s="121"/>
      <c r="Y775" s="121"/>
      <c r="Z775" s="121"/>
    </row>
    <row r="776" spans="1:26" ht="14.25" customHeight="1">
      <c r="A776" s="150"/>
      <c r="B776" s="151"/>
      <c r="C776" s="152"/>
      <c r="D776" s="153"/>
      <c r="E776" s="153"/>
      <c r="F776" s="153"/>
      <c r="G776" s="152"/>
      <c r="H776" s="152"/>
      <c r="I776" s="152"/>
      <c r="J776" s="121"/>
      <c r="K776" s="121"/>
      <c r="L776" s="121"/>
      <c r="M776" s="121"/>
      <c r="N776" s="121"/>
      <c r="O776" s="121"/>
      <c r="P776" s="121"/>
      <c r="Q776" s="121"/>
      <c r="R776" s="121"/>
      <c r="S776" s="121"/>
      <c r="T776" s="121"/>
      <c r="U776" s="121"/>
      <c r="V776" s="121"/>
      <c r="W776" s="121"/>
      <c r="X776" s="121"/>
      <c r="Y776" s="121"/>
      <c r="Z776" s="121"/>
    </row>
    <row r="777" spans="1:26" ht="14.25" customHeight="1">
      <c r="A777" s="150"/>
      <c r="B777" s="151"/>
      <c r="C777" s="152"/>
      <c r="D777" s="153"/>
      <c r="E777" s="153"/>
      <c r="F777" s="153"/>
      <c r="G777" s="152"/>
      <c r="H777" s="152"/>
      <c r="I777" s="152"/>
      <c r="J777" s="121"/>
      <c r="K777" s="121"/>
      <c r="L777" s="121"/>
      <c r="M777" s="121"/>
      <c r="N777" s="121"/>
      <c r="O777" s="121"/>
      <c r="P777" s="121"/>
      <c r="Q777" s="121"/>
      <c r="R777" s="121"/>
      <c r="S777" s="121"/>
      <c r="T777" s="121"/>
      <c r="U777" s="121"/>
      <c r="V777" s="121"/>
      <c r="W777" s="121"/>
      <c r="X777" s="121"/>
      <c r="Y777" s="121"/>
      <c r="Z777" s="121"/>
    </row>
    <row r="778" spans="1:26" ht="14.25" customHeight="1">
      <c r="A778" s="150"/>
      <c r="B778" s="151"/>
      <c r="C778" s="152"/>
      <c r="D778" s="153"/>
      <c r="E778" s="153"/>
      <c r="F778" s="153"/>
      <c r="G778" s="152"/>
      <c r="H778" s="152"/>
      <c r="I778" s="152"/>
      <c r="J778" s="121"/>
      <c r="K778" s="121"/>
      <c r="L778" s="121"/>
      <c r="M778" s="121"/>
      <c r="N778" s="121"/>
      <c r="O778" s="121"/>
      <c r="P778" s="121"/>
      <c r="Q778" s="121"/>
      <c r="R778" s="121"/>
      <c r="S778" s="121"/>
      <c r="T778" s="121"/>
      <c r="U778" s="121"/>
      <c r="V778" s="121"/>
      <c r="W778" s="121"/>
      <c r="X778" s="121"/>
      <c r="Y778" s="121"/>
      <c r="Z778" s="121"/>
    </row>
    <row r="779" spans="1:26" ht="14.25" customHeight="1">
      <c r="A779" s="150"/>
      <c r="B779" s="151"/>
      <c r="C779" s="152"/>
      <c r="D779" s="153"/>
      <c r="E779" s="153"/>
      <c r="F779" s="153"/>
      <c r="G779" s="152"/>
      <c r="H779" s="152"/>
      <c r="I779" s="152"/>
      <c r="J779" s="121"/>
      <c r="K779" s="121"/>
      <c r="L779" s="121"/>
      <c r="M779" s="121"/>
      <c r="N779" s="121"/>
      <c r="O779" s="121"/>
      <c r="P779" s="121"/>
      <c r="Q779" s="121"/>
      <c r="R779" s="121"/>
      <c r="S779" s="121"/>
      <c r="T779" s="121"/>
      <c r="U779" s="121"/>
      <c r="V779" s="121"/>
      <c r="W779" s="121"/>
      <c r="X779" s="121"/>
      <c r="Y779" s="121"/>
      <c r="Z779" s="121"/>
    </row>
    <row r="780" spans="1:26" ht="14.25" customHeight="1">
      <c r="A780" s="150"/>
      <c r="B780" s="151"/>
      <c r="C780" s="152"/>
      <c r="D780" s="153"/>
      <c r="E780" s="153"/>
      <c r="F780" s="153"/>
      <c r="G780" s="152"/>
      <c r="H780" s="152"/>
      <c r="I780" s="152"/>
      <c r="J780" s="121"/>
      <c r="K780" s="121"/>
      <c r="L780" s="121"/>
      <c r="M780" s="121"/>
      <c r="N780" s="121"/>
      <c r="O780" s="121"/>
      <c r="P780" s="121"/>
      <c r="Q780" s="121"/>
      <c r="R780" s="121"/>
      <c r="S780" s="121"/>
      <c r="T780" s="121"/>
      <c r="U780" s="121"/>
      <c r="V780" s="121"/>
      <c r="W780" s="121"/>
      <c r="X780" s="121"/>
      <c r="Y780" s="121"/>
      <c r="Z780" s="121"/>
    </row>
    <row r="781" spans="1:26" ht="14.25" customHeight="1">
      <c r="A781" s="150"/>
      <c r="B781" s="151"/>
      <c r="C781" s="152"/>
      <c r="D781" s="153"/>
      <c r="E781" s="153"/>
      <c r="F781" s="153"/>
      <c r="G781" s="152"/>
      <c r="H781" s="152"/>
      <c r="I781" s="152"/>
      <c r="J781" s="121"/>
      <c r="K781" s="121"/>
      <c r="L781" s="121"/>
      <c r="M781" s="121"/>
      <c r="N781" s="121"/>
      <c r="O781" s="121"/>
      <c r="P781" s="121"/>
      <c r="Q781" s="121"/>
      <c r="R781" s="121"/>
      <c r="S781" s="121"/>
      <c r="T781" s="121"/>
      <c r="U781" s="121"/>
      <c r="V781" s="121"/>
      <c r="W781" s="121"/>
      <c r="X781" s="121"/>
      <c r="Y781" s="121"/>
      <c r="Z781" s="121"/>
    </row>
    <row r="782" spans="1:26" ht="14.25" customHeight="1">
      <c r="A782" s="150"/>
      <c r="B782" s="151"/>
      <c r="C782" s="152"/>
      <c r="D782" s="153"/>
      <c r="E782" s="153"/>
      <c r="F782" s="153"/>
      <c r="G782" s="152"/>
      <c r="H782" s="152"/>
      <c r="I782" s="152"/>
      <c r="J782" s="121"/>
      <c r="K782" s="121"/>
      <c r="L782" s="121"/>
      <c r="M782" s="121"/>
      <c r="N782" s="121"/>
      <c r="O782" s="121"/>
      <c r="P782" s="121"/>
      <c r="Q782" s="121"/>
      <c r="R782" s="121"/>
      <c r="S782" s="121"/>
      <c r="T782" s="121"/>
      <c r="U782" s="121"/>
      <c r="V782" s="121"/>
      <c r="W782" s="121"/>
      <c r="X782" s="121"/>
      <c r="Y782" s="121"/>
      <c r="Z782" s="121"/>
    </row>
    <row r="783" spans="1:26" ht="14.25" customHeight="1">
      <c r="A783" s="150"/>
      <c r="B783" s="151"/>
      <c r="C783" s="152"/>
      <c r="D783" s="153"/>
      <c r="E783" s="153"/>
      <c r="F783" s="153"/>
      <c r="G783" s="152"/>
      <c r="H783" s="152"/>
      <c r="I783" s="152"/>
      <c r="J783" s="121"/>
      <c r="K783" s="121"/>
      <c r="L783" s="121"/>
      <c r="M783" s="121"/>
      <c r="N783" s="121"/>
      <c r="O783" s="121"/>
      <c r="P783" s="121"/>
      <c r="Q783" s="121"/>
      <c r="R783" s="121"/>
      <c r="S783" s="121"/>
      <c r="T783" s="121"/>
      <c r="U783" s="121"/>
      <c r="V783" s="121"/>
      <c r="W783" s="121"/>
      <c r="X783" s="121"/>
      <c r="Y783" s="121"/>
      <c r="Z783" s="121"/>
    </row>
    <row r="784" spans="1:26" ht="14.25" customHeight="1">
      <c r="A784" s="150"/>
      <c r="B784" s="151"/>
      <c r="C784" s="152"/>
      <c r="D784" s="153"/>
      <c r="E784" s="153"/>
      <c r="F784" s="153"/>
      <c r="G784" s="152"/>
      <c r="H784" s="152"/>
      <c r="I784" s="152"/>
      <c r="J784" s="121"/>
      <c r="K784" s="121"/>
      <c r="L784" s="121"/>
      <c r="M784" s="121"/>
      <c r="N784" s="121"/>
      <c r="O784" s="121"/>
      <c r="P784" s="121"/>
      <c r="Q784" s="121"/>
      <c r="R784" s="121"/>
      <c r="S784" s="121"/>
      <c r="T784" s="121"/>
      <c r="U784" s="121"/>
      <c r="V784" s="121"/>
      <c r="W784" s="121"/>
      <c r="X784" s="121"/>
      <c r="Y784" s="121"/>
      <c r="Z784" s="121"/>
    </row>
    <row r="785" spans="1:26" ht="14.25" customHeight="1">
      <c r="A785" s="150"/>
      <c r="B785" s="151"/>
      <c r="C785" s="152"/>
      <c r="D785" s="153"/>
      <c r="E785" s="153"/>
      <c r="F785" s="153"/>
      <c r="G785" s="152"/>
      <c r="H785" s="152"/>
      <c r="I785" s="152"/>
      <c r="J785" s="121"/>
      <c r="K785" s="121"/>
      <c r="L785" s="121"/>
      <c r="M785" s="121"/>
      <c r="N785" s="121"/>
      <c r="O785" s="121"/>
      <c r="P785" s="121"/>
      <c r="Q785" s="121"/>
      <c r="R785" s="121"/>
      <c r="S785" s="121"/>
      <c r="T785" s="121"/>
      <c r="U785" s="121"/>
      <c r="V785" s="121"/>
      <c r="W785" s="121"/>
      <c r="X785" s="121"/>
      <c r="Y785" s="121"/>
      <c r="Z785" s="121"/>
    </row>
    <row r="786" spans="1:26" ht="14.25" customHeight="1">
      <c r="A786" s="150"/>
      <c r="B786" s="151"/>
      <c r="C786" s="152"/>
      <c r="D786" s="153"/>
      <c r="E786" s="153"/>
      <c r="F786" s="153"/>
      <c r="G786" s="152"/>
      <c r="H786" s="152"/>
      <c r="I786" s="152"/>
      <c r="J786" s="121"/>
      <c r="K786" s="121"/>
      <c r="L786" s="121"/>
      <c r="M786" s="121"/>
      <c r="N786" s="121"/>
      <c r="O786" s="121"/>
      <c r="P786" s="121"/>
      <c r="Q786" s="121"/>
      <c r="R786" s="121"/>
      <c r="S786" s="121"/>
      <c r="T786" s="121"/>
      <c r="U786" s="121"/>
      <c r="V786" s="121"/>
      <c r="W786" s="121"/>
      <c r="X786" s="121"/>
      <c r="Y786" s="121"/>
      <c r="Z786" s="121"/>
    </row>
    <row r="787" spans="1:26" ht="14.25" customHeight="1">
      <c r="A787" s="150"/>
      <c r="B787" s="151"/>
      <c r="C787" s="152"/>
      <c r="D787" s="153"/>
      <c r="E787" s="153"/>
      <c r="F787" s="153"/>
      <c r="G787" s="152"/>
      <c r="H787" s="152"/>
      <c r="I787" s="152"/>
      <c r="J787" s="121"/>
      <c r="K787" s="121"/>
      <c r="L787" s="121"/>
      <c r="M787" s="121"/>
      <c r="N787" s="121"/>
      <c r="O787" s="121"/>
      <c r="P787" s="121"/>
      <c r="Q787" s="121"/>
      <c r="R787" s="121"/>
      <c r="S787" s="121"/>
      <c r="T787" s="121"/>
      <c r="U787" s="121"/>
      <c r="V787" s="121"/>
      <c r="W787" s="121"/>
      <c r="X787" s="121"/>
      <c r="Y787" s="121"/>
      <c r="Z787" s="121"/>
    </row>
    <row r="788" spans="1:26" ht="14.25" customHeight="1">
      <c r="A788" s="150"/>
      <c r="B788" s="151"/>
      <c r="C788" s="152"/>
      <c r="D788" s="153"/>
      <c r="E788" s="153"/>
      <c r="F788" s="153"/>
      <c r="G788" s="152"/>
      <c r="H788" s="152"/>
      <c r="I788" s="152"/>
      <c r="J788" s="121"/>
      <c r="K788" s="121"/>
      <c r="L788" s="121"/>
      <c r="M788" s="121"/>
      <c r="N788" s="121"/>
      <c r="O788" s="121"/>
      <c r="P788" s="121"/>
      <c r="Q788" s="121"/>
      <c r="R788" s="121"/>
      <c r="S788" s="121"/>
      <c r="T788" s="121"/>
      <c r="U788" s="121"/>
      <c r="V788" s="121"/>
      <c r="W788" s="121"/>
      <c r="X788" s="121"/>
      <c r="Y788" s="121"/>
      <c r="Z788" s="121"/>
    </row>
    <row r="789" spans="1:26" ht="14.25" customHeight="1">
      <c r="A789" s="150"/>
      <c r="B789" s="151"/>
      <c r="C789" s="152"/>
      <c r="D789" s="153"/>
      <c r="E789" s="153"/>
      <c r="F789" s="153"/>
      <c r="G789" s="152"/>
      <c r="H789" s="152"/>
      <c r="I789" s="152"/>
      <c r="J789" s="121"/>
      <c r="K789" s="121"/>
      <c r="L789" s="121"/>
      <c r="M789" s="121"/>
      <c r="N789" s="121"/>
      <c r="O789" s="121"/>
      <c r="P789" s="121"/>
      <c r="Q789" s="121"/>
      <c r="R789" s="121"/>
      <c r="S789" s="121"/>
      <c r="T789" s="121"/>
      <c r="U789" s="121"/>
      <c r="V789" s="121"/>
      <c r="W789" s="121"/>
      <c r="X789" s="121"/>
      <c r="Y789" s="121"/>
      <c r="Z789" s="121"/>
    </row>
    <row r="790" spans="1:26" ht="14.25" customHeight="1">
      <c r="A790" s="150"/>
      <c r="B790" s="151"/>
      <c r="C790" s="152"/>
      <c r="D790" s="153"/>
      <c r="E790" s="153"/>
      <c r="F790" s="153"/>
      <c r="G790" s="152"/>
      <c r="H790" s="152"/>
      <c r="I790" s="152"/>
      <c r="J790" s="121"/>
      <c r="K790" s="121"/>
      <c r="L790" s="121"/>
      <c r="M790" s="121"/>
      <c r="N790" s="121"/>
      <c r="O790" s="121"/>
      <c r="P790" s="121"/>
      <c r="Q790" s="121"/>
      <c r="R790" s="121"/>
      <c r="S790" s="121"/>
      <c r="T790" s="121"/>
      <c r="U790" s="121"/>
      <c r="V790" s="121"/>
      <c r="W790" s="121"/>
      <c r="X790" s="121"/>
      <c r="Y790" s="121"/>
      <c r="Z790" s="121"/>
    </row>
    <row r="791" spans="1:26" ht="14.25" customHeight="1">
      <c r="A791" s="150"/>
      <c r="B791" s="151"/>
      <c r="C791" s="152"/>
      <c r="D791" s="153"/>
      <c r="E791" s="153"/>
      <c r="F791" s="153"/>
      <c r="G791" s="152"/>
      <c r="H791" s="152"/>
      <c r="I791" s="152"/>
      <c r="J791" s="121"/>
      <c r="K791" s="121"/>
      <c r="L791" s="121"/>
      <c r="M791" s="121"/>
      <c r="N791" s="121"/>
      <c r="O791" s="121"/>
      <c r="P791" s="121"/>
      <c r="Q791" s="121"/>
      <c r="R791" s="121"/>
      <c r="S791" s="121"/>
      <c r="T791" s="121"/>
      <c r="U791" s="121"/>
      <c r="V791" s="121"/>
      <c r="W791" s="121"/>
      <c r="X791" s="121"/>
      <c r="Y791" s="121"/>
      <c r="Z791" s="121"/>
    </row>
    <row r="792" spans="1:26" ht="14.25" customHeight="1">
      <c r="A792" s="150"/>
      <c r="B792" s="151"/>
      <c r="C792" s="152"/>
      <c r="D792" s="153"/>
      <c r="E792" s="153"/>
      <c r="F792" s="153"/>
      <c r="G792" s="152"/>
      <c r="H792" s="152"/>
      <c r="I792" s="152"/>
      <c r="J792" s="121"/>
      <c r="K792" s="121"/>
      <c r="L792" s="121"/>
      <c r="M792" s="121"/>
      <c r="N792" s="121"/>
      <c r="O792" s="121"/>
      <c r="P792" s="121"/>
      <c r="Q792" s="121"/>
      <c r="R792" s="121"/>
      <c r="S792" s="121"/>
      <c r="T792" s="121"/>
      <c r="U792" s="121"/>
      <c r="V792" s="121"/>
      <c r="W792" s="121"/>
      <c r="X792" s="121"/>
      <c r="Y792" s="121"/>
      <c r="Z792" s="121"/>
    </row>
    <row r="793" spans="1:26" ht="14.25" customHeight="1">
      <c r="A793" s="150"/>
      <c r="B793" s="151"/>
      <c r="C793" s="152"/>
      <c r="D793" s="153"/>
      <c r="E793" s="153"/>
      <c r="F793" s="153"/>
      <c r="G793" s="152"/>
      <c r="H793" s="152"/>
      <c r="I793" s="152"/>
      <c r="J793" s="121"/>
      <c r="K793" s="121"/>
      <c r="L793" s="121"/>
      <c r="M793" s="121"/>
      <c r="N793" s="121"/>
      <c r="O793" s="121"/>
      <c r="P793" s="121"/>
      <c r="Q793" s="121"/>
      <c r="R793" s="121"/>
      <c r="S793" s="121"/>
      <c r="T793" s="121"/>
      <c r="U793" s="121"/>
      <c r="V793" s="121"/>
      <c r="W793" s="121"/>
      <c r="X793" s="121"/>
      <c r="Y793" s="121"/>
      <c r="Z793" s="121"/>
    </row>
    <row r="794" spans="1:26" ht="14.25" customHeight="1">
      <c r="A794" s="150"/>
      <c r="B794" s="151"/>
      <c r="C794" s="152"/>
      <c r="D794" s="153"/>
      <c r="E794" s="153"/>
      <c r="F794" s="153"/>
      <c r="G794" s="152"/>
      <c r="H794" s="152"/>
      <c r="I794" s="152"/>
      <c r="J794" s="121"/>
      <c r="K794" s="121"/>
      <c r="L794" s="121"/>
      <c r="M794" s="121"/>
      <c r="N794" s="121"/>
      <c r="O794" s="121"/>
      <c r="P794" s="121"/>
      <c r="Q794" s="121"/>
      <c r="R794" s="121"/>
      <c r="S794" s="121"/>
      <c r="T794" s="121"/>
      <c r="U794" s="121"/>
      <c r="V794" s="121"/>
      <c r="W794" s="121"/>
      <c r="X794" s="121"/>
      <c r="Y794" s="121"/>
      <c r="Z794" s="121"/>
    </row>
    <row r="795" spans="1:26" ht="14.25" customHeight="1">
      <c r="A795" s="150"/>
      <c r="B795" s="151"/>
      <c r="C795" s="152"/>
      <c r="D795" s="153"/>
      <c r="E795" s="153"/>
      <c r="F795" s="153"/>
      <c r="G795" s="152"/>
      <c r="H795" s="152"/>
      <c r="I795" s="152"/>
      <c r="J795" s="121"/>
      <c r="K795" s="121"/>
      <c r="L795" s="121"/>
      <c r="M795" s="121"/>
      <c r="N795" s="121"/>
      <c r="O795" s="121"/>
      <c r="P795" s="121"/>
      <c r="Q795" s="121"/>
      <c r="R795" s="121"/>
      <c r="S795" s="121"/>
      <c r="T795" s="121"/>
      <c r="U795" s="121"/>
      <c r="V795" s="121"/>
      <c r="W795" s="121"/>
      <c r="X795" s="121"/>
      <c r="Y795" s="121"/>
      <c r="Z795" s="121"/>
    </row>
    <row r="796" spans="1:26" ht="14.25" customHeight="1">
      <c r="A796" s="150"/>
      <c r="B796" s="151"/>
      <c r="C796" s="152"/>
      <c r="D796" s="153"/>
      <c r="E796" s="153"/>
      <c r="F796" s="153"/>
      <c r="G796" s="152"/>
      <c r="H796" s="152"/>
      <c r="I796" s="152"/>
      <c r="J796" s="121"/>
      <c r="K796" s="121"/>
      <c r="L796" s="121"/>
      <c r="M796" s="121"/>
      <c r="N796" s="121"/>
      <c r="O796" s="121"/>
      <c r="P796" s="121"/>
      <c r="Q796" s="121"/>
      <c r="R796" s="121"/>
      <c r="S796" s="121"/>
      <c r="T796" s="121"/>
      <c r="U796" s="121"/>
      <c r="V796" s="121"/>
      <c r="W796" s="121"/>
      <c r="X796" s="121"/>
      <c r="Y796" s="121"/>
      <c r="Z796" s="121"/>
    </row>
    <row r="797" spans="1:26" ht="14.25" customHeight="1">
      <c r="A797" s="150"/>
      <c r="B797" s="151"/>
      <c r="C797" s="152"/>
      <c r="D797" s="153"/>
      <c r="E797" s="153"/>
      <c r="F797" s="153"/>
      <c r="G797" s="152"/>
      <c r="H797" s="152"/>
      <c r="I797" s="152"/>
      <c r="J797" s="121"/>
      <c r="K797" s="121"/>
      <c r="L797" s="121"/>
      <c r="M797" s="121"/>
      <c r="N797" s="121"/>
      <c r="O797" s="121"/>
      <c r="P797" s="121"/>
      <c r="Q797" s="121"/>
      <c r="R797" s="121"/>
      <c r="S797" s="121"/>
      <c r="T797" s="121"/>
      <c r="U797" s="121"/>
      <c r="V797" s="121"/>
      <c r="W797" s="121"/>
      <c r="X797" s="121"/>
      <c r="Y797" s="121"/>
      <c r="Z797" s="121"/>
    </row>
    <row r="798" spans="1:26" ht="14.25" customHeight="1">
      <c r="A798" s="150"/>
      <c r="B798" s="151"/>
      <c r="C798" s="152"/>
      <c r="D798" s="153"/>
      <c r="E798" s="153"/>
      <c r="F798" s="153"/>
      <c r="G798" s="152"/>
      <c r="H798" s="152"/>
      <c r="I798" s="152"/>
      <c r="J798" s="121"/>
      <c r="K798" s="121"/>
      <c r="L798" s="121"/>
      <c r="M798" s="121"/>
      <c r="N798" s="121"/>
      <c r="O798" s="121"/>
      <c r="P798" s="121"/>
      <c r="Q798" s="121"/>
      <c r="R798" s="121"/>
      <c r="S798" s="121"/>
      <c r="T798" s="121"/>
      <c r="U798" s="121"/>
      <c r="V798" s="121"/>
      <c r="W798" s="121"/>
      <c r="X798" s="121"/>
      <c r="Y798" s="121"/>
      <c r="Z798" s="121"/>
    </row>
    <row r="799" spans="1:26" ht="14.25" customHeight="1">
      <c r="A799" s="150"/>
      <c r="B799" s="151"/>
      <c r="C799" s="152"/>
      <c r="D799" s="153"/>
      <c r="E799" s="153"/>
      <c r="F799" s="153"/>
      <c r="G799" s="152"/>
      <c r="H799" s="152"/>
      <c r="I799" s="152"/>
      <c r="J799" s="121"/>
      <c r="K799" s="121"/>
      <c r="L799" s="121"/>
      <c r="M799" s="121"/>
      <c r="N799" s="121"/>
      <c r="O799" s="121"/>
      <c r="P799" s="121"/>
      <c r="Q799" s="121"/>
      <c r="R799" s="121"/>
      <c r="S799" s="121"/>
      <c r="T799" s="121"/>
      <c r="U799" s="121"/>
      <c r="V799" s="121"/>
      <c r="W799" s="121"/>
      <c r="X799" s="121"/>
      <c r="Y799" s="121"/>
      <c r="Z799" s="121"/>
    </row>
    <row r="800" spans="1:26" ht="14.25" customHeight="1">
      <c r="A800" s="150"/>
      <c r="B800" s="151"/>
      <c r="C800" s="152"/>
      <c r="D800" s="153"/>
      <c r="E800" s="153"/>
      <c r="F800" s="153"/>
      <c r="G800" s="152"/>
      <c r="H800" s="152"/>
      <c r="I800" s="152"/>
      <c r="J800" s="121"/>
      <c r="K800" s="121"/>
      <c r="L800" s="121"/>
      <c r="M800" s="121"/>
      <c r="N800" s="121"/>
      <c r="O800" s="121"/>
      <c r="P800" s="121"/>
      <c r="Q800" s="121"/>
      <c r="R800" s="121"/>
      <c r="S800" s="121"/>
      <c r="T800" s="121"/>
      <c r="U800" s="121"/>
      <c r="V800" s="121"/>
      <c r="W800" s="121"/>
      <c r="X800" s="121"/>
      <c r="Y800" s="121"/>
      <c r="Z800" s="121"/>
    </row>
    <row r="801" spans="1:26" ht="14.25" customHeight="1">
      <c r="A801" s="150"/>
      <c r="B801" s="151"/>
      <c r="C801" s="152"/>
      <c r="D801" s="153"/>
      <c r="E801" s="153"/>
      <c r="F801" s="153"/>
      <c r="G801" s="152"/>
      <c r="H801" s="152"/>
      <c r="I801" s="152"/>
      <c r="J801" s="121"/>
      <c r="K801" s="121"/>
      <c r="L801" s="121"/>
      <c r="M801" s="121"/>
      <c r="N801" s="121"/>
      <c r="O801" s="121"/>
      <c r="P801" s="121"/>
      <c r="Q801" s="121"/>
      <c r="R801" s="121"/>
      <c r="S801" s="121"/>
      <c r="T801" s="121"/>
      <c r="U801" s="121"/>
      <c r="V801" s="121"/>
      <c r="W801" s="121"/>
      <c r="X801" s="121"/>
      <c r="Y801" s="121"/>
      <c r="Z801" s="121"/>
    </row>
    <row r="802" spans="1:26" ht="14.25" customHeight="1">
      <c r="A802" s="150"/>
      <c r="B802" s="151"/>
      <c r="C802" s="152"/>
      <c r="D802" s="153"/>
      <c r="E802" s="153"/>
      <c r="F802" s="153"/>
      <c r="G802" s="152"/>
      <c r="H802" s="152"/>
      <c r="I802" s="152"/>
      <c r="J802" s="121"/>
      <c r="K802" s="121"/>
      <c r="L802" s="121"/>
      <c r="M802" s="121"/>
      <c r="N802" s="121"/>
      <c r="O802" s="121"/>
      <c r="P802" s="121"/>
      <c r="Q802" s="121"/>
      <c r="R802" s="121"/>
      <c r="S802" s="121"/>
      <c r="T802" s="121"/>
      <c r="U802" s="121"/>
      <c r="V802" s="121"/>
      <c r="W802" s="121"/>
      <c r="X802" s="121"/>
      <c r="Y802" s="121"/>
      <c r="Z802" s="121"/>
    </row>
    <row r="803" spans="1:26" ht="14.25" customHeight="1">
      <c r="A803" s="150"/>
      <c r="B803" s="151"/>
      <c r="C803" s="152"/>
      <c r="D803" s="153"/>
      <c r="E803" s="153"/>
      <c r="F803" s="153"/>
      <c r="G803" s="152"/>
      <c r="H803" s="152"/>
      <c r="I803" s="152"/>
      <c r="J803" s="121"/>
      <c r="K803" s="121"/>
      <c r="L803" s="121"/>
      <c r="M803" s="121"/>
      <c r="N803" s="121"/>
      <c r="O803" s="121"/>
      <c r="P803" s="121"/>
      <c r="Q803" s="121"/>
      <c r="R803" s="121"/>
      <c r="S803" s="121"/>
      <c r="T803" s="121"/>
      <c r="U803" s="121"/>
      <c r="V803" s="121"/>
      <c r="W803" s="121"/>
      <c r="X803" s="121"/>
      <c r="Y803" s="121"/>
      <c r="Z803" s="121"/>
    </row>
    <row r="804" spans="1:26" ht="14.25" customHeight="1">
      <c r="A804" s="150"/>
      <c r="B804" s="151"/>
      <c r="C804" s="152"/>
      <c r="D804" s="153"/>
      <c r="E804" s="153"/>
      <c r="F804" s="153"/>
      <c r="G804" s="152"/>
      <c r="H804" s="152"/>
      <c r="I804" s="152"/>
      <c r="J804" s="121"/>
      <c r="K804" s="121"/>
      <c r="L804" s="121"/>
      <c r="M804" s="121"/>
      <c r="N804" s="121"/>
      <c r="O804" s="121"/>
      <c r="P804" s="121"/>
      <c r="Q804" s="121"/>
      <c r="R804" s="121"/>
      <c r="S804" s="121"/>
      <c r="T804" s="121"/>
      <c r="U804" s="121"/>
      <c r="V804" s="121"/>
      <c r="W804" s="121"/>
      <c r="X804" s="121"/>
      <c r="Y804" s="121"/>
      <c r="Z804" s="121"/>
    </row>
    <row r="805" spans="1:26" ht="14.25" customHeight="1">
      <c r="A805" s="150"/>
      <c r="B805" s="151"/>
      <c r="C805" s="152"/>
      <c r="D805" s="153"/>
      <c r="E805" s="153"/>
      <c r="F805" s="153"/>
      <c r="G805" s="152"/>
      <c r="H805" s="152"/>
      <c r="I805" s="152"/>
      <c r="J805" s="121"/>
      <c r="K805" s="121"/>
      <c r="L805" s="121"/>
      <c r="M805" s="121"/>
      <c r="N805" s="121"/>
      <c r="O805" s="121"/>
      <c r="P805" s="121"/>
      <c r="Q805" s="121"/>
      <c r="R805" s="121"/>
      <c r="S805" s="121"/>
      <c r="T805" s="121"/>
      <c r="U805" s="121"/>
      <c r="V805" s="121"/>
      <c r="W805" s="121"/>
      <c r="X805" s="121"/>
      <c r="Y805" s="121"/>
      <c r="Z805" s="121"/>
    </row>
    <row r="806" spans="1:26" ht="14.25" customHeight="1">
      <c r="A806" s="150"/>
      <c r="B806" s="151"/>
      <c r="C806" s="152"/>
      <c r="D806" s="153"/>
      <c r="E806" s="153"/>
      <c r="F806" s="153"/>
      <c r="G806" s="152"/>
      <c r="H806" s="152"/>
      <c r="I806" s="152"/>
      <c r="J806" s="121"/>
      <c r="K806" s="121"/>
      <c r="L806" s="121"/>
      <c r="M806" s="121"/>
      <c r="N806" s="121"/>
      <c r="O806" s="121"/>
      <c r="P806" s="121"/>
      <c r="Q806" s="121"/>
      <c r="R806" s="121"/>
      <c r="S806" s="121"/>
      <c r="T806" s="121"/>
      <c r="U806" s="121"/>
      <c r="V806" s="121"/>
      <c r="W806" s="121"/>
      <c r="X806" s="121"/>
      <c r="Y806" s="121"/>
      <c r="Z806" s="121"/>
    </row>
    <row r="807" spans="1:26" ht="14.25" customHeight="1">
      <c r="A807" s="150"/>
      <c r="B807" s="151"/>
      <c r="C807" s="152"/>
      <c r="D807" s="153"/>
      <c r="E807" s="153"/>
      <c r="F807" s="153"/>
      <c r="G807" s="152"/>
      <c r="H807" s="152"/>
      <c r="I807" s="152"/>
      <c r="J807" s="121"/>
      <c r="K807" s="121"/>
      <c r="L807" s="121"/>
      <c r="M807" s="121"/>
      <c r="N807" s="121"/>
      <c r="O807" s="121"/>
      <c r="P807" s="121"/>
      <c r="Q807" s="121"/>
      <c r="R807" s="121"/>
      <c r="S807" s="121"/>
      <c r="T807" s="121"/>
      <c r="U807" s="121"/>
      <c r="V807" s="121"/>
      <c r="W807" s="121"/>
      <c r="X807" s="121"/>
      <c r="Y807" s="121"/>
      <c r="Z807" s="121"/>
    </row>
    <row r="808" spans="1:26" ht="14.25" customHeight="1">
      <c r="A808" s="150"/>
      <c r="B808" s="151"/>
      <c r="C808" s="152"/>
      <c r="D808" s="153"/>
      <c r="E808" s="153"/>
      <c r="F808" s="153"/>
      <c r="G808" s="152"/>
      <c r="H808" s="152"/>
      <c r="I808" s="152"/>
      <c r="J808" s="121"/>
      <c r="K808" s="121"/>
      <c r="L808" s="121"/>
      <c r="M808" s="121"/>
      <c r="N808" s="121"/>
      <c r="O808" s="121"/>
      <c r="P808" s="121"/>
      <c r="Q808" s="121"/>
      <c r="R808" s="121"/>
      <c r="S808" s="121"/>
      <c r="T808" s="121"/>
      <c r="U808" s="121"/>
      <c r="V808" s="121"/>
      <c r="W808" s="121"/>
      <c r="X808" s="121"/>
      <c r="Y808" s="121"/>
      <c r="Z808" s="121"/>
    </row>
    <row r="809" spans="1:26" ht="14.25" customHeight="1">
      <c r="A809" s="150"/>
      <c r="B809" s="151"/>
      <c r="C809" s="152"/>
      <c r="D809" s="153"/>
      <c r="E809" s="153"/>
      <c r="F809" s="153"/>
      <c r="G809" s="152"/>
      <c r="H809" s="152"/>
      <c r="I809" s="152"/>
      <c r="J809" s="121"/>
      <c r="K809" s="121"/>
      <c r="L809" s="121"/>
      <c r="M809" s="121"/>
      <c r="N809" s="121"/>
      <c r="O809" s="121"/>
      <c r="P809" s="121"/>
      <c r="Q809" s="121"/>
      <c r="R809" s="121"/>
      <c r="S809" s="121"/>
      <c r="T809" s="121"/>
      <c r="U809" s="121"/>
      <c r="V809" s="121"/>
      <c r="W809" s="121"/>
      <c r="X809" s="121"/>
      <c r="Y809" s="121"/>
      <c r="Z809" s="121"/>
    </row>
    <row r="810" spans="1:26" ht="14.25" customHeight="1">
      <c r="A810" s="150"/>
      <c r="B810" s="151"/>
      <c r="C810" s="152"/>
      <c r="D810" s="153"/>
      <c r="E810" s="153"/>
      <c r="F810" s="153"/>
      <c r="G810" s="152"/>
      <c r="H810" s="152"/>
      <c r="I810" s="152"/>
      <c r="J810" s="121"/>
      <c r="K810" s="121"/>
      <c r="L810" s="121"/>
      <c r="M810" s="121"/>
      <c r="N810" s="121"/>
      <c r="O810" s="121"/>
      <c r="P810" s="121"/>
      <c r="Q810" s="121"/>
      <c r="R810" s="121"/>
      <c r="S810" s="121"/>
      <c r="T810" s="121"/>
      <c r="U810" s="121"/>
      <c r="V810" s="121"/>
      <c r="W810" s="121"/>
      <c r="X810" s="121"/>
      <c r="Y810" s="121"/>
      <c r="Z810" s="121"/>
    </row>
    <row r="811" spans="1:26" ht="14.25" customHeight="1">
      <c r="A811" s="150"/>
      <c r="B811" s="151"/>
      <c r="C811" s="152"/>
      <c r="D811" s="153"/>
      <c r="E811" s="153"/>
      <c r="F811" s="153"/>
      <c r="G811" s="152"/>
      <c r="H811" s="152"/>
      <c r="I811" s="152"/>
      <c r="J811" s="121"/>
      <c r="K811" s="121"/>
      <c r="L811" s="121"/>
      <c r="M811" s="121"/>
      <c r="N811" s="121"/>
      <c r="O811" s="121"/>
      <c r="P811" s="121"/>
      <c r="Q811" s="121"/>
      <c r="R811" s="121"/>
      <c r="S811" s="121"/>
      <c r="T811" s="121"/>
      <c r="U811" s="121"/>
      <c r="V811" s="121"/>
      <c r="W811" s="121"/>
      <c r="X811" s="121"/>
      <c r="Y811" s="121"/>
      <c r="Z811" s="121"/>
    </row>
    <row r="812" spans="1:26" ht="14.25" customHeight="1">
      <c r="A812" s="150"/>
      <c r="B812" s="151"/>
      <c r="C812" s="152"/>
      <c r="D812" s="153"/>
      <c r="E812" s="153"/>
      <c r="F812" s="153"/>
      <c r="G812" s="152"/>
      <c r="H812" s="152"/>
      <c r="I812" s="152"/>
      <c r="J812" s="121"/>
      <c r="K812" s="121"/>
      <c r="L812" s="121"/>
      <c r="M812" s="121"/>
      <c r="N812" s="121"/>
      <c r="O812" s="121"/>
      <c r="P812" s="121"/>
      <c r="Q812" s="121"/>
      <c r="R812" s="121"/>
      <c r="S812" s="121"/>
      <c r="T812" s="121"/>
      <c r="U812" s="121"/>
      <c r="V812" s="121"/>
      <c r="W812" s="121"/>
      <c r="X812" s="121"/>
      <c r="Y812" s="121"/>
      <c r="Z812" s="121"/>
    </row>
    <row r="813" spans="1:26" ht="14.25" customHeight="1">
      <c r="A813" s="150"/>
      <c r="B813" s="151"/>
      <c r="C813" s="152"/>
      <c r="D813" s="153"/>
      <c r="E813" s="153"/>
      <c r="F813" s="153"/>
      <c r="G813" s="152"/>
      <c r="H813" s="152"/>
      <c r="I813" s="152"/>
      <c r="J813" s="121"/>
      <c r="K813" s="121"/>
      <c r="L813" s="121"/>
      <c r="M813" s="121"/>
      <c r="N813" s="121"/>
      <c r="O813" s="121"/>
      <c r="P813" s="121"/>
      <c r="Q813" s="121"/>
      <c r="R813" s="121"/>
      <c r="S813" s="121"/>
      <c r="T813" s="121"/>
      <c r="U813" s="121"/>
      <c r="V813" s="121"/>
      <c r="W813" s="121"/>
      <c r="X813" s="121"/>
      <c r="Y813" s="121"/>
      <c r="Z813" s="121"/>
    </row>
    <row r="814" spans="1:26" ht="14.25" customHeight="1">
      <c r="A814" s="150"/>
      <c r="B814" s="151"/>
      <c r="C814" s="152"/>
      <c r="D814" s="153"/>
      <c r="E814" s="153"/>
      <c r="F814" s="153"/>
      <c r="G814" s="152"/>
      <c r="H814" s="152"/>
      <c r="I814" s="152"/>
      <c r="J814" s="121"/>
      <c r="K814" s="121"/>
      <c r="L814" s="121"/>
      <c r="M814" s="121"/>
      <c r="N814" s="121"/>
      <c r="O814" s="121"/>
      <c r="P814" s="121"/>
      <c r="Q814" s="121"/>
      <c r="R814" s="121"/>
      <c r="S814" s="121"/>
      <c r="T814" s="121"/>
      <c r="U814" s="121"/>
      <c r="V814" s="121"/>
      <c r="W814" s="121"/>
      <c r="X814" s="121"/>
      <c r="Y814" s="121"/>
      <c r="Z814" s="121"/>
    </row>
    <row r="815" spans="1:26" ht="14.25" customHeight="1">
      <c r="A815" s="150"/>
      <c r="B815" s="151"/>
      <c r="C815" s="152"/>
      <c r="D815" s="153"/>
      <c r="E815" s="153"/>
      <c r="F815" s="153"/>
      <c r="G815" s="152"/>
      <c r="H815" s="152"/>
      <c r="I815" s="152"/>
      <c r="J815" s="121"/>
      <c r="K815" s="121"/>
      <c r="L815" s="121"/>
      <c r="M815" s="121"/>
      <c r="N815" s="121"/>
      <c r="O815" s="121"/>
      <c r="P815" s="121"/>
      <c r="Q815" s="121"/>
      <c r="R815" s="121"/>
      <c r="S815" s="121"/>
      <c r="T815" s="121"/>
      <c r="U815" s="121"/>
      <c r="V815" s="121"/>
      <c r="W815" s="121"/>
      <c r="X815" s="121"/>
      <c r="Y815" s="121"/>
      <c r="Z815" s="121"/>
    </row>
    <row r="816" spans="1:26" ht="14.25" customHeight="1">
      <c r="A816" s="150"/>
      <c r="B816" s="151"/>
      <c r="C816" s="152"/>
      <c r="D816" s="153"/>
      <c r="E816" s="153"/>
      <c r="F816" s="153"/>
      <c r="G816" s="152"/>
      <c r="H816" s="152"/>
      <c r="I816" s="152"/>
      <c r="J816" s="121"/>
      <c r="K816" s="121"/>
      <c r="L816" s="121"/>
      <c r="M816" s="121"/>
      <c r="N816" s="121"/>
      <c r="O816" s="121"/>
      <c r="P816" s="121"/>
      <c r="Q816" s="121"/>
      <c r="R816" s="121"/>
      <c r="S816" s="121"/>
      <c r="T816" s="121"/>
      <c r="U816" s="121"/>
      <c r="V816" s="121"/>
      <c r="W816" s="121"/>
      <c r="X816" s="121"/>
      <c r="Y816" s="121"/>
      <c r="Z816" s="121"/>
    </row>
    <row r="817" spans="1:26" ht="14.25" customHeight="1">
      <c r="A817" s="150"/>
      <c r="B817" s="151"/>
      <c r="C817" s="152"/>
      <c r="D817" s="153"/>
      <c r="E817" s="153"/>
      <c r="F817" s="153"/>
      <c r="G817" s="152"/>
      <c r="H817" s="152"/>
      <c r="I817" s="152"/>
      <c r="J817" s="121"/>
      <c r="K817" s="121"/>
      <c r="L817" s="121"/>
      <c r="M817" s="121"/>
      <c r="N817" s="121"/>
      <c r="O817" s="121"/>
      <c r="P817" s="121"/>
      <c r="Q817" s="121"/>
      <c r="R817" s="121"/>
      <c r="S817" s="121"/>
      <c r="T817" s="121"/>
      <c r="U817" s="121"/>
      <c r="V817" s="121"/>
      <c r="W817" s="121"/>
      <c r="X817" s="121"/>
      <c r="Y817" s="121"/>
      <c r="Z817" s="121"/>
    </row>
    <row r="818" spans="1:26" ht="14.25" customHeight="1">
      <c r="A818" s="150"/>
      <c r="B818" s="151"/>
      <c r="C818" s="152"/>
      <c r="D818" s="153"/>
      <c r="E818" s="153"/>
      <c r="F818" s="153"/>
      <c r="G818" s="152"/>
      <c r="H818" s="152"/>
      <c r="I818" s="152"/>
      <c r="J818" s="121"/>
      <c r="K818" s="121"/>
      <c r="L818" s="121"/>
      <c r="M818" s="121"/>
      <c r="N818" s="121"/>
      <c r="O818" s="121"/>
      <c r="P818" s="121"/>
      <c r="Q818" s="121"/>
      <c r="R818" s="121"/>
      <c r="S818" s="121"/>
      <c r="T818" s="121"/>
      <c r="U818" s="121"/>
      <c r="V818" s="121"/>
      <c r="W818" s="121"/>
      <c r="X818" s="121"/>
      <c r="Y818" s="121"/>
      <c r="Z818" s="121"/>
    </row>
    <row r="819" spans="1:26" ht="14.25" customHeight="1">
      <c r="A819" s="150"/>
      <c r="B819" s="151"/>
      <c r="C819" s="152"/>
      <c r="D819" s="153"/>
      <c r="E819" s="153"/>
      <c r="F819" s="153"/>
      <c r="G819" s="152"/>
      <c r="H819" s="152"/>
      <c r="I819" s="152"/>
      <c r="J819" s="121"/>
      <c r="K819" s="121"/>
      <c r="L819" s="121"/>
      <c r="M819" s="121"/>
      <c r="N819" s="121"/>
      <c r="O819" s="121"/>
      <c r="P819" s="121"/>
      <c r="Q819" s="121"/>
      <c r="R819" s="121"/>
      <c r="S819" s="121"/>
      <c r="T819" s="121"/>
      <c r="U819" s="121"/>
      <c r="V819" s="121"/>
      <c r="W819" s="121"/>
      <c r="X819" s="121"/>
      <c r="Y819" s="121"/>
      <c r="Z819" s="121"/>
    </row>
    <row r="820" spans="1:26" ht="14.25" customHeight="1">
      <c r="A820" s="150"/>
      <c r="B820" s="151"/>
      <c r="C820" s="152"/>
      <c r="D820" s="153"/>
      <c r="E820" s="153"/>
      <c r="F820" s="153"/>
      <c r="G820" s="152"/>
      <c r="H820" s="152"/>
      <c r="I820" s="152"/>
      <c r="J820" s="121"/>
      <c r="K820" s="121"/>
      <c r="L820" s="121"/>
      <c r="M820" s="121"/>
      <c r="N820" s="121"/>
      <c r="O820" s="121"/>
      <c r="P820" s="121"/>
      <c r="Q820" s="121"/>
      <c r="R820" s="121"/>
      <c r="S820" s="121"/>
      <c r="T820" s="121"/>
      <c r="U820" s="121"/>
      <c r="V820" s="121"/>
      <c r="W820" s="121"/>
      <c r="X820" s="121"/>
      <c r="Y820" s="121"/>
      <c r="Z820" s="121"/>
    </row>
    <row r="821" spans="1:26" ht="14.25" customHeight="1">
      <c r="A821" s="150"/>
      <c r="B821" s="151"/>
      <c r="C821" s="152"/>
      <c r="D821" s="153"/>
      <c r="E821" s="153"/>
      <c r="F821" s="153"/>
      <c r="G821" s="152"/>
      <c r="H821" s="152"/>
      <c r="I821" s="152"/>
      <c r="J821" s="121"/>
      <c r="K821" s="121"/>
      <c r="L821" s="121"/>
      <c r="M821" s="121"/>
      <c r="N821" s="121"/>
      <c r="O821" s="121"/>
      <c r="P821" s="121"/>
      <c r="Q821" s="121"/>
      <c r="R821" s="121"/>
      <c r="S821" s="121"/>
      <c r="T821" s="121"/>
      <c r="U821" s="121"/>
      <c r="V821" s="121"/>
      <c r="W821" s="121"/>
      <c r="X821" s="121"/>
      <c r="Y821" s="121"/>
      <c r="Z821" s="121"/>
    </row>
    <row r="822" spans="1:26" ht="14.25" customHeight="1">
      <c r="A822" s="150"/>
      <c r="B822" s="151"/>
      <c r="C822" s="152"/>
      <c r="D822" s="153"/>
      <c r="E822" s="153"/>
      <c r="F822" s="153"/>
      <c r="G822" s="152"/>
      <c r="H822" s="152"/>
      <c r="I822" s="152"/>
      <c r="J822" s="121"/>
      <c r="K822" s="121"/>
      <c r="L822" s="121"/>
      <c r="M822" s="121"/>
      <c r="N822" s="121"/>
      <c r="O822" s="121"/>
      <c r="P822" s="121"/>
      <c r="Q822" s="121"/>
      <c r="R822" s="121"/>
      <c r="S822" s="121"/>
      <c r="T822" s="121"/>
      <c r="U822" s="121"/>
      <c r="V822" s="121"/>
      <c r="W822" s="121"/>
      <c r="X822" s="121"/>
      <c r="Y822" s="121"/>
      <c r="Z822" s="121"/>
    </row>
    <row r="823" spans="1:26" ht="14.25" customHeight="1">
      <c r="A823" s="150"/>
      <c r="B823" s="151"/>
      <c r="C823" s="152"/>
      <c r="D823" s="153"/>
      <c r="E823" s="153"/>
      <c r="F823" s="153"/>
      <c r="G823" s="152"/>
      <c r="H823" s="152"/>
      <c r="I823" s="152"/>
      <c r="J823" s="121"/>
      <c r="K823" s="121"/>
      <c r="L823" s="121"/>
      <c r="M823" s="121"/>
      <c r="N823" s="121"/>
      <c r="O823" s="121"/>
      <c r="P823" s="121"/>
      <c r="Q823" s="121"/>
      <c r="R823" s="121"/>
      <c r="S823" s="121"/>
      <c r="T823" s="121"/>
      <c r="U823" s="121"/>
      <c r="V823" s="121"/>
      <c r="W823" s="121"/>
      <c r="X823" s="121"/>
      <c r="Y823" s="121"/>
      <c r="Z823" s="121"/>
    </row>
    <row r="824" spans="1:26" ht="14.25" customHeight="1">
      <c r="A824" s="150"/>
      <c r="B824" s="151"/>
      <c r="C824" s="152"/>
      <c r="D824" s="153"/>
      <c r="E824" s="153"/>
      <c r="F824" s="153"/>
      <c r="G824" s="152"/>
      <c r="H824" s="152"/>
      <c r="I824" s="152"/>
      <c r="J824" s="121"/>
      <c r="K824" s="121"/>
      <c r="L824" s="121"/>
      <c r="M824" s="121"/>
      <c r="N824" s="121"/>
      <c r="O824" s="121"/>
      <c r="P824" s="121"/>
      <c r="Q824" s="121"/>
      <c r="R824" s="121"/>
      <c r="S824" s="121"/>
      <c r="T824" s="121"/>
      <c r="U824" s="121"/>
      <c r="V824" s="121"/>
      <c r="W824" s="121"/>
      <c r="X824" s="121"/>
      <c r="Y824" s="121"/>
      <c r="Z824" s="121"/>
    </row>
    <row r="825" spans="1:26" ht="14.25" customHeight="1">
      <c r="A825" s="150"/>
      <c r="B825" s="151"/>
      <c r="C825" s="152"/>
      <c r="D825" s="153"/>
      <c r="E825" s="153"/>
      <c r="F825" s="153"/>
      <c r="G825" s="152"/>
      <c r="H825" s="152"/>
      <c r="I825" s="152"/>
      <c r="J825" s="121"/>
      <c r="K825" s="121"/>
      <c r="L825" s="121"/>
      <c r="M825" s="121"/>
      <c r="N825" s="121"/>
      <c r="O825" s="121"/>
      <c r="P825" s="121"/>
      <c r="Q825" s="121"/>
      <c r="R825" s="121"/>
      <c r="S825" s="121"/>
      <c r="T825" s="121"/>
      <c r="U825" s="121"/>
      <c r="V825" s="121"/>
      <c r="W825" s="121"/>
      <c r="X825" s="121"/>
      <c r="Y825" s="121"/>
      <c r="Z825" s="121"/>
    </row>
    <row r="826" spans="1:26" ht="14.25" customHeight="1">
      <c r="A826" s="150"/>
      <c r="B826" s="151"/>
      <c r="C826" s="152"/>
      <c r="D826" s="153"/>
      <c r="E826" s="153"/>
      <c r="F826" s="153"/>
      <c r="G826" s="152"/>
      <c r="H826" s="152"/>
      <c r="I826" s="152"/>
      <c r="J826" s="121"/>
      <c r="K826" s="121"/>
      <c r="L826" s="121"/>
      <c r="M826" s="121"/>
      <c r="N826" s="121"/>
      <c r="O826" s="121"/>
      <c r="P826" s="121"/>
      <c r="Q826" s="121"/>
      <c r="R826" s="121"/>
      <c r="S826" s="121"/>
      <c r="T826" s="121"/>
      <c r="U826" s="121"/>
      <c r="V826" s="121"/>
      <c r="W826" s="121"/>
      <c r="X826" s="121"/>
      <c r="Y826" s="121"/>
      <c r="Z826" s="121"/>
    </row>
    <row r="827" spans="1:26" ht="14.25" customHeight="1">
      <c r="A827" s="150"/>
      <c r="B827" s="151"/>
      <c r="C827" s="152"/>
      <c r="D827" s="153"/>
      <c r="E827" s="153"/>
      <c r="F827" s="153"/>
      <c r="G827" s="152"/>
      <c r="H827" s="152"/>
      <c r="I827" s="152"/>
      <c r="J827" s="121"/>
      <c r="K827" s="121"/>
      <c r="L827" s="121"/>
      <c r="M827" s="121"/>
      <c r="N827" s="121"/>
      <c r="O827" s="121"/>
      <c r="P827" s="121"/>
      <c r="Q827" s="121"/>
      <c r="R827" s="121"/>
      <c r="S827" s="121"/>
      <c r="T827" s="121"/>
      <c r="U827" s="121"/>
      <c r="V827" s="121"/>
      <c r="W827" s="121"/>
      <c r="X827" s="121"/>
      <c r="Y827" s="121"/>
      <c r="Z827" s="121"/>
    </row>
    <row r="828" spans="1:26" ht="14.25" customHeight="1">
      <c r="A828" s="150"/>
      <c r="B828" s="151"/>
      <c r="C828" s="152"/>
      <c r="D828" s="153"/>
      <c r="E828" s="153"/>
      <c r="F828" s="153"/>
      <c r="G828" s="152"/>
      <c r="H828" s="152"/>
      <c r="I828" s="152"/>
      <c r="J828" s="121"/>
      <c r="K828" s="121"/>
      <c r="L828" s="121"/>
      <c r="M828" s="121"/>
      <c r="N828" s="121"/>
      <c r="O828" s="121"/>
      <c r="P828" s="121"/>
      <c r="Q828" s="121"/>
      <c r="R828" s="121"/>
      <c r="S828" s="121"/>
      <c r="T828" s="121"/>
      <c r="U828" s="121"/>
      <c r="V828" s="121"/>
      <c r="W828" s="121"/>
      <c r="X828" s="121"/>
      <c r="Y828" s="121"/>
      <c r="Z828" s="121"/>
    </row>
    <row r="829" spans="1:26" ht="14.25" customHeight="1">
      <c r="A829" s="150"/>
      <c r="B829" s="151"/>
      <c r="C829" s="152"/>
      <c r="D829" s="153"/>
      <c r="E829" s="153"/>
      <c r="F829" s="153"/>
      <c r="G829" s="152"/>
      <c r="H829" s="152"/>
      <c r="I829" s="152"/>
      <c r="J829" s="121"/>
      <c r="K829" s="121"/>
      <c r="L829" s="121"/>
      <c r="M829" s="121"/>
      <c r="N829" s="121"/>
      <c r="O829" s="121"/>
      <c r="P829" s="121"/>
      <c r="Q829" s="121"/>
      <c r="R829" s="121"/>
      <c r="S829" s="121"/>
      <c r="T829" s="121"/>
      <c r="U829" s="121"/>
      <c r="V829" s="121"/>
      <c r="W829" s="121"/>
      <c r="X829" s="121"/>
      <c r="Y829" s="121"/>
      <c r="Z829" s="121"/>
    </row>
    <row r="830" spans="1:26" ht="14.25" customHeight="1">
      <c r="A830" s="150"/>
      <c r="B830" s="151"/>
      <c r="C830" s="152"/>
      <c r="D830" s="153"/>
      <c r="E830" s="153"/>
      <c r="F830" s="153"/>
      <c r="G830" s="152"/>
      <c r="H830" s="152"/>
      <c r="I830" s="152"/>
      <c r="J830" s="121"/>
      <c r="K830" s="121"/>
      <c r="L830" s="121"/>
      <c r="M830" s="121"/>
      <c r="N830" s="121"/>
      <c r="O830" s="121"/>
      <c r="P830" s="121"/>
      <c r="Q830" s="121"/>
      <c r="R830" s="121"/>
      <c r="S830" s="121"/>
      <c r="T830" s="121"/>
      <c r="U830" s="121"/>
      <c r="V830" s="121"/>
      <c r="W830" s="121"/>
      <c r="X830" s="121"/>
      <c r="Y830" s="121"/>
      <c r="Z830" s="121"/>
    </row>
    <row r="831" spans="1:26" ht="14.25" customHeight="1">
      <c r="A831" s="150"/>
      <c r="B831" s="151"/>
      <c r="C831" s="152"/>
      <c r="D831" s="153"/>
      <c r="E831" s="153"/>
      <c r="F831" s="153"/>
      <c r="G831" s="152"/>
      <c r="H831" s="152"/>
      <c r="I831" s="152"/>
      <c r="J831" s="121"/>
      <c r="K831" s="121"/>
      <c r="L831" s="121"/>
      <c r="M831" s="121"/>
      <c r="N831" s="121"/>
      <c r="O831" s="121"/>
      <c r="P831" s="121"/>
      <c r="Q831" s="121"/>
      <c r="R831" s="121"/>
      <c r="S831" s="121"/>
      <c r="T831" s="121"/>
      <c r="U831" s="121"/>
      <c r="V831" s="121"/>
      <c r="W831" s="121"/>
      <c r="X831" s="121"/>
      <c r="Y831" s="121"/>
      <c r="Z831" s="121"/>
    </row>
    <row r="832" spans="1:26" ht="14.25" customHeight="1">
      <c r="A832" s="150"/>
      <c r="B832" s="151"/>
      <c r="C832" s="152"/>
      <c r="D832" s="153"/>
      <c r="E832" s="153"/>
      <c r="F832" s="153"/>
      <c r="G832" s="152"/>
      <c r="H832" s="152"/>
      <c r="I832" s="152"/>
      <c r="J832" s="121"/>
      <c r="K832" s="121"/>
      <c r="L832" s="121"/>
      <c r="M832" s="121"/>
      <c r="N832" s="121"/>
      <c r="O832" s="121"/>
      <c r="P832" s="121"/>
      <c r="Q832" s="121"/>
      <c r="R832" s="121"/>
      <c r="S832" s="121"/>
      <c r="T832" s="121"/>
      <c r="U832" s="121"/>
      <c r="V832" s="121"/>
      <c r="W832" s="121"/>
      <c r="X832" s="121"/>
      <c r="Y832" s="121"/>
      <c r="Z832" s="121"/>
    </row>
    <row r="833" spans="1:26" ht="14.25" customHeight="1">
      <c r="A833" s="150"/>
      <c r="B833" s="151"/>
      <c r="C833" s="152"/>
      <c r="D833" s="153"/>
      <c r="E833" s="153"/>
      <c r="F833" s="153"/>
      <c r="G833" s="152"/>
      <c r="H833" s="152"/>
      <c r="I833" s="152"/>
      <c r="J833" s="121"/>
      <c r="K833" s="121"/>
      <c r="L833" s="121"/>
      <c r="M833" s="121"/>
      <c r="N833" s="121"/>
      <c r="O833" s="121"/>
      <c r="P833" s="121"/>
      <c r="Q833" s="121"/>
      <c r="R833" s="121"/>
      <c r="S833" s="121"/>
      <c r="T833" s="121"/>
      <c r="U833" s="121"/>
      <c r="V833" s="121"/>
      <c r="W833" s="121"/>
      <c r="X833" s="121"/>
      <c r="Y833" s="121"/>
      <c r="Z833" s="121"/>
    </row>
    <row r="834" spans="1:26" ht="14.25" customHeight="1">
      <c r="A834" s="150"/>
      <c r="B834" s="151"/>
      <c r="C834" s="152"/>
      <c r="D834" s="153"/>
      <c r="E834" s="153"/>
      <c r="F834" s="153"/>
      <c r="G834" s="152"/>
      <c r="H834" s="152"/>
      <c r="I834" s="152"/>
      <c r="J834" s="121"/>
      <c r="K834" s="121"/>
      <c r="L834" s="121"/>
      <c r="M834" s="121"/>
      <c r="N834" s="121"/>
      <c r="O834" s="121"/>
      <c r="P834" s="121"/>
      <c r="Q834" s="121"/>
      <c r="R834" s="121"/>
      <c r="S834" s="121"/>
      <c r="T834" s="121"/>
      <c r="U834" s="121"/>
      <c r="V834" s="121"/>
      <c r="W834" s="121"/>
      <c r="X834" s="121"/>
      <c r="Y834" s="121"/>
      <c r="Z834" s="121"/>
    </row>
    <row r="835" spans="1:26" ht="14.25" customHeight="1">
      <c r="A835" s="150"/>
      <c r="B835" s="151"/>
      <c r="C835" s="152"/>
      <c r="D835" s="153"/>
      <c r="E835" s="153"/>
      <c r="F835" s="153"/>
      <c r="G835" s="152"/>
      <c r="H835" s="152"/>
      <c r="I835" s="152"/>
      <c r="J835" s="121"/>
      <c r="K835" s="121"/>
      <c r="L835" s="121"/>
      <c r="M835" s="121"/>
      <c r="N835" s="121"/>
      <c r="O835" s="121"/>
      <c r="P835" s="121"/>
      <c r="Q835" s="121"/>
      <c r="R835" s="121"/>
      <c r="S835" s="121"/>
      <c r="T835" s="121"/>
      <c r="U835" s="121"/>
      <c r="V835" s="121"/>
      <c r="W835" s="121"/>
      <c r="X835" s="121"/>
      <c r="Y835" s="121"/>
      <c r="Z835" s="121"/>
    </row>
    <row r="836" spans="1:26" ht="14.25" customHeight="1">
      <c r="A836" s="150"/>
      <c r="B836" s="151"/>
      <c r="C836" s="152"/>
      <c r="D836" s="153"/>
      <c r="E836" s="153"/>
      <c r="F836" s="153"/>
      <c r="G836" s="152"/>
      <c r="H836" s="152"/>
      <c r="I836" s="152"/>
      <c r="J836" s="121"/>
      <c r="K836" s="121"/>
      <c r="L836" s="121"/>
      <c r="M836" s="121"/>
      <c r="N836" s="121"/>
      <c r="O836" s="121"/>
      <c r="P836" s="121"/>
      <c r="Q836" s="121"/>
      <c r="R836" s="121"/>
      <c r="S836" s="121"/>
      <c r="T836" s="121"/>
      <c r="U836" s="121"/>
      <c r="V836" s="121"/>
      <c r="W836" s="121"/>
      <c r="X836" s="121"/>
      <c r="Y836" s="121"/>
      <c r="Z836" s="121"/>
    </row>
    <row r="837" spans="1:26" ht="14.25" customHeight="1">
      <c r="A837" s="150"/>
      <c r="B837" s="151"/>
      <c r="C837" s="152"/>
      <c r="D837" s="153"/>
      <c r="E837" s="153"/>
      <c r="F837" s="153"/>
      <c r="G837" s="152"/>
      <c r="H837" s="152"/>
      <c r="I837" s="152"/>
      <c r="J837" s="121"/>
      <c r="K837" s="121"/>
      <c r="L837" s="121"/>
      <c r="M837" s="121"/>
      <c r="N837" s="121"/>
      <c r="O837" s="121"/>
      <c r="P837" s="121"/>
      <c r="Q837" s="121"/>
      <c r="R837" s="121"/>
      <c r="S837" s="121"/>
      <c r="T837" s="121"/>
      <c r="U837" s="121"/>
      <c r="V837" s="121"/>
      <c r="W837" s="121"/>
      <c r="X837" s="121"/>
      <c r="Y837" s="121"/>
      <c r="Z837" s="121"/>
    </row>
    <row r="838" spans="1:26" ht="14.25" customHeight="1">
      <c r="A838" s="150"/>
      <c r="B838" s="151"/>
      <c r="C838" s="152"/>
      <c r="D838" s="153"/>
      <c r="E838" s="153"/>
      <c r="F838" s="153"/>
      <c r="G838" s="152"/>
      <c r="H838" s="152"/>
      <c r="I838" s="152"/>
      <c r="J838" s="121"/>
      <c r="K838" s="121"/>
      <c r="L838" s="121"/>
      <c r="M838" s="121"/>
      <c r="N838" s="121"/>
      <c r="O838" s="121"/>
      <c r="P838" s="121"/>
      <c r="Q838" s="121"/>
      <c r="R838" s="121"/>
      <c r="S838" s="121"/>
      <c r="T838" s="121"/>
      <c r="U838" s="121"/>
      <c r="V838" s="121"/>
      <c r="W838" s="121"/>
      <c r="X838" s="121"/>
      <c r="Y838" s="121"/>
      <c r="Z838" s="121"/>
    </row>
    <row r="839" spans="1:26" ht="14.25" customHeight="1">
      <c r="A839" s="150"/>
      <c r="B839" s="151"/>
      <c r="C839" s="152"/>
      <c r="D839" s="153"/>
      <c r="E839" s="153"/>
      <c r="F839" s="153"/>
      <c r="G839" s="152"/>
      <c r="H839" s="152"/>
      <c r="I839" s="152"/>
      <c r="J839" s="121"/>
      <c r="K839" s="121"/>
      <c r="L839" s="121"/>
      <c r="M839" s="121"/>
      <c r="N839" s="121"/>
      <c r="O839" s="121"/>
      <c r="P839" s="121"/>
      <c r="Q839" s="121"/>
      <c r="R839" s="121"/>
      <c r="S839" s="121"/>
      <c r="T839" s="121"/>
      <c r="U839" s="121"/>
      <c r="V839" s="121"/>
      <c r="W839" s="121"/>
      <c r="X839" s="121"/>
      <c r="Y839" s="121"/>
      <c r="Z839" s="121"/>
    </row>
    <row r="840" spans="1:26" ht="14.25" customHeight="1">
      <c r="A840" s="150"/>
      <c r="B840" s="151"/>
      <c r="C840" s="152"/>
      <c r="D840" s="153"/>
      <c r="E840" s="153"/>
      <c r="F840" s="153"/>
      <c r="G840" s="152"/>
      <c r="H840" s="152"/>
      <c r="I840" s="152"/>
      <c r="J840" s="121"/>
      <c r="K840" s="121"/>
      <c r="L840" s="121"/>
      <c r="M840" s="121"/>
      <c r="N840" s="121"/>
      <c r="O840" s="121"/>
      <c r="P840" s="121"/>
      <c r="Q840" s="121"/>
      <c r="R840" s="121"/>
      <c r="S840" s="121"/>
      <c r="T840" s="121"/>
      <c r="U840" s="121"/>
      <c r="V840" s="121"/>
      <c r="W840" s="121"/>
      <c r="X840" s="121"/>
      <c r="Y840" s="121"/>
      <c r="Z840" s="121"/>
    </row>
    <row r="841" spans="1:26" ht="14.25" customHeight="1">
      <c r="A841" s="150"/>
      <c r="B841" s="151"/>
      <c r="C841" s="152"/>
      <c r="D841" s="153"/>
      <c r="E841" s="153"/>
      <c r="F841" s="153"/>
      <c r="G841" s="152"/>
      <c r="H841" s="152"/>
      <c r="I841" s="152"/>
      <c r="J841" s="121"/>
      <c r="K841" s="121"/>
      <c r="L841" s="121"/>
      <c r="M841" s="121"/>
      <c r="N841" s="121"/>
      <c r="O841" s="121"/>
      <c r="P841" s="121"/>
      <c r="Q841" s="121"/>
      <c r="R841" s="121"/>
      <c r="S841" s="121"/>
      <c r="T841" s="121"/>
      <c r="U841" s="121"/>
      <c r="V841" s="121"/>
      <c r="W841" s="121"/>
      <c r="X841" s="121"/>
      <c r="Y841" s="121"/>
      <c r="Z841" s="121"/>
    </row>
    <row r="842" spans="1:26" ht="14.25" customHeight="1">
      <c r="A842" s="150"/>
      <c r="B842" s="151"/>
      <c r="C842" s="152"/>
      <c r="D842" s="153"/>
      <c r="E842" s="153"/>
      <c r="F842" s="153"/>
      <c r="G842" s="152"/>
      <c r="H842" s="152"/>
      <c r="I842" s="152"/>
      <c r="J842" s="121"/>
      <c r="K842" s="121"/>
      <c r="L842" s="121"/>
      <c r="M842" s="121"/>
      <c r="N842" s="121"/>
      <c r="O842" s="121"/>
      <c r="P842" s="121"/>
      <c r="Q842" s="121"/>
      <c r="R842" s="121"/>
      <c r="S842" s="121"/>
      <c r="T842" s="121"/>
      <c r="U842" s="121"/>
      <c r="V842" s="121"/>
      <c r="W842" s="121"/>
      <c r="X842" s="121"/>
      <c r="Y842" s="121"/>
      <c r="Z842" s="121"/>
    </row>
    <row r="843" spans="1:26" ht="14.25" customHeight="1">
      <c r="A843" s="150"/>
      <c r="B843" s="151"/>
      <c r="C843" s="152"/>
      <c r="D843" s="153"/>
      <c r="E843" s="153"/>
      <c r="F843" s="153"/>
      <c r="G843" s="152"/>
      <c r="H843" s="152"/>
      <c r="I843" s="152"/>
      <c r="J843" s="121"/>
      <c r="K843" s="121"/>
      <c r="L843" s="121"/>
      <c r="M843" s="121"/>
      <c r="N843" s="121"/>
      <c r="O843" s="121"/>
      <c r="P843" s="121"/>
      <c r="Q843" s="121"/>
      <c r="R843" s="121"/>
      <c r="S843" s="121"/>
      <c r="T843" s="121"/>
      <c r="U843" s="121"/>
      <c r="V843" s="121"/>
      <c r="W843" s="121"/>
      <c r="X843" s="121"/>
      <c r="Y843" s="121"/>
      <c r="Z843" s="121"/>
    </row>
    <row r="844" spans="1:26" ht="14.25" customHeight="1">
      <c r="A844" s="150"/>
      <c r="B844" s="151"/>
      <c r="C844" s="152"/>
      <c r="D844" s="153"/>
      <c r="E844" s="153"/>
      <c r="F844" s="153"/>
      <c r="G844" s="152"/>
      <c r="H844" s="152"/>
      <c r="I844" s="152"/>
      <c r="J844" s="121"/>
      <c r="K844" s="121"/>
      <c r="L844" s="121"/>
      <c r="M844" s="121"/>
      <c r="N844" s="121"/>
      <c r="O844" s="121"/>
      <c r="P844" s="121"/>
      <c r="Q844" s="121"/>
      <c r="R844" s="121"/>
      <c r="S844" s="121"/>
      <c r="T844" s="121"/>
      <c r="U844" s="121"/>
      <c r="V844" s="121"/>
      <c r="W844" s="121"/>
      <c r="X844" s="121"/>
      <c r="Y844" s="121"/>
      <c r="Z844" s="121"/>
    </row>
    <row r="845" spans="1:26" ht="14.25" customHeight="1">
      <c r="A845" s="150"/>
      <c r="B845" s="151"/>
      <c r="C845" s="152"/>
      <c r="D845" s="153"/>
      <c r="E845" s="153"/>
      <c r="F845" s="153"/>
      <c r="G845" s="152"/>
      <c r="H845" s="152"/>
      <c r="I845" s="152"/>
      <c r="J845" s="121"/>
      <c r="K845" s="121"/>
      <c r="L845" s="121"/>
      <c r="M845" s="121"/>
      <c r="N845" s="121"/>
      <c r="O845" s="121"/>
      <c r="P845" s="121"/>
      <c r="Q845" s="121"/>
      <c r="R845" s="121"/>
      <c r="S845" s="121"/>
      <c r="T845" s="121"/>
      <c r="U845" s="121"/>
      <c r="V845" s="121"/>
      <c r="W845" s="121"/>
      <c r="X845" s="121"/>
      <c r="Y845" s="121"/>
      <c r="Z845" s="121"/>
    </row>
    <row r="846" spans="1:26" ht="14.25" customHeight="1">
      <c r="A846" s="150"/>
      <c r="B846" s="151"/>
      <c r="C846" s="152"/>
      <c r="D846" s="153"/>
      <c r="E846" s="153"/>
      <c r="F846" s="153"/>
      <c r="G846" s="152"/>
      <c r="H846" s="152"/>
      <c r="I846" s="152"/>
      <c r="J846" s="121"/>
      <c r="K846" s="121"/>
      <c r="L846" s="121"/>
      <c r="M846" s="121"/>
      <c r="N846" s="121"/>
      <c r="O846" s="121"/>
      <c r="P846" s="121"/>
      <c r="Q846" s="121"/>
      <c r="R846" s="121"/>
      <c r="S846" s="121"/>
      <c r="T846" s="121"/>
      <c r="U846" s="121"/>
      <c r="V846" s="121"/>
      <c r="W846" s="121"/>
      <c r="X846" s="121"/>
      <c r="Y846" s="121"/>
      <c r="Z846" s="121"/>
    </row>
    <row r="847" spans="1:26" ht="14.25" customHeight="1">
      <c r="A847" s="150"/>
      <c r="B847" s="151"/>
      <c r="C847" s="152"/>
      <c r="D847" s="153"/>
      <c r="E847" s="153"/>
      <c r="F847" s="153"/>
      <c r="G847" s="152"/>
      <c r="H847" s="152"/>
      <c r="I847" s="152"/>
      <c r="J847" s="121"/>
      <c r="K847" s="121"/>
      <c r="L847" s="121"/>
      <c r="M847" s="121"/>
      <c r="N847" s="121"/>
      <c r="O847" s="121"/>
      <c r="P847" s="121"/>
      <c r="Q847" s="121"/>
      <c r="R847" s="121"/>
      <c r="S847" s="121"/>
      <c r="T847" s="121"/>
      <c r="U847" s="121"/>
      <c r="V847" s="121"/>
      <c r="W847" s="121"/>
      <c r="X847" s="121"/>
      <c r="Y847" s="121"/>
      <c r="Z847" s="121"/>
    </row>
    <row r="848" spans="1:26" ht="14.25" customHeight="1">
      <c r="A848" s="150"/>
      <c r="B848" s="151"/>
      <c r="C848" s="152"/>
      <c r="D848" s="153"/>
      <c r="E848" s="153"/>
      <c r="F848" s="153"/>
      <c r="G848" s="152"/>
      <c r="H848" s="152"/>
      <c r="I848" s="152"/>
      <c r="J848" s="121"/>
      <c r="K848" s="121"/>
      <c r="L848" s="121"/>
      <c r="M848" s="121"/>
      <c r="N848" s="121"/>
      <c r="O848" s="121"/>
      <c r="P848" s="121"/>
      <c r="Q848" s="121"/>
      <c r="R848" s="121"/>
      <c r="S848" s="121"/>
      <c r="T848" s="121"/>
      <c r="U848" s="121"/>
      <c r="V848" s="121"/>
      <c r="W848" s="121"/>
      <c r="X848" s="121"/>
      <c r="Y848" s="121"/>
      <c r="Z848" s="121"/>
    </row>
    <row r="849" spans="1:26" ht="14.25" customHeight="1">
      <c r="A849" s="150"/>
      <c r="B849" s="151"/>
      <c r="C849" s="152"/>
      <c r="D849" s="153"/>
      <c r="E849" s="153"/>
      <c r="F849" s="153"/>
      <c r="G849" s="152"/>
      <c r="H849" s="152"/>
      <c r="I849" s="152"/>
      <c r="J849" s="121"/>
      <c r="K849" s="121"/>
      <c r="L849" s="121"/>
      <c r="M849" s="121"/>
      <c r="N849" s="121"/>
      <c r="O849" s="121"/>
      <c r="P849" s="121"/>
      <c r="Q849" s="121"/>
      <c r="R849" s="121"/>
      <c r="S849" s="121"/>
      <c r="T849" s="121"/>
      <c r="U849" s="121"/>
      <c r="V849" s="121"/>
      <c r="W849" s="121"/>
      <c r="X849" s="121"/>
      <c r="Y849" s="121"/>
      <c r="Z849" s="121"/>
    </row>
    <row r="850" spans="1:26" ht="14.25" customHeight="1">
      <c r="A850" s="150"/>
      <c r="B850" s="151"/>
      <c r="C850" s="152"/>
      <c r="D850" s="153"/>
      <c r="E850" s="153"/>
      <c r="F850" s="153"/>
      <c r="G850" s="152"/>
      <c r="H850" s="152"/>
      <c r="I850" s="152"/>
      <c r="J850" s="121"/>
      <c r="K850" s="121"/>
      <c r="L850" s="121"/>
      <c r="M850" s="121"/>
      <c r="N850" s="121"/>
      <c r="O850" s="121"/>
      <c r="P850" s="121"/>
      <c r="Q850" s="121"/>
      <c r="R850" s="121"/>
      <c r="S850" s="121"/>
      <c r="T850" s="121"/>
      <c r="U850" s="121"/>
      <c r="V850" s="121"/>
      <c r="W850" s="121"/>
      <c r="X850" s="121"/>
      <c r="Y850" s="121"/>
      <c r="Z850" s="121"/>
    </row>
    <row r="851" spans="1:26" ht="14.25" customHeight="1">
      <c r="A851" s="150"/>
      <c r="B851" s="151"/>
      <c r="C851" s="152"/>
      <c r="D851" s="153"/>
      <c r="E851" s="153"/>
      <c r="F851" s="153"/>
      <c r="G851" s="152"/>
      <c r="H851" s="152"/>
      <c r="I851" s="152"/>
      <c r="J851" s="121"/>
      <c r="K851" s="121"/>
      <c r="L851" s="121"/>
      <c r="M851" s="121"/>
      <c r="N851" s="121"/>
      <c r="O851" s="121"/>
      <c r="P851" s="121"/>
      <c r="Q851" s="121"/>
      <c r="R851" s="121"/>
      <c r="S851" s="121"/>
      <c r="T851" s="121"/>
      <c r="U851" s="121"/>
      <c r="V851" s="121"/>
      <c r="W851" s="121"/>
      <c r="X851" s="121"/>
      <c r="Y851" s="121"/>
      <c r="Z851" s="121"/>
    </row>
    <row r="852" spans="1:26" ht="14.25" customHeight="1">
      <c r="A852" s="150"/>
      <c r="B852" s="151"/>
      <c r="C852" s="152"/>
      <c r="D852" s="153"/>
      <c r="E852" s="153"/>
      <c r="F852" s="153"/>
      <c r="G852" s="152"/>
      <c r="H852" s="152"/>
      <c r="I852" s="152"/>
      <c r="J852" s="121"/>
      <c r="K852" s="121"/>
      <c r="L852" s="121"/>
      <c r="M852" s="121"/>
      <c r="N852" s="121"/>
      <c r="O852" s="121"/>
      <c r="P852" s="121"/>
      <c r="Q852" s="121"/>
      <c r="R852" s="121"/>
      <c r="S852" s="121"/>
      <c r="T852" s="121"/>
      <c r="U852" s="121"/>
      <c r="V852" s="121"/>
      <c r="W852" s="121"/>
      <c r="X852" s="121"/>
      <c r="Y852" s="121"/>
      <c r="Z852" s="121"/>
    </row>
    <row r="853" spans="1:26" ht="14.25" customHeight="1">
      <c r="A853" s="150"/>
      <c r="B853" s="151"/>
      <c r="C853" s="152"/>
      <c r="D853" s="153"/>
      <c r="E853" s="153"/>
      <c r="F853" s="153"/>
      <c r="G853" s="152"/>
      <c r="H853" s="152"/>
      <c r="I853" s="152"/>
      <c r="J853" s="121"/>
      <c r="K853" s="121"/>
      <c r="L853" s="121"/>
      <c r="M853" s="121"/>
      <c r="N853" s="121"/>
      <c r="O853" s="121"/>
      <c r="P853" s="121"/>
      <c r="Q853" s="121"/>
      <c r="R853" s="121"/>
      <c r="S853" s="121"/>
      <c r="T853" s="121"/>
      <c r="U853" s="121"/>
      <c r="V853" s="121"/>
      <c r="W853" s="121"/>
      <c r="X853" s="121"/>
      <c r="Y853" s="121"/>
      <c r="Z853" s="121"/>
    </row>
    <row r="854" spans="1:26" ht="14.25" customHeight="1">
      <c r="A854" s="150"/>
      <c r="B854" s="151"/>
      <c r="C854" s="152"/>
      <c r="D854" s="153"/>
      <c r="E854" s="153"/>
      <c r="F854" s="153"/>
      <c r="G854" s="152"/>
      <c r="H854" s="152"/>
      <c r="I854" s="152"/>
      <c r="J854" s="121"/>
      <c r="K854" s="121"/>
      <c r="L854" s="121"/>
      <c r="M854" s="121"/>
      <c r="N854" s="121"/>
      <c r="O854" s="121"/>
      <c r="P854" s="121"/>
      <c r="Q854" s="121"/>
      <c r="R854" s="121"/>
      <c r="S854" s="121"/>
      <c r="T854" s="121"/>
      <c r="U854" s="121"/>
      <c r="V854" s="121"/>
      <c r="W854" s="121"/>
      <c r="X854" s="121"/>
      <c r="Y854" s="121"/>
      <c r="Z854" s="121"/>
    </row>
    <row r="855" spans="1:26" ht="14.25" customHeight="1">
      <c r="A855" s="150"/>
      <c r="B855" s="151"/>
      <c r="C855" s="152"/>
      <c r="D855" s="153"/>
      <c r="E855" s="153"/>
      <c r="F855" s="153"/>
      <c r="G855" s="152"/>
      <c r="H855" s="152"/>
      <c r="I855" s="152"/>
      <c r="J855" s="121"/>
      <c r="K855" s="121"/>
      <c r="L855" s="121"/>
      <c r="M855" s="121"/>
      <c r="N855" s="121"/>
      <c r="O855" s="121"/>
      <c r="P855" s="121"/>
      <c r="Q855" s="121"/>
      <c r="R855" s="121"/>
      <c r="S855" s="121"/>
      <c r="T855" s="121"/>
      <c r="U855" s="121"/>
      <c r="V855" s="121"/>
      <c r="W855" s="121"/>
      <c r="X855" s="121"/>
      <c r="Y855" s="121"/>
      <c r="Z855" s="121"/>
    </row>
    <row r="856" spans="1:26" ht="14.25" customHeight="1">
      <c r="A856" s="150"/>
      <c r="B856" s="151"/>
      <c r="C856" s="152"/>
      <c r="D856" s="153"/>
      <c r="E856" s="153"/>
      <c r="F856" s="153"/>
      <c r="G856" s="152"/>
      <c r="H856" s="152"/>
      <c r="I856" s="152"/>
      <c r="J856" s="121"/>
      <c r="K856" s="121"/>
      <c r="L856" s="121"/>
      <c r="M856" s="121"/>
      <c r="N856" s="121"/>
      <c r="O856" s="121"/>
      <c r="P856" s="121"/>
      <c r="Q856" s="121"/>
      <c r="R856" s="121"/>
      <c r="S856" s="121"/>
      <c r="T856" s="121"/>
      <c r="U856" s="121"/>
      <c r="V856" s="121"/>
      <c r="W856" s="121"/>
      <c r="X856" s="121"/>
      <c r="Y856" s="121"/>
      <c r="Z856" s="121"/>
    </row>
    <row r="857" spans="1:26" ht="14.25" customHeight="1">
      <c r="A857" s="150"/>
      <c r="B857" s="151"/>
      <c r="C857" s="152"/>
      <c r="D857" s="153"/>
      <c r="E857" s="153"/>
      <c r="F857" s="153"/>
      <c r="G857" s="152"/>
      <c r="H857" s="152"/>
      <c r="I857" s="152"/>
      <c r="J857" s="121"/>
      <c r="K857" s="121"/>
      <c r="L857" s="121"/>
      <c r="M857" s="121"/>
      <c r="N857" s="121"/>
      <c r="O857" s="121"/>
      <c r="P857" s="121"/>
      <c r="Q857" s="121"/>
      <c r="R857" s="121"/>
      <c r="S857" s="121"/>
      <c r="T857" s="121"/>
      <c r="U857" s="121"/>
      <c r="V857" s="121"/>
      <c r="W857" s="121"/>
      <c r="X857" s="121"/>
      <c r="Y857" s="121"/>
      <c r="Z857" s="121"/>
    </row>
    <row r="858" spans="1:26" ht="14.25" customHeight="1">
      <c r="A858" s="150"/>
      <c r="B858" s="151"/>
      <c r="C858" s="152"/>
      <c r="D858" s="153"/>
      <c r="E858" s="153"/>
      <c r="F858" s="153"/>
      <c r="G858" s="152"/>
      <c r="H858" s="152"/>
      <c r="I858" s="152"/>
      <c r="J858" s="121"/>
      <c r="K858" s="121"/>
      <c r="L858" s="121"/>
      <c r="M858" s="121"/>
      <c r="N858" s="121"/>
      <c r="O858" s="121"/>
      <c r="P858" s="121"/>
      <c r="Q858" s="121"/>
      <c r="R858" s="121"/>
      <c r="S858" s="121"/>
      <c r="T858" s="121"/>
      <c r="U858" s="121"/>
      <c r="V858" s="121"/>
      <c r="W858" s="121"/>
      <c r="X858" s="121"/>
      <c r="Y858" s="121"/>
      <c r="Z858" s="121"/>
    </row>
    <row r="859" spans="1:26" ht="14.25" customHeight="1">
      <c r="A859" s="150"/>
      <c r="B859" s="151"/>
      <c r="C859" s="152"/>
      <c r="D859" s="153"/>
      <c r="E859" s="153"/>
      <c r="F859" s="153"/>
      <c r="G859" s="152"/>
      <c r="H859" s="152"/>
      <c r="I859" s="152"/>
      <c r="J859" s="121"/>
      <c r="K859" s="121"/>
      <c r="L859" s="121"/>
      <c r="M859" s="121"/>
      <c r="N859" s="121"/>
      <c r="O859" s="121"/>
      <c r="P859" s="121"/>
      <c r="Q859" s="121"/>
      <c r="R859" s="121"/>
      <c r="S859" s="121"/>
      <c r="T859" s="121"/>
      <c r="U859" s="121"/>
      <c r="V859" s="121"/>
      <c r="W859" s="121"/>
      <c r="X859" s="121"/>
      <c r="Y859" s="121"/>
      <c r="Z859" s="121"/>
    </row>
    <row r="860" spans="1:26" ht="14.25" customHeight="1">
      <c r="A860" s="150"/>
      <c r="B860" s="151"/>
      <c r="C860" s="152"/>
      <c r="D860" s="153"/>
      <c r="E860" s="153"/>
      <c r="F860" s="153"/>
      <c r="G860" s="152"/>
      <c r="H860" s="152"/>
      <c r="I860" s="152"/>
      <c r="J860" s="121"/>
      <c r="K860" s="121"/>
      <c r="L860" s="121"/>
      <c r="M860" s="121"/>
      <c r="N860" s="121"/>
      <c r="O860" s="121"/>
      <c r="P860" s="121"/>
      <c r="Q860" s="121"/>
      <c r="R860" s="121"/>
      <c r="S860" s="121"/>
      <c r="T860" s="121"/>
      <c r="U860" s="121"/>
      <c r="V860" s="121"/>
      <c r="W860" s="121"/>
      <c r="X860" s="121"/>
      <c r="Y860" s="121"/>
      <c r="Z860" s="121"/>
    </row>
    <row r="861" spans="1:26" ht="14.25" customHeight="1">
      <c r="A861" s="150"/>
      <c r="B861" s="151"/>
      <c r="C861" s="152"/>
      <c r="D861" s="153"/>
      <c r="E861" s="153"/>
      <c r="F861" s="153"/>
      <c r="G861" s="152"/>
      <c r="H861" s="152"/>
      <c r="I861" s="152"/>
      <c r="J861" s="121"/>
      <c r="K861" s="121"/>
      <c r="L861" s="121"/>
      <c r="M861" s="121"/>
      <c r="N861" s="121"/>
      <c r="O861" s="121"/>
      <c r="P861" s="121"/>
      <c r="Q861" s="121"/>
      <c r="R861" s="121"/>
      <c r="S861" s="121"/>
      <c r="T861" s="121"/>
      <c r="U861" s="121"/>
      <c r="V861" s="121"/>
      <c r="W861" s="121"/>
      <c r="X861" s="121"/>
      <c r="Y861" s="121"/>
      <c r="Z861" s="121"/>
    </row>
    <row r="862" spans="1:26" ht="14.25" customHeight="1">
      <c r="A862" s="150"/>
      <c r="B862" s="151"/>
      <c r="C862" s="152"/>
      <c r="D862" s="153"/>
      <c r="E862" s="153"/>
      <c r="F862" s="153"/>
      <c r="G862" s="152"/>
      <c r="H862" s="152"/>
      <c r="I862" s="152"/>
      <c r="J862" s="121"/>
      <c r="K862" s="121"/>
      <c r="L862" s="121"/>
      <c r="M862" s="121"/>
      <c r="N862" s="121"/>
      <c r="O862" s="121"/>
      <c r="P862" s="121"/>
      <c r="Q862" s="121"/>
      <c r="R862" s="121"/>
      <c r="S862" s="121"/>
      <c r="T862" s="121"/>
      <c r="U862" s="121"/>
      <c r="V862" s="121"/>
      <c r="W862" s="121"/>
      <c r="X862" s="121"/>
      <c r="Y862" s="121"/>
      <c r="Z862" s="121"/>
    </row>
    <row r="863" spans="1:26" ht="14.25" customHeight="1">
      <c r="A863" s="150"/>
      <c r="B863" s="151"/>
      <c r="C863" s="152"/>
      <c r="D863" s="153"/>
      <c r="E863" s="153"/>
      <c r="F863" s="153"/>
      <c r="G863" s="152"/>
      <c r="H863" s="152"/>
      <c r="I863" s="152"/>
      <c r="J863" s="121"/>
      <c r="K863" s="121"/>
      <c r="L863" s="121"/>
      <c r="M863" s="121"/>
      <c r="N863" s="121"/>
      <c r="O863" s="121"/>
      <c r="P863" s="121"/>
      <c r="Q863" s="121"/>
      <c r="R863" s="121"/>
      <c r="S863" s="121"/>
      <c r="T863" s="121"/>
      <c r="U863" s="121"/>
      <c r="V863" s="121"/>
      <c r="W863" s="121"/>
      <c r="X863" s="121"/>
      <c r="Y863" s="121"/>
      <c r="Z863" s="121"/>
    </row>
    <row r="864" spans="1:26" ht="14.25" customHeight="1">
      <c r="A864" s="150"/>
      <c r="B864" s="151"/>
      <c r="C864" s="152"/>
      <c r="D864" s="153"/>
      <c r="E864" s="153"/>
      <c r="F864" s="153"/>
      <c r="G864" s="152"/>
      <c r="H864" s="152"/>
      <c r="I864" s="152"/>
      <c r="J864" s="121"/>
      <c r="K864" s="121"/>
      <c r="L864" s="121"/>
      <c r="M864" s="121"/>
      <c r="N864" s="121"/>
      <c r="O864" s="121"/>
      <c r="P864" s="121"/>
      <c r="Q864" s="121"/>
      <c r="R864" s="121"/>
      <c r="S864" s="121"/>
      <c r="T864" s="121"/>
      <c r="U864" s="121"/>
      <c r="V864" s="121"/>
      <c r="W864" s="121"/>
      <c r="X864" s="121"/>
      <c r="Y864" s="121"/>
      <c r="Z864" s="121"/>
    </row>
    <row r="865" spans="1:26" ht="14.25" customHeight="1">
      <c r="A865" s="150"/>
      <c r="B865" s="151"/>
      <c r="C865" s="152"/>
      <c r="D865" s="153"/>
      <c r="E865" s="153"/>
      <c r="F865" s="153"/>
      <c r="G865" s="152"/>
      <c r="H865" s="152"/>
      <c r="I865" s="152"/>
      <c r="J865" s="121"/>
      <c r="K865" s="121"/>
      <c r="L865" s="121"/>
      <c r="M865" s="121"/>
      <c r="N865" s="121"/>
      <c r="O865" s="121"/>
      <c r="P865" s="121"/>
      <c r="Q865" s="121"/>
      <c r="R865" s="121"/>
      <c r="S865" s="121"/>
      <c r="T865" s="121"/>
      <c r="U865" s="121"/>
      <c r="V865" s="121"/>
      <c r="W865" s="121"/>
      <c r="X865" s="121"/>
      <c r="Y865" s="121"/>
      <c r="Z865" s="121"/>
    </row>
    <row r="866" spans="1:26" ht="14.25" customHeight="1">
      <c r="A866" s="150"/>
      <c r="B866" s="151"/>
      <c r="C866" s="152"/>
      <c r="D866" s="153"/>
      <c r="E866" s="153"/>
      <c r="F866" s="153"/>
      <c r="G866" s="152"/>
      <c r="H866" s="152"/>
      <c r="I866" s="152"/>
      <c r="J866" s="121"/>
      <c r="K866" s="121"/>
      <c r="L866" s="121"/>
      <c r="M866" s="121"/>
      <c r="N866" s="121"/>
      <c r="O866" s="121"/>
      <c r="P866" s="121"/>
      <c r="Q866" s="121"/>
      <c r="R866" s="121"/>
      <c r="S866" s="121"/>
      <c r="T866" s="121"/>
      <c r="U866" s="121"/>
      <c r="V866" s="121"/>
      <c r="W866" s="121"/>
      <c r="X866" s="121"/>
      <c r="Y866" s="121"/>
      <c r="Z866" s="121"/>
    </row>
    <row r="867" spans="1:26" ht="14.25" customHeight="1">
      <c r="A867" s="150"/>
      <c r="B867" s="151"/>
      <c r="C867" s="152"/>
      <c r="D867" s="153"/>
      <c r="E867" s="153"/>
      <c r="F867" s="153"/>
      <c r="G867" s="152"/>
      <c r="H867" s="152"/>
      <c r="I867" s="152"/>
      <c r="J867" s="121"/>
      <c r="K867" s="121"/>
      <c r="L867" s="121"/>
      <c r="M867" s="121"/>
      <c r="N867" s="121"/>
      <c r="O867" s="121"/>
      <c r="P867" s="121"/>
      <c r="Q867" s="121"/>
      <c r="R867" s="121"/>
      <c r="S867" s="121"/>
      <c r="T867" s="121"/>
      <c r="U867" s="121"/>
      <c r="V867" s="121"/>
      <c r="W867" s="121"/>
      <c r="X867" s="121"/>
      <c r="Y867" s="121"/>
      <c r="Z867" s="121"/>
    </row>
    <row r="868" spans="1:26" ht="14.25" customHeight="1">
      <c r="A868" s="150"/>
      <c r="B868" s="151"/>
      <c r="C868" s="152"/>
      <c r="D868" s="153"/>
      <c r="E868" s="153"/>
      <c r="F868" s="153"/>
      <c r="G868" s="152"/>
      <c r="H868" s="152"/>
      <c r="I868" s="152"/>
      <c r="J868" s="121"/>
      <c r="K868" s="121"/>
      <c r="L868" s="121"/>
      <c r="M868" s="121"/>
      <c r="N868" s="121"/>
      <c r="O868" s="121"/>
      <c r="P868" s="121"/>
      <c r="Q868" s="121"/>
      <c r="R868" s="121"/>
      <c r="S868" s="121"/>
      <c r="T868" s="121"/>
      <c r="U868" s="121"/>
      <c r="V868" s="121"/>
      <c r="W868" s="121"/>
      <c r="X868" s="121"/>
      <c r="Y868" s="121"/>
      <c r="Z868" s="121"/>
    </row>
    <row r="869" spans="1:26" ht="14.25" customHeight="1">
      <c r="A869" s="150"/>
      <c r="B869" s="151"/>
      <c r="C869" s="152"/>
      <c r="D869" s="153"/>
      <c r="E869" s="153"/>
      <c r="F869" s="153"/>
      <c r="G869" s="152"/>
      <c r="H869" s="152"/>
      <c r="I869" s="152"/>
      <c r="J869" s="121"/>
      <c r="K869" s="121"/>
      <c r="L869" s="121"/>
      <c r="M869" s="121"/>
      <c r="N869" s="121"/>
      <c r="O869" s="121"/>
      <c r="P869" s="121"/>
      <c r="Q869" s="121"/>
      <c r="R869" s="121"/>
      <c r="S869" s="121"/>
      <c r="T869" s="121"/>
      <c r="U869" s="121"/>
      <c r="V869" s="121"/>
      <c r="W869" s="121"/>
      <c r="X869" s="121"/>
      <c r="Y869" s="121"/>
      <c r="Z869" s="121"/>
    </row>
    <row r="870" spans="1:26" ht="14.25" customHeight="1">
      <c r="A870" s="150"/>
      <c r="B870" s="151"/>
      <c r="C870" s="152"/>
      <c r="D870" s="153"/>
      <c r="E870" s="153"/>
      <c r="F870" s="153"/>
      <c r="G870" s="152"/>
      <c r="H870" s="152"/>
      <c r="I870" s="152"/>
      <c r="J870" s="121"/>
      <c r="K870" s="121"/>
      <c r="L870" s="121"/>
      <c r="M870" s="121"/>
      <c r="N870" s="121"/>
      <c r="O870" s="121"/>
      <c r="P870" s="121"/>
      <c r="Q870" s="121"/>
      <c r="R870" s="121"/>
      <c r="S870" s="121"/>
      <c r="T870" s="121"/>
      <c r="U870" s="121"/>
      <c r="V870" s="121"/>
      <c r="W870" s="121"/>
      <c r="X870" s="121"/>
      <c r="Y870" s="121"/>
      <c r="Z870" s="121"/>
    </row>
    <row r="871" spans="1:26" ht="14.25" customHeight="1">
      <c r="A871" s="150"/>
      <c r="B871" s="151"/>
      <c r="C871" s="152"/>
      <c r="D871" s="153"/>
      <c r="E871" s="153"/>
      <c r="F871" s="153"/>
      <c r="G871" s="152"/>
      <c r="H871" s="152"/>
      <c r="I871" s="152"/>
      <c r="J871" s="121"/>
      <c r="K871" s="121"/>
      <c r="L871" s="121"/>
      <c r="M871" s="121"/>
      <c r="N871" s="121"/>
      <c r="O871" s="121"/>
      <c r="P871" s="121"/>
      <c r="Q871" s="121"/>
      <c r="R871" s="121"/>
      <c r="S871" s="121"/>
      <c r="T871" s="121"/>
      <c r="U871" s="121"/>
      <c r="V871" s="121"/>
      <c r="W871" s="121"/>
      <c r="X871" s="121"/>
      <c r="Y871" s="121"/>
      <c r="Z871" s="121"/>
    </row>
    <row r="872" spans="1:26" ht="14.25" customHeight="1">
      <c r="A872" s="150"/>
      <c r="B872" s="151"/>
      <c r="C872" s="152"/>
      <c r="D872" s="153"/>
      <c r="E872" s="153"/>
      <c r="F872" s="153"/>
      <c r="G872" s="152"/>
      <c r="H872" s="152"/>
      <c r="I872" s="152"/>
      <c r="J872" s="121"/>
      <c r="K872" s="121"/>
      <c r="L872" s="121"/>
      <c r="M872" s="121"/>
      <c r="N872" s="121"/>
      <c r="O872" s="121"/>
      <c r="P872" s="121"/>
      <c r="Q872" s="121"/>
      <c r="R872" s="121"/>
      <c r="S872" s="121"/>
      <c r="T872" s="121"/>
      <c r="U872" s="121"/>
      <c r="V872" s="121"/>
      <c r="W872" s="121"/>
      <c r="X872" s="121"/>
      <c r="Y872" s="121"/>
      <c r="Z872" s="121"/>
    </row>
    <row r="873" spans="1:26" ht="14.25" customHeight="1">
      <c r="A873" s="150"/>
      <c r="B873" s="151"/>
      <c r="C873" s="152"/>
      <c r="D873" s="153"/>
      <c r="E873" s="153"/>
      <c r="F873" s="153"/>
      <c r="G873" s="152"/>
      <c r="H873" s="152"/>
      <c r="I873" s="152"/>
      <c r="J873" s="121"/>
      <c r="K873" s="121"/>
      <c r="L873" s="121"/>
      <c r="M873" s="121"/>
      <c r="N873" s="121"/>
      <c r="O873" s="121"/>
      <c r="P873" s="121"/>
      <c r="Q873" s="121"/>
      <c r="R873" s="121"/>
      <c r="S873" s="121"/>
      <c r="T873" s="121"/>
      <c r="U873" s="121"/>
      <c r="V873" s="121"/>
      <c r="W873" s="121"/>
      <c r="X873" s="121"/>
      <c r="Y873" s="121"/>
      <c r="Z873" s="121"/>
    </row>
    <row r="874" spans="1:26" ht="14.25" customHeight="1">
      <c r="A874" s="150"/>
      <c r="B874" s="151"/>
      <c r="C874" s="152"/>
      <c r="D874" s="153"/>
      <c r="E874" s="153"/>
      <c r="F874" s="153"/>
      <c r="G874" s="152"/>
      <c r="H874" s="152"/>
      <c r="I874" s="152"/>
      <c r="J874" s="121"/>
      <c r="K874" s="121"/>
      <c r="L874" s="121"/>
      <c r="M874" s="121"/>
      <c r="N874" s="121"/>
      <c r="O874" s="121"/>
      <c r="P874" s="121"/>
      <c r="Q874" s="121"/>
      <c r="R874" s="121"/>
      <c r="S874" s="121"/>
      <c r="T874" s="121"/>
      <c r="U874" s="121"/>
      <c r="V874" s="121"/>
      <c r="W874" s="121"/>
      <c r="X874" s="121"/>
      <c r="Y874" s="121"/>
      <c r="Z874" s="121"/>
    </row>
    <row r="875" spans="1:26" ht="14.25" customHeight="1">
      <c r="A875" s="150"/>
      <c r="B875" s="151"/>
      <c r="C875" s="152"/>
      <c r="D875" s="153"/>
      <c r="E875" s="153"/>
      <c r="F875" s="153"/>
      <c r="G875" s="152"/>
      <c r="H875" s="152"/>
      <c r="I875" s="152"/>
      <c r="J875" s="121"/>
      <c r="K875" s="121"/>
      <c r="L875" s="121"/>
      <c r="M875" s="121"/>
      <c r="N875" s="121"/>
      <c r="O875" s="121"/>
      <c r="P875" s="121"/>
      <c r="Q875" s="121"/>
      <c r="R875" s="121"/>
      <c r="S875" s="121"/>
      <c r="T875" s="121"/>
      <c r="U875" s="121"/>
      <c r="V875" s="121"/>
      <c r="W875" s="121"/>
      <c r="X875" s="121"/>
      <c r="Y875" s="121"/>
      <c r="Z875" s="121"/>
    </row>
    <row r="876" spans="1:26" ht="14.25" customHeight="1">
      <c r="A876" s="150"/>
      <c r="B876" s="151"/>
      <c r="C876" s="152"/>
      <c r="D876" s="153"/>
      <c r="E876" s="153"/>
      <c r="F876" s="153"/>
      <c r="G876" s="152"/>
      <c r="H876" s="152"/>
      <c r="I876" s="152"/>
      <c r="J876" s="121"/>
      <c r="K876" s="121"/>
      <c r="L876" s="121"/>
      <c r="M876" s="121"/>
      <c r="N876" s="121"/>
      <c r="O876" s="121"/>
      <c r="P876" s="121"/>
      <c r="Q876" s="121"/>
      <c r="R876" s="121"/>
      <c r="S876" s="121"/>
      <c r="T876" s="121"/>
      <c r="U876" s="121"/>
      <c r="V876" s="121"/>
      <c r="W876" s="121"/>
      <c r="X876" s="121"/>
      <c r="Y876" s="121"/>
      <c r="Z876" s="121"/>
    </row>
    <row r="877" spans="1:26" ht="14.25" customHeight="1">
      <c r="A877" s="150"/>
      <c r="B877" s="151"/>
      <c r="C877" s="152"/>
      <c r="D877" s="153"/>
      <c r="E877" s="153"/>
      <c r="F877" s="153"/>
      <c r="G877" s="152"/>
      <c r="H877" s="152"/>
      <c r="I877" s="152"/>
      <c r="J877" s="121"/>
      <c r="K877" s="121"/>
      <c r="L877" s="121"/>
      <c r="M877" s="121"/>
      <c r="N877" s="121"/>
      <c r="O877" s="121"/>
      <c r="P877" s="121"/>
      <c r="Q877" s="121"/>
      <c r="R877" s="121"/>
      <c r="S877" s="121"/>
      <c r="T877" s="121"/>
      <c r="U877" s="121"/>
      <c r="V877" s="121"/>
      <c r="W877" s="121"/>
      <c r="X877" s="121"/>
      <c r="Y877" s="121"/>
      <c r="Z877" s="121"/>
    </row>
    <row r="878" spans="1:26" ht="14.25" customHeight="1">
      <c r="A878" s="150"/>
      <c r="B878" s="151"/>
      <c r="C878" s="152"/>
      <c r="D878" s="153"/>
      <c r="E878" s="153"/>
      <c r="F878" s="153"/>
      <c r="G878" s="152"/>
      <c r="H878" s="152"/>
      <c r="I878" s="152"/>
      <c r="J878" s="121"/>
      <c r="K878" s="121"/>
      <c r="L878" s="121"/>
      <c r="M878" s="121"/>
      <c r="N878" s="121"/>
      <c r="O878" s="121"/>
      <c r="P878" s="121"/>
      <c r="Q878" s="121"/>
      <c r="R878" s="121"/>
      <c r="S878" s="121"/>
      <c r="T878" s="121"/>
      <c r="U878" s="121"/>
      <c r="V878" s="121"/>
      <c r="W878" s="121"/>
      <c r="X878" s="121"/>
      <c r="Y878" s="121"/>
      <c r="Z878" s="121"/>
    </row>
    <row r="879" spans="1:26" ht="14.25" customHeight="1">
      <c r="A879" s="150"/>
      <c r="B879" s="151"/>
      <c r="C879" s="152"/>
      <c r="D879" s="153"/>
      <c r="E879" s="153"/>
      <c r="F879" s="153"/>
      <c r="G879" s="152"/>
      <c r="H879" s="152"/>
      <c r="I879" s="152"/>
      <c r="J879" s="121"/>
      <c r="K879" s="121"/>
      <c r="L879" s="121"/>
      <c r="M879" s="121"/>
      <c r="N879" s="121"/>
      <c r="O879" s="121"/>
      <c r="P879" s="121"/>
      <c r="Q879" s="121"/>
      <c r="R879" s="121"/>
      <c r="S879" s="121"/>
      <c r="T879" s="121"/>
      <c r="U879" s="121"/>
      <c r="V879" s="121"/>
      <c r="W879" s="121"/>
      <c r="X879" s="121"/>
      <c r="Y879" s="121"/>
      <c r="Z879" s="121"/>
    </row>
    <row r="880" spans="1:26" ht="14.25" customHeight="1">
      <c r="A880" s="150"/>
      <c r="B880" s="151"/>
      <c r="C880" s="152"/>
      <c r="D880" s="153"/>
      <c r="E880" s="153"/>
      <c r="F880" s="153"/>
      <c r="G880" s="152"/>
      <c r="H880" s="152"/>
      <c r="I880" s="152"/>
      <c r="J880" s="121"/>
      <c r="K880" s="121"/>
      <c r="L880" s="121"/>
      <c r="M880" s="121"/>
      <c r="N880" s="121"/>
      <c r="O880" s="121"/>
      <c r="P880" s="121"/>
      <c r="Q880" s="121"/>
      <c r="R880" s="121"/>
      <c r="S880" s="121"/>
      <c r="T880" s="121"/>
      <c r="U880" s="121"/>
      <c r="V880" s="121"/>
      <c r="W880" s="121"/>
      <c r="X880" s="121"/>
      <c r="Y880" s="121"/>
      <c r="Z880" s="121"/>
    </row>
    <row r="881" spans="1:26" ht="14.25" customHeight="1">
      <c r="A881" s="150"/>
      <c r="B881" s="151"/>
      <c r="C881" s="152"/>
      <c r="D881" s="153"/>
      <c r="E881" s="153"/>
      <c r="F881" s="153"/>
      <c r="G881" s="152"/>
      <c r="H881" s="152"/>
      <c r="I881" s="152"/>
      <c r="J881" s="121"/>
      <c r="K881" s="121"/>
      <c r="L881" s="121"/>
      <c r="M881" s="121"/>
      <c r="N881" s="121"/>
      <c r="O881" s="121"/>
      <c r="P881" s="121"/>
      <c r="Q881" s="121"/>
      <c r="R881" s="121"/>
      <c r="S881" s="121"/>
      <c r="T881" s="121"/>
      <c r="U881" s="121"/>
      <c r="V881" s="121"/>
      <c r="W881" s="121"/>
      <c r="X881" s="121"/>
      <c r="Y881" s="121"/>
      <c r="Z881" s="121"/>
    </row>
    <row r="882" spans="1:26" ht="14.25" customHeight="1">
      <c r="A882" s="150"/>
      <c r="B882" s="151"/>
      <c r="C882" s="152"/>
      <c r="D882" s="153"/>
      <c r="E882" s="153"/>
      <c r="F882" s="153"/>
      <c r="G882" s="152"/>
      <c r="H882" s="152"/>
      <c r="I882" s="152"/>
      <c r="J882" s="121"/>
      <c r="K882" s="121"/>
      <c r="L882" s="121"/>
      <c r="M882" s="121"/>
      <c r="N882" s="121"/>
      <c r="O882" s="121"/>
      <c r="P882" s="121"/>
      <c r="Q882" s="121"/>
      <c r="R882" s="121"/>
      <c r="S882" s="121"/>
      <c r="T882" s="121"/>
      <c r="U882" s="121"/>
      <c r="V882" s="121"/>
      <c r="W882" s="121"/>
      <c r="X882" s="121"/>
      <c r="Y882" s="121"/>
      <c r="Z882" s="121"/>
    </row>
    <row r="883" spans="1:26" ht="14.25" customHeight="1">
      <c r="A883" s="150"/>
      <c r="B883" s="151"/>
      <c r="C883" s="152"/>
      <c r="D883" s="153"/>
      <c r="E883" s="153"/>
      <c r="F883" s="153"/>
      <c r="G883" s="152"/>
      <c r="H883" s="152"/>
      <c r="I883" s="152"/>
      <c r="J883" s="121"/>
      <c r="K883" s="121"/>
      <c r="L883" s="121"/>
      <c r="M883" s="121"/>
      <c r="N883" s="121"/>
      <c r="O883" s="121"/>
      <c r="P883" s="121"/>
      <c r="Q883" s="121"/>
      <c r="R883" s="121"/>
      <c r="S883" s="121"/>
      <c r="T883" s="121"/>
      <c r="U883" s="121"/>
      <c r="V883" s="121"/>
      <c r="W883" s="121"/>
      <c r="X883" s="121"/>
      <c r="Y883" s="121"/>
      <c r="Z883" s="121"/>
    </row>
    <row r="884" spans="1:26" ht="14.25" customHeight="1">
      <c r="A884" s="150"/>
      <c r="B884" s="151"/>
      <c r="C884" s="152"/>
      <c r="D884" s="153"/>
      <c r="E884" s="153"/>
      <c r="F884" s="153"/>
      <c r="G884" s="152"/>
      <c r="H884" s="152"/>
      <c r="I884" s="152"/>
      <c r="J884" s="121"/>
      <c r="K884" s="121"/>
      <c r="L884" s="121"/>
      <c r="M884" s="121"/>
      <c r="N884" s="121"/>
      <c r="O884" s="121"/>
      <c r="P884" s="121"/>
      <c r="Q884" s="121"/>
      <c r="R884" s="121"/>
      <c r="S884" s="121"/>
      <c r="T884" s="121"/>
      <c r="U884" s="121"/>
      <c r="V884" s="121"/>
      <c r="W884" s="121"/>
      <c r="X884" s="121"/>
      <c r="Y884" s="121"/>
      <c r="Z884" s="121"/>
    </row>
    <row r="885" spans="1:26" ht="14.25" customHeight="1">
      <c r="A885" s="150"/>
      <c r="B885" s="151"/>
      <c r="C885" s="152"/>
      <c r="D885" s="153"/>
      <c r="E885" s="153"/>
      <c r="F885" s="153"/>
      <c r="G885" s="152"/>
      <c r="H885" s="152"/>
      <c r="I885" s="152"/>
      <c r="J885" s="121"/>
      <c r="K885" s="121"/>
      <c r="L885" s="121"/>
      <c r="M885" s="121"/>
      <c r="N885" s="121"/>
      <c r="O885" s="121"/>
      <c r="P885" s="121"/>
      <c r="Q885" s="121"/>
      <c r="R885" s="121"/>
      <c r="S885" s="121"/>
      <c r="T885" s="121"/>
      <c r="U885" s="121"/>
      <c r="V885" s="121"/>
      <c r="W885" s="121"/>
      <c r="X885" s="121"/>
      <c r="Y885" s="121"/>
      <c r="Z885" s="121"/>
    </row>
    <row r="886" spans="1:26" ht="14.25" customHeight="1">
      <c r="A886" s="150"/>
      <c r="B886" s="151"/>
      <c r="C886" s="152"/>
      <c r="D886" s="153"/>
      <c r="E886" s="153"/>
      <c r="F886" s="153"/>
      <c r="G886" s="152"/>
      <c r="H886" s="152"/>
      <c r="I886" s="152"/>
      <c r="J886" s="121"/>
      <c r="K886" s="121"/>
      <c r="L886" s="121"/>
      <c r="M886" s="121"/>
      <c r="N886" s="121"/>
      <c r="O886" s="121"/>
      <c r="P886" s="121"/>
      <c r="Q886" s="121"/>
      <c r="R886" s="121"/>
      <c r="S886" s="121"/>
      <c r="T886" s="121"/>
      <c r="U886" s="121"/>
      <c r="V886" s="121"/>
      <c r="W886" s="121"/>
      <c r="X886" s="121"/>
      <c r="Y886" s="121"/>
      <c r="Z886" s="121"/>
    </row>
    <row r="887" spans="1:26" ht="14.25" customHeight="1">
      <c r="A887" s="150"/>
      <c r="B887" s="151"/>
      <c r="C887" s="152"/>
      <c r="D887" s="153"/>
      <c r="E887" s="153"/>
      <c r="F887" s="153"/>
      <c r="G887" s="152"/>
      <c r="H887" s="152"/>
      <c r="I887" s="152"/>
      <c r="J887" s="121"/>
      <c r="K887" s="121"/>
      <c r="L887" s="121"/>
      <c r="M887" s="121"/>
      <c r="N887" s="121"/>
      <c r="O887" s="121"/>
      <c r="P887" s="121"/>
      <c r="Q887" s="121"/>
      <c r="R887" s="121"/>
      <c r="S887" s="121"/>
      <c r="T887" s="121"/>
      <c r="U887" s="121"/>
      <c r="V887" s="121"/>
      <c r="W887" s="121"/>
      <c r="X887" s="121"/>
      <c r="Y887" s="121"/>
      <c r="Z887" s="121"/>
    </row>
    <row r="888" spans="1:26" ht="14.25" customHeight="1">
      <c r="A888" s="150"/>
      <c r="B888" s="151"/>
      <c r="C888" s="152"/>
      <c r="D888" s="153"/>
      <c r="E888" s="153"/>
      <c r="F888" s="153"/>
      <c r="G888" s="152"/>
      <c r="H888" s="152"/>
      <c r="I888" s="152"/>
      <c r="J888" s="121"/>
      <c r="K888" s="121"/>
      <c r="L888" s="121"/>
      <c r="M888" s="121"/>
      <c r="N888" s="121"/>
      <c r="O888" s="121"/>
      <c r="P888" s="121"/>
      <c r="Q888" s="121"/>
      <c r="R888" s="121"/>
      <c r="S888" s="121"/>
      <c r="T888" s="121"/>
      <c r="U888" s="121"/>
      <c r="V888" s="121"/>
      <c r="W888" s="121"/>
      <c r="X888" s="121"/>
      <c r="Y888" s="121"/>
      <c r="Z888" s="121"/>
    </row>
    <row r="889" spans="1:26" ht="14.25" customHeight="1">
      <c r="A889" s="150"/>
      <c r="B889" s="151"/>
      <c r="C889" s="152"/>
      <c r="D889" s="153"/>
      <c r="E889" s="153"/>
      <c r="F889" s="153"/>
      <c r="G889" s="152"/>
      <c r="H889" s="152"/>
      <c r="I889" s="152"/>
      <c r="J889" s="121"/>
      <c r="K889" s="121"/>
      <c r="L889" s="121"/>
      <c r="M889" s="121"/>
      <c r="N889" s="121"/>
      <c r="O889" s="121"/>
      <c r="P889" s="121"/>
      <c r="Q889" s="121"/>
      <c r="R889" s="121"/>
      <c r="S889" s="121"/>
      <c r="T889" s="121"/>
      <c r="U889" s="121"/>
      <c r="V889" s="121"/>
      <c r="W889" s="121"/>
      <c r="X889" s="121"/>
      <c r="Y889" s="121"/>
      <c r="Z889" s="121"/>
    </row>
    <row r="890" spans="1:26" ht="14.25" customHeight="1">
      <c r="A890" s="150"/>
      <c r="B890" s="151"/>
      <c r="C890" s="152"/>
      <c r="D890" s="153"/>
      <c r="E890" s="153"/>
      <c r="F890" s="153"/>
      <c r="G890" s="152"/>
      <c r="H890" s="152"/>
      <c r="I890" s="152"/>
      <c r="J890" s="121"/>
      <c r="K890" s="121"/>
      <c r="L890" s="121"/>
      <c r="M890" s="121"/>
      <c r="N890" s="121"/>
      <c r="O890" s="121"/>
      <c r="P890" s="121"/>
      <c r="Q890" s="121"/>
      <c r="R890" s="121"/>
      <c r="S890" s="121"/>
      <c r="T890" s="121"/>
      <c r="U890" s="121"/>
      <c r="V890" s="121"/>
      <c r="W890" s="121"/>
      <c r="X890" s="121"/>
      <c r="Y890" s="121"/>
      <c r="Z890" s="121"/>
    </row>
    <row r="891" spans="1:26" ht="14.25" customHeight="1">
      <c r="A891" s="150"/>
      <c r="B891" s="151"/>
      <c r="C891" s="152"/>
      <c r="D891" s="153"/>
      <c r="E891" s="153"/>
      <c r="F891" s="153"/>
      <c r="G891" s="152"/>
      <c r="H891" s="152"/>
      <c r="I891" s="152"/>
      <c r="J891" s="121"/>
      <c r="K891" s="121"/>
      <c r="L891" s="121"/>
      <c r="M891" s="121"/>
      <c r="N891" s="121"/>
      <c r="O891" s="121"/>
      <c r="P891" s="121"/>
      <c r="Q891" s="121"/>
      <c r="R891" s="121"/>
      <c r="S891" s="121"/>
      <c r="T891" s="121"/>
      <c r="U891" s="121"/>
      <c r="V891" s="121"/>
      <c r="W891" s="121"/>
      <c r="X891" s="121"/>
      <c r="Y891" s="121"/>
      <c r="Z891" s="121"/>
    </row>
    <row r="892" spans="1:26" ht="14.25" customHeight="1">
      <c r="A892" s="150"/>
      <c r="B892" s="151"/>
      <c r="C892" s="152"/>
      <c r="D892" s="153"/>
      <c r="E892" s="153"/>
      <c r="F892" s="153"/>
      <c r="G892" s="152"/>
      <c r="H892" s="152"/>
      <c r="I892" s="152"/>
      <c r="J892" s="121"/>
      <c r="K892" s="121"/>
      <c r="L892" s="121"/>
      <c r="M892" s="121"/>
      <c r="N892" s="121"/>
      <c r="O892" s="121"/>
      <c r="P892" s="121"/>
      <c r="Q892" s="121"/>
      <c r="R892" s="121"/>
      <c r="S892" s="121"/>
      <c r="T892" s="121"/>
      <c r="U892" s="121"/>
      <c r="V892" s="121"/>
      <c r="W892" s="121"/>
      <c r="X892" s="121"/>
      <c r="Y892" s="121"/>
      <c r="Z892" s="121"/>
    </row>
    <row r="893" spans="1:26" ht="14.25" customHeight="1">
      <c r="A893" s="150"/>
      <c r="B893" s="151"/>
      <c r="C893" s="152"/>
      <c r="D893" s="153"/>
      <c r="E893" s="153"/>
      <c r="F893" s="153"/>
      <c r="G893" s="152"/>
      <c r="H893" s="152"/>
      <c r="I893" s="152"/>
      <c r="J893" s="121"/>
      <c r="K893" s="121"/>
      <c r="L893" s="121"/>
      <c r="M893" s="121"/>
      <c r="N893" s="121"/>
      <c r="O893" s="121"/>
      <c r="P893" s="121"/>
      <c r="Q893" s="121"/>
      <c r="R893" s="121"/>
      <c r="S893" s="121"/>
      <c r="T893" s="121"/>
      <c r="U893" s="121"/>
      <c r="V893" s="121"/>
      <c r="W893" s="121"/>
      <c r="X893" s="121"/>
      <c r="Y893" s="121"/>
      <c r="Z893" s="121"/>
    </row>
    <row r="894" spans="1:26" ht="14.25" customHeight="1">
      <c r="A894" s="150"/>
      <c r="B894" s="151"/>
      <c r="C894" s="152"/>
      <c r="D894" s="153"/>
      <c r="E894" s="153"/>
      <c r="F894" s="153"/>
      <c r="G894" s="152"/>
      <c r="H894" s="152"/>
      <c r="I894" s="152"/>
      <c r="J894" s="121"/>
      <c r="K894" s="121"/>
      <c r="L894" s="121"/>
      <c r="M894" s="121"/>
      <c r="N894" s="121"/>
      <c r="O894" s="121"/>
      <c r="P894" s="121"/>
      <c r="Q894" s="121"/>
      <c r="R894" s="121"/>
      <c r="S894" s="121"/>
      <c r="T894" s="121"/>
      <c r="U894" s="121"/>
      <c r="V894" s="121"/>
      <c r="W894" s="121"/>
      <c r="X894" s="121"/>
      <c r="Y894" s="121"/>
      <c r="Z894" s="121"/>
    </row>
    <row r="895" spans="1:26" ht="14.25" customHeight="1">
      <c r="A895" s="150"/>
      <c r="B895" s="151"/>
      <c r="C895" s="152"/>
      <c r="D895" s="153"/>
      <c r="E895" s="153"/>
      <c r="F895" s="153"/>
      <c r="G895" s="152"/>
      <c r="H895" s="152"/>
      <c r="I895" s="152"/>
      <c r="J895" s="121"/>
      <c r="K895" s="121"/>
      <c r="L895" s="121"/>
      <c r="M895" s="121"/>
      <c r="N895" s="121"/>
      <c r="O895" s="121"/>
      <c r="P895" s="121"/>
      <c r="Q895" s="121"/>
      <c r="R895" s="121"/>
      <c r="S895" s="121"/>
      <c r="T895" s="121"/>
      <c r="U895" s="121"/>
      <c r="V895" s="121"/>
      <c r="W895" s="121"/>
      <c r="X895" s="121"/>
      <c r="Y895" s="121"/>
      <c r="Z895" s="121"/>
    </row>
    <row r="896" spans="1:26" ht="14.25" customHeight="1">
      <c r="A896" s="150"/>
      <c r="B896" s="151"/>
      <c r="C896" s="152"/>
      <c r="D896" s="153"/>
      <c r="E896" s="153"/>
      <c r="F896" s="153"/>
      <c r="G896" s="152"/>
      <c r="H896" s="152"/>
      <c r="I896" s="152"/>
      <c r="J896" s="121"/>
      <c r="K896" s="121"/>
      <c r="L896" s="121"/>
      <c r="M896" s="121"/>
      <c r="N896" s="121"/>
      <c r="O896" s="121"/>
      <c r="P896" s="121"/>
      <c r="Q896" s="121"/>
      <c r="R896" s="121"/>
      <c r="S896" s="121"/>
      <c r="T896" s="121"/>
      <c r="U896" s="121"/>
      <c r="V896" s="121"/>
      <c r="W896" s="121"/>
      <c r="X896" s="121"/>
      <c r="Y896" s="121"/>
      <c r="Z896" s="121"/>
    </row>
    <row r="897" spans="1:26" ht="14.25" customHeight="1">
      <c r="A897" s="150"/>
      <c r="B897" s="151"/>
      <c r="C897" s="152"/>
      <c r="D897" s="153"/>
      <c r="E897" s="153"/>
      <c r="F897" s="153"/>
      <c r="G897" s="152"/>
      <c r="H897" s="152"/>
      <c r="I897" s="152"/>
      <c r="J897" s="121"/>
      <c r="K897" s="121"/>
      <c r="L897" s="121"/>
      <c r="M897" s="121"/>
      <c r="N897" s="121"/>
      <c r="O897" s="121"/>
      <c r="P897" s="121"/>
      <c r="Q897" s="121"/>
      <c r="R897" s="121"/>
      <c r="S897" s="121"/>
      <c r="T897" s="121"/>
      <c r="U897" s="121"/>
      <c r="V897" s="121"/>
      <c r="W897" s="121"/>
      <c r="X897" s="121"/>
      <c r="Y897" s="121"/>
      <c r="Z897" s="121"/>
    </row>
    <row r="898" spans="1:26" ht="14.25" customHeight="1">
      <c r="A898" s="150"/>
      <c r="B898" s="151"/>
      <c r="C898" s="152"/>
      <c r="D898" s="153"/>
      <c r="E898" s="153"/>
      <c r="F898" s="153"/>
      <c r="G898" s="152"/>
      <c r="H898" s="152"/>
      <c r="I898" s="152"/>
      <c r="J898" s="121"/>
      <c r="K898" s="121"/>
      <c r="L898" s="121"/>
      <c r="M898" s="121"/>
      <c r="N898" s="121"/>
      <c r="O898" s="121"/>
      <c r="P898" s="121"/>
      <c r="Q898" s="121"/>
      <c r="R898" s="121"/>
      <c r="S898" s="121"/>
      <c r="T898" s="121"/>
      <c r="U898" s="121"/>
      <c r="V898" s="121"/>
      <c r="W898" s="121"/>
      <c r="X898" s="121"/>
      <c r="Y898" s="121"/>
      <c r="Z898" s="121"/>
    </row>
    <row r="899" spans="1:26" ht="14.25" customHeight="1">
      <c r="A899" s="150"/>
      <c r="B899" s="151"/>
      <c r="C899" s="152"/>
      <c r="D899" s="153"/>
      <c r="E899" s="153"/>
      <c r="F899" s="153"/>
      <c r="G899" s="152"/>
      <c r="H899" s="152"/>
      <c r="I899" s="152"/>
      <c r="J899" s="121"/>
      <c r="K899" s="121"/>
      <c r="L899" s="121"/>
      <c r="M899" s="121"/>
      <c r="N899" s="121"/>
      <c r="O899" s="121"/>
      <c r="P899" s="121"/>
      <c r="Q899" s="121"/>
      <c r="R899" s="121"/>
      <c r="S899" s="121"/>
      <c r="T899" s="121"/>
      <c r="U899" s="121"/>
      <c r="V899" s="121"/>
      <c r="W899" s="121"/>
      <c r="X899" s="121"/>
      <c r="Y899" s="121"/>
      <c r="Z899" s="121"/>
    </row>
    <row r="900" spans="1:26" ht="14.25" customHeight="1">
      <c r="A900" s="150"/>
      <c r="B900" s="151"/>
      <c r="C900" s="152"/>
      <c r="D900" s="153"/>
      <c r="E900" s="153"/>
      <c r="F900" s="153"/>
      <c r="G900" s="152"/>
      <c r="H900" s="152"/>
      <c r="I900" s="152"/>
      <c r="J900" s="121"/>
      <c r="K900" s="121"/>
      <c r="L900" s="121"/>
      <c r="M900" s="121"/>
      <c r="N900" s="121"/>
      <c r="O900" s="121"/>
      <c r="P900" s="121"/>
      <c r="Q900" s="121"/>
      <c r="R900" s="121"/>
      <c r="S900" s="121"/>
      <c r="T900" s="121"/>
      <c r="U900" s="121"/>
      <c r="V900" s="121"/>
      <c r="W900" s="121"/>
      <c r="X900" s="121"/>
      <c r="Y900" s="121"/>
      <c r="Z900" s="121"/>
    </row>
    <row r="901" spans="1:26" ht="14.25" customHeight="1">
      <c r="A901" s="150"/>
      <c r="B901" s="151"/>
      <c r="C901" s="152"/>
      <c r="D901" s="153"/>
      <c r="E901" s="153"/>
      <c r="F901" s="153"/>
      <c r="G901" s="152"/>
      <c r="H901" s="152"/>
      <c r="I901" s="152"/>
      <c r="J901" s="121"/>
      <c r="K901" s="121"/>
      <c r="L901" s="121"/>
      <c r="M901" s="121"/>
      <c r="N901" s="121"/>
      <c r="O901" s="121"/>
      <c r="P901" s="121"/>
      <c r="Q901" s="121"/>
      <c r="R901" s="121"/>
      <c r="S901" s="121"/>
      <c r="T901" s="121"/>
      <c r="U901" s="121"/>
      <c r="V901" s="121"/>
      <c r="W901" s="121"/>
      <c r="X901" s="121"/>
      <c r="Y901" s="121"/>
      <c r="Z901" s="121"/>
    </row>
    <row r="902" spans="1:26" ht="14.25" customHeight="1">
      <c r="A902" s="150"/>
      <c r="B902" s="151"/>
      <c r="C902" s="152"/>
      <c r="D902" s="153"/>
      <c r="E902" s="153"/>
      <c r="F902" s="153"/>
      <c r="G902" s="152"/>
      <c r="H902" s="152"/>
      <c r="I902" s="152"/>
      <c r="J902" s="121"/>
      <c r="K902" s="121"/>
      <c r="L902" s="121"/>
      <c r="M902" s="121"/>
      <c r="N902" s="121"/>
      <c r="O902" s="121"/>
      <c r="P902" s="121"/>
      <c r="Q902" s="121"/>
      <c r="R902" s="121"/>
      <c r="S902" s="121"/>
      <c r="T902" s="121"/>
      <c r="U902" s="121"/>
      <c r="V902" s="121"/>
      <c r="W902" s="121"/>
      <c r="X902" s="121"/>
      <c r="Y902" s="121"/>
      <c r="Z902" s="121"/>
    </row>
    <row r="903" spans="1:26" ht="14.25" customHeight="1">
      <c r="A903" s="150"/>
      <c r="B903" s="151"/>
      <c r="C903" s="152"/>
      <c r="D903" s="153"/>
      <c r="E903" s="153"/>
      <c r="F903" s="153"/>
      <c r="G903" s="152"/>
      <c r="H903" s="152"/>
      <c r="I903" s="152"/>
      <c r="J903" s="121"/>
      <c r="K903" s="121"/>
      <c r="L903" s="121"/>
      <c r="M903" s="121"/>
      <c r="N903" s="121"/>
      <c r="O903" s="121"/>
      <c r="P903" s="121"/>
      <c r="Q903" s="121"/>
      <c r="R903" s="121"/>
      <c r="S903" s="121"/>
      <c r="T903" s="121"/>
      <c r="U903" s="121"/>
      <c r="V903" s="121"/>
      <c r="W903" s="121"/>
      <c r="X903" s="121"/>
      <c r="Y903" s="121"/>
      <c r="Z903" s="121"/>
    </row>
    <row r="904" spans="1:26" ht="14.25" customHeight="1">
      <c r="A904" s="150"/>
      <c r="B904" s="151"/>
      <c r="C904" s="152"/>
      <c r="D904" s="153"/>
      <c r="E904" s="153"/>
      <c r="F904" s="153"/>
      <c r="G904" s="152"/>
      <c r="H904" s="152"/>
      <c r="I904" s="152"/>
      <c r="J904" s="121"/>
      <c r="K904" s="121"/>
      <c r="L904" s="121"/>
      <c r="M904" s="121"/>
      <c r="N904" s="121"/>
      <c r="O904" s="121"/>
      <c r="P904" s="121"/>
      <c r="Q904" s="121"/>
      <c r="R904" s="121"/>
      <c r="S904" s="121"/>
      <c r="T904" s="121"/>
      <c r="U904" s="121"/>
      <c r="V904" s="121"/>
      <c r="W904" s="121"/>
      <c r="X904" s="121"/>
      <c r="Y904" s="121"/>
      <c r="Z904" s="121"/>
    </row>
    <row r="905" spans="1:26" ht="14.25" customHeight="1">
      <c r="A905" s="150"/>
      <c r="B905" s="151"/>
      <c r="C905" s="152"/>
      <c r="D905" s="153"/>
      <c r="E905" s="153"/>
      <c r="F905" s="153"/>
      <c r="G905" s="152"/>
      <c r="H905" s="152"/>
      <c r="I905" s="152"/>
      <c r="J905" s="121"/>
      <c r="K905" s="121"/>
      <c r="L905" s="121"/>
      <c r="M905" s="121"/>
      <c r="N905" s="121"/>
      <c r="O905" s="121"/>
      <c r="P905" s="121"/>
      <c r="Q905" s="121"/>
      <c r="R905" s="121"/>
      <c r="S905" s="121"/>
      <c r="T905" s="121"/>
      <c r="U905" s="121"/>
      <c r="V905" s="121"/>
      <c r="W905" s="121"/>
      <c r="X905" s="121"/>
      <c r="Y905" s="121"/>
      <c r="Z905" s="121"/>
    </row>
    <row r="906" spans="1:26" ht="14.25" customHeight="1">
      <c r="A906" s="150"/>
      <c r="B906" s="151"/>
      <c r="C906" s="152"/>
      <c r="D906" s="153"/>
      <c r="E906" s="153"/>
      <c r="F906" s="153"/>
      <c r="G906" s="152"/>
      <c r="H906" s="152"/>
      <c r="I906" s="152"/>
      <c r="J906" s="121"/>
      <c r="K906" s="121"/>
      <c r="L906" s="121"/>
      <c r="M906" s="121"/>
      <c r="N906" s="121"/>
      <c r="O906" s="121"/>
      <c r="P906" s="121"/>
      <c r="Q906" s="121"/>
      <c r="R906" s="121"/>
      <c r="S906" s="121"/>
      <c r="T906" s="121"/>
      <c r="U906" s="121"/>
      <c r="V906" s="121"/>
      <c r="W906" s="121"/>
      <c r="X906" s="121"/>
      <c r="Y906" s="121"/>
      <c r="Z906" s="121"/>
    </row>
    <row r="907" spans="1:26" ht="14.25" customHeight="1">
      <c r="A907" s="150"/>
      <c r="B907" s="151"/>
      <c r="C907" s="152"/>
      <c r="D907" s="153"/>
      <c r="E907" s="153"/>
      <c r="F907" s="153"/>
      <c r="G907" s="152"/>
      <c r="H907" s="152"/>
      <c r="I907" s="152"/>
      <c r="J907" s="121"/>
      <c r="K907" s="121"/>
      <c r="L907" s="121"/>
      <c r="M907" s="121"/>
      <c r="N907" s="121"/>
      <c r="O907" s="121"/>
      <c r="P907" s="121"/>
      <c r="Q907" s="121"/>
      <c r="R907" s="121"/>
      <c r="S907" s="121"/>
      <c r="T907" s="121"/>
      <c r="U907" s="121"/>
      <c r="V907" s="121"/>
      <c r="W907" s="121"/>
      <c r="X907" s="121"/>
      <c r="Y907" s="121"/>
      <c r="Z907" s="121"/>
    </row>
    <row r="908" spans="1:26" ht="14.25" customHeight="1">
      <c r="A908" s="150"/>
      <c r="B908" s="151"/>
      <c r="C908" s="152"/>
      <c r="D908" s="153"/>
      <c r="E908" s="153"/>
      <c r="F908" s="153"/>
      <c r="G908" s="152"/>
      <c r="H908" s="152"/>
      <c r="I908" s="152"/>
      <c r="J908" s="121"/>
      <c r="K908" s="121"/>
      <c r="L908" s="121"/>
      <c r="M908" s="121"/>
      <c r="N908" s="121"/>
      <c r="O908" s="121"/>
      <c r="P908" s="121"/>
      <c r="Q908" s="121"/>
      <c r="R908" s="121"/>
      <c r="S908" s="121"/>
      <c r="T908" s="121"/>
      <c r="U908" s="121"/>
      <c r="V908" s="121"/>
      <c r="W908" s="121"/>
      <c r="X908" s="121"/>
      <c r="Y908" s="121"/>
      <c r="Z908" s="121"/>
    </row>
    <row r="909" spans="1:26" ht="14.25" customHeight="1">
      <c r="A909" s="150"/>
      <c r="B909" s="151"/>
      <c r="C909" s="152"/>
      <c r="D909" s="153"/>
      <c r="E909" s="153"/>
      <c r="F909" s="153"/>
      <c r="G909" s="152"/>
      <c r="H909" s="152"/>
      <c r="I909" s="152"/>
      <c r="J909" s="121"/>
      <c r="K909" s="121"/>
      <c r="L909" s="121"/>
      <c r="M909" s="121"/>
      <c r="N909" s="121"/>
      <c r="O909" s="121"/>
      <c r="P909" s="121"/>
      <c r="Q909" s="121"/>
      <c r="R909" s="121"/>
      <c r="S909" s="121"/>
      <c r="T909" s="121"/>
      <c r="U909" s="121"/>
      <c r="V909" s="121"/>
      <c r="W909" s="121"/>
      <c r="X909" s="121"/>
      <c r="Y909" s="121"/>
      <c r="Z909" s="121"/>
    </row>
    <row r="910" spans="1:26" ht="14.25" customHeight="1">
      <c r="A910" s="150"/>
      <c r="B910" s="151"/>
      <c r="C910" s="152"/>
      <c r="D910" s="153"/>
      <c r="E910" s="153"/>
      <c r="F910" s="153"/>
      <c r="G910" s="152"/>
      <c r="H910" s="152"/>
      <c r="I910" s="152"/>
      <c r="J910" s="121"/>
      <c r="K910" s="121"/>
      <c r="L910" s="121"/>
      <c r="M910" s="121"/>
      <c r="N910" s="121"/>
      <c r="O910" s="121"/>
      <c r="P910" s="121"/>
      <c r="Q910" s="121"/>
      <c r="R910" s="121"/>
      <c r="S910" s="121"/>
      <c r="T910" s="121"/>
      <c r="U910" s="121"/>
      <c r="V910" s="121"/>
      <c r="W910" s="121"/>
      <c r="X910" s="121"/>
      <c r="Y910" s="121"/>
      <c r="Z910" s="121"/>
    </row>
    <row r="911" spans="1:26" ht="14.25" customHeight="1">
      <c r="A911" s="150"/>
      <c r="B911" s="151"/>
      <c r="C911" s="152"/>
      <c r="D911" s="153"/>
      <c r="E911" s="153"/>
      <c r="F911" s="153"/>
      <c r="G911" s="152"/>
      <c r="H911" s="152"/>
      <c r="I911" s="152"/>
      <c r="J911" s="121"/>
      <c r="K911" s="121"/>
      <c r="L911" s="121"/>
      <c r="M911" s="121"/>
      <c r="N911" s="121"/>
      <c r="O911" s="121"/>
      <c r="P911" s="121"/>
      <c r="Q911" s="121"/>
      <c r="R911" s="121"/>
      <c r="S911" s="121"/>
      <c r="T911" s="121"/>
      <c r="U911" s="121"/>
      <c r="V911" s="121"/>
      <c r="W911" s="121"/>
      <c r="X911" s="121"/>
      <c r="Y911" s="121"/>
      <c r="Z911" s="121"/>
    </row>
    <row r="912" spans="1:26" ht="14.25" customHeight="1">
      <c r="A912" s="150"/>
      <c r="B912" s="151"/>
      <c r="C912" s="152"/>
      <c r="D912" s="153"/>
      <c r="E912" s="153"/>
      <c r="F912" s="153"/>
      <c r="G912" s="152"/>
      <c r="H912" s="152"/>
      <c r="I912" s="152"/>
      <c r="J912" s="121"/>
      <c r="K912" s="121"/>
      <c r="L912" s="121"/>
      <c r="M912" s="121"/>
      <c r="N912" s="121"/>
      <c r="O912" s="121"/>
      <c r="P912" s="121"/>
      <c r="Q912" s="121"/>
      <c r="R912" s="121"/>
      <c r="S912" s="121"/>
      <c r="T912" s="121"/>
      <c r="U912" s="121"/>
      <c r="V912" s="121"/>
      <c r="W912" s="121"/>
      <c r="X912" s="121"/>
      <c r="Y912" s="121"/>
      <c r="Z912" s="121"/>
    </row>
    <row r="913" spans="1:26" ht="14.25" customHeight="1">
      <c r="A913" s="150"/>
      <c r="B913" s="151"/>
      <c r="C913" s="152"/>
      <c r="D913" s="153"/>
      <c r="E913" s="153"/>
      <c r="F913" s="153"/>
      <c r="G913" s="152"/>
      <c r="H913" s="152"/>
      <c r="I913" s="152"/>
      <c r="J913" s="121"/>
      <c r="K913" s="121"/>
      <c r="L913" s="121"/>
      <c r="M913" s="121"/>
      <c r="N913" s="121"/>
      <c r="O913" s="121"/>
      <c r="P913" s="121"/>
      <c r="Q913" s="121"/>
      <c r="R913" s="121"/>
      <c r="S913" s="121"/>
      <c r="T913" s="121"/>
      <c r="U913" s="121"/>
      <c r="V913" s="121"/>
      <c r="W913" s="121"/>
      <c r="X913" s="121"/>
      <c r="Y913" s="121"/>
      <c r="Z913" s="121"/>
    </row>
    <row r="914" spans="1:26" ht="14.25" customHeight="1">
      <c r="A914" s="150"/>
      <c r="B914" s="151"/>
      <c r="C914" s="152"/>
      <c r="D914" s="153"/>
      <c r="E914" s="153"/>
      <c r="F914" s="153"/>
      <c r="G914" s="152"/>
      <c r="H914" s="152"/>
      <c r="I914" s="152"/>
      <c r="J914" s="121"/>
      <c r="K914" s="121"/>
      <c r="L914" s="121"/>
      <c r="M914" s="121"/>
      <c r="N914" s="121"/>
      <c r="O914" s="121"/>
      <c r="P914" s="121"/>
      <c r="Q914" s="121"/>
      <c r="R914" s="121"/>
      <c r="S914" s="121"/>
      <c r="T914" s="121"/>
      <c r="U914" s="121"/>
      <c r="V914" s="121"/>
      <c r="W914" s="121"/>
      <c r="X914" s="121"/>
      <c r="Y914" s="121"/>
      <c r="Z914" s="121"/>
    </row>
    <row r="915" spans="1:26" ht="14.25" customHeight="1">
      <c r="A915" s="150"/>
      <c r="B915" s="151"/>
      <c r="C915" s="152"/>
      <c r="D915" s="153"/>
      <c r="E915" s="153"/>
      <c r="F915" s="153"/>
      <c r="G915" s="152"/>
      <c r="H915" s="152"/>
      <c r="I915" s="152"/>
      <c r="J915" s="121"/>
      <c r="K915" s="121"/>
      <c r="L915" s="121"/>
      <c r="M915" s="121"/>
      <c r="N915" s="121"/>
      <c r="O915" s="121"/>
      <c r="P915" s="121"/>
      <c r="Q915" s="121"/>
      <c r="R915" s="121"/>
      <c r="S915" s="121"/>
      <c r="T915" s="121"/>
      <c r="U915" s="121"/>
      <c r="V915" s="121"/>
      <c r="W915" s="121"/>
      <c r="X915" s="121"/>
      <c r="Y915" s="121"/>
      <c r="Z915" s="121"/>
    </row>
    <row r="916" spans="1:26" ht="14.25" customHeight="1">
      <c r="A916" s="150"/>
      <c r="B916" s="151"/>
      <c r="C916" s="152"/>
      <c r="D916" s="153"/>
      <c r="E916" s="153"/>
      <c r="F916" s="153"/>
      <c r="G916" s="152"/>
      <c r="H916" s="152"/>
      <c r="I916" s="152"/>
      <c r="J916" s="121"/>
      <c r="K916" s="121"/>
      <c r="L916" s="121"/>
      <c r="M916" s="121"/>
      <c r="N916" s="121"/>
      <c r="O916" s="121"/>
      <c r="P916" s="121"/>
      <c r="Q916" s="121"/>
      <c r="R916" s="121"/>
      <c r="S916" s="121"/>
      <c r="T916" s="121"/>
      <c r="U916" s="121"/>
      <c r="V916" s="121"/>
      <c r="W916" s="121"/>
      <c r="X916" s="121"/>
      <c r="Y916" s="121"/>
      <c r="Z916" s="121"/>
    </row>
    <row r="917" spans="1:26" ht="14.25" customHeight="1">
      <c r="A917" s="150"/>
      <c r="B917" s="151"/>
      <c r="C917" s="152"/>
      <c r="D917" s="153"/>
      <c r="E917" s="153"/>
      <c r="F917" s="153"/>
      <c r="G917" s="152"/>
      <c r="H917" s="152"/>
      <c r="I917" s="152"/>
      <c r="J917" s="121"/>
      <c r="K917" s="121"/>
      <c r="L917" s="121"/>
      <c r="M917" s="121"/>
      <c r="N917" s="121"/>
      <c r="O917" s="121"/>
      <c r="P917" s="121"/>
      <c r="Q917" s="121"/>
      <c r="R917" s="121"/>
      <c r="S917" s="121"/>
      <c r="T917" s="121"/>
      <c r="U917" s="121"/>
      <c r="V917" s="121"/>
      <c r="W917" s="121"/>
      <c r="X917" s="121"/>
      <c r="Y917" s="121"/>
      <c r="Z917" s="121"/>
    </row>
    <row r="918" spans="1:26" ht="14.25" customHeight="1">
      <c r="A918" s="150"/>
      <c r="B918" s="151"/>
      <c r="C918" s="152"/>
      <c r="D918" s="153"/>
      <c r="E918" s="153"/>
      <c r="F918" s="153"/>
      <c r="G918" s="152"/>
      <c r="H918" s="152"/>
      <c r="I918" s="152"/>
      <c r="J918" s="121"/>
      <c r="K918" s="121"/>
      <c r="L918" s="121"/>
      <c r="M918" s="121"/>
      <c r="N918" s="121"/>
      <c r="O918" s="121"/>
      <c r="P918" s="121"/>
      <c r="Q918" s="121"/>
      <c r="R918" s="121"/>
      <c r="S918" s="121"/>
      <c r="T918" s="121"/>
      <c r="U918" s="121"/>
      <c r="V918" s="121"/>
      <c r="W918" s="121"/>
      <c r="X918" s="121"/>
      <c r="Y918" s="121"/>
      <c r="Z918" s="121"/>
    </row>
    <row r="919" spans="1:26" ht="14.25" customHeight="1">
      <c r="A919" s="150"/>
      <c r="B919" s="151"/>
      <c r="C919" s="152"/>
      <c r="D919" s="153"/>
      <c r="E919" s="153"/>
      <c r="F919" s="153"/>
      <c r="G919" s="152"/>
      <c r="H919" s="152"/>
      <c r="I919" s="152"/>
      <c r="J919" s="121"/>
      <c r="K919" s="121"/>
      <c r="L919" s="121"/>
      <c r="M919" s="121"/>
      <c r="N919" s="121"/>
      <c r="O919" s="121"/>
      <c r="P919" s="121"/>
      <c r="Q919" s="121"/>
      <c r="R919" s="121"/>
      <c r="S919" s="121"/>
      <c r="T919" s="121"/>
      <c r="U919" s="121"/>
      <c r="V919" s="121"/>
      <c r="W919" s="121"/>
      <c r="X919" s="121"/>
      <c r="Y919" s="121"/>
      <c r="Z919" s="121"/>
    </row>
    <row r="920" spans="1:26" ht="14.25" customHeight="1">
      <c r="A920" s="150"/>
      <c r="B920" s="151"/>
      <c r="C920" s="152"/>
      <c r="D920" s="153"/>
      <c r="E920" s="153"/>
      <c r="F920" s="153"/>
      <c r="G920" s="152"/>
      <c r="H920" s="152"/>
      <c r="I920" s="152"/>
      <c r="J920" s="121"/>
      <c r="K920" s="121"/>
      <c r="L920" s="121"/>
      <c r="M920" s="121"/>
      <c r="N920" s="121"/>
      <c r="O920" s="121"/>
      <c r="P920" s="121"/>
      <c r="Q920" s="121"/>
      <c r="R920" s="121"/>
      <c r="S920" s="121"/>
      <c r="T920" s="121"/>
      <c r="U920" s="121"/>
      <c r="V920" s="121"/>
      <c r="W920" s="121"/>
      <c r="X920" s="121"/>
      <c r="Y920" s="121"/>
      <c r="Z920" s="121"/>
    </row>
    <row r="921" spans="1:26" ht="14.25" customHeight="1">
      <c r="A921" s="150"/>
      <c r="B921" s="151"/>
      <c r="C921" s="152"/>
      <c r="D921" s="153"/>
      <c r="E921" s="153"/>
      <c r="F921" s="153"/>
      <c r="G921" s="152"/>
      <c r="H921" s="152"/>
      <c r="I921" s="152"/>
      <c r="J921" s="121"/>
      <c r="K921" s="121"/>
      <c r="L921" s="121"/>
      <c r="M921" s="121"/>
      <c r="N921" s="121"/>
      <c r="O921" s="121"/>
      <c r="P921" s="121"/>
      <c r="Q921" s="121"/>
      <c r="R921" s="121"/>
      <c r="S921" s="121"/>
      <c r="T921" s="121"/>
      <c r="U921" s="121"/>
      <c r="V921" s="121"/>
      <c r="W921" s="121"/>
      <c r="X921" s="121"/>
      <c r="Y921" s="121"/>
      <c r="Z921" s="121"/>
    </row>
    <row r="922" spans="1:26" ht="14.25" customHeight="1">
      <c r="A922" s="150"/>
      <c r="B922" s="151"/>
      <c r="C922" s="152"/>
      <c r="D922" s="153"/>
      <c r="E922" s="153"/>
      <c r="F922" s="153"/>
      <c r="G922" s="152"/>
      <c r="H922" s="152"/>
      <c r="I922" s="152"/>
      <c r="J922" s="121"/>
      <c r="K922" s="121"/>
      <c r="L922" s="121"/>
      <c r="M922" s="121"/>
      <c r="N922" s="121"/>
      <c r="O922" s="121"/>
      <c r="P922" s="121"/>
      <c r="Q922" s="121"/>
      <c r="R922" s="121"/>
      <c r="S922" s="121"/>
      <c r="T922" s="121"/>
      <c r="U922" s="121"/>
      <c r="V922" s="121"/>
      <c r="W922" s="121"/>
      <c r="X922" s="121"/>
      <c r="Y922" s="121"/>
      <c r="Z922" s="121"/>
    </row>
    <row r="923" spans="1:26" ht="14.25" customHeight="1">
      <c r="A923" s="150"/>
      <c r="B923" s="151"/>
      <c r="C923" s="152"/>
      <c r="D923" s="153"/>
      <c r="E923" s="153"/>
      <c r="F923" s="153"/>
      <c r="G923" s="152"/>
      <c r="H923" s="152"/>
      <c r="I923" s="152"/>
      <c r="J923" s="121"/>
      <c r="K923" s="121"/>
      <c r="L923" s="121"/>
      <c r="M923" s="121"/>
      <c r="N923" s="121"/>
      <c r="O923" s="121"/>
      <c r="P923" s="121"/>
      <c r="Q923" s="121"/>
      <c r="R923" s="121"/>
      <c r="S923" s="121"/>
      <c r="T923" s="121"/>
      <c r="U923" s="121"/>
      <c r="V923" s="121"/>
      <c r="W923" s="121"/>
      <c r="X923" s="121"/>
      <c r="Y923" s="121"/>
      <c r="Z923" s="121"/>
    </row>
    <row r="924" spans="1:26" ht="14.25" customHeight="1">
      <c r="A924" s="150"/>
      <c r="B924" s="151"/>
      <c r="C924" s="152"/>
      <c r="D924" s="153"/>
      <c r="E924" s="153"/>
      <c r="F924" s="153"/>
      <c r="G924" s="152"/>
      <c r="H924" s="152"/>
      <c r="I924" s="152"/>
      <c r="J924" s="121"/>
      <c r="K924" s="121"/>
      <c r="L924" s="121"/>
      <c r="M924" s="121"/>
      <c r="N924" s="121"/>
      <c r="O924" s="121"/>
      <c r="P924" s="121"/>
      <c r="Q924" s="121"/>
      <c r="R924" s="121"/>
      <c r="S924" s="121"/>
      <c r="T924" s="121"/>
      <c r="U924" s="121"/>
      <c r="V924" s="121"/>
      <c r="W924" s="121"/>
      <c r="X924" s="121"/>
      <c r="Y924" s="121"/>
      <c r="Z924" s="121"/>
    </row>
    <row r="925" spans="1:26" ht="14.25" customHeight="1">
      <c r="A925" s="150"/>
      <c r="B925" s="151"/>
      <c r="C925" s="152"/>
      <c r="D925" s="153"/>
      <c r="E925" s="153"/>
      <c r="F925" s="153"/>
      <c r="G925" s="152"/>
      <c r="H925" s="152"/>
      <c r="I925" s="152"/>
      <c r="J925" s="121"/>
      <c r="K925" s="121"/>
      <c r="L925" s="121"/>
      <c r="M925" s="121"/>
      <c r="N925" s="121"/>
      <c r="O925" s="121"/>
      <c r="P925" s="121"/>
      <c r="Q925" s="121"/>
      <c r="R925" s="121"/>
      <c r="S925" s="121"/>
      <c r="T925" s="121"/>
      <c r="U925" s="121"/>
      <c r="V925" s="121"/>
      <c r="W925" s="121"/>
      <c r="X925" s="121"/>
      <c r="Y925" s="121"/>
      <c r="Z925" s="121"/>
    </row>
    <row r="926" spans="1:26" ht="14.25" customHeight="1">
      <c r="A926" s="150"/>
      <c r="B926" s="151"/>
      <c r="C926" s="152"/>
      <c r="D926" s="153"/>
      <c r="E926" s="153"/>
      <c r="F926" s="153"/>
      <c r="G926" s="152"/>
      <c r="H926" s="152"/>
      <c r="I926" s="152"/>
      <c r="J926" s="121"/>
      <c r="K926" s="121"/>
      <c r="L926" s="121"/>
      <c r="M926" s="121"/>
      <c r="N926" s="121"/>
      <c r="O926" s="121"/>
      <c r="P926" s="121"/>
      <c r="Q926" s="121"/>
      <c r="R926" s="121"/>
      <c r="S926" s="121"/>
      <c r="T926" s="121"/>
      <c r="U926" s="121"/>
      <c r="V926" s="121"/>
      <c r="W926" s="121"/>
      <c r="X926" s="121"/>
      <c r="Y926" s="121"/>
      <c r="Z926" s="121"/>
    </row>
    <row r="927" spans="1:26" ht="14.25" customHeight="1">
      <c r="A927" s="150"/>
      <c r="B927" s="151"/>
      <c r="C927" s="152"/>
      <c r="D927" s="153"/>
      <c r="E927" s="153"/>
      <c r="F927" s="153"/>
      <c r="G927" s="152"/>
      <c r="H927" s="152"/>
      <c r="I927" s="152"/>
      <c r="J927" s="121"/>
      <c r="K927" s="121"/>
      <c r="L927" s="121"/>
      <c r="M927" s="121"/>
      <c r="N927" s="121"/>
      <c r="O927" s="121"/>
      <c r="P927" s="121"/>
      <c r="Q927" s="121"/>
      <c r="R927" s="121"/>
      <c r="S927" s="121"/>
      <c r="T927" s="121"/>
      <c r="U927" s="121"/>
      <c r="V927" s="121"/>
      <c r="W927" s="121"/>
      <c r="X927" s="121"/>
      <c r="Y927" s="121"/>
      <c r="Z927" s="121"/>
    </row>
    <row r="928" spans="1:26" ht="14.25" customHeight="1">
      <c r="A928" s="150"/>
      <c r="B928" s="151"/>
      <c r="C928" s="152"/>
      <c r="D928" s="153"/>
      <c r="E928" s="153"/>
      <c r="F928" s="153"/>
      <c r="G928" s="152"/>
      <c r="H928" s="152"/>
      <c r="I928" s="152"/>
      <c r="J928" s="121"/>
      <c r="K928" s="121"/>
      <c r="L928" s="121"/>
      <c r="M928" s="121"/>
      <c r="N928" s="121"/>
      <c r="O928" s="121"/>
      <c r="P928" s="121"/>
      <c r="Q928" s="121"/>
      <c r="R928" s="121"/>
      <c r="S928" s="121"/>
      <c r="T928" s="121"/>
      <c r="U928" s="121"/>
      <c r="V928" s="121"/>
      <c r="W928" s="121"/>
      <c r="X928" s="121"/>
      <c r="Y928" s="121"/>
      <c r="Z928" s="121"/>
    </row>
    <row r="929" spans="1:26" ht="14.25" customHeight="1">
      <c r="A929" s="150"/>
      <c r="B929" s="151"/>
      <c r="C929" s="152"/>
      <c r="D929" s="153"/>
      <c r="E929" s="153"/>
      <c r="F929" s="153"/>
      <c r="G929" s="152"/>
      <c r="H929" s="152"/>
      <c r="I929" s="152"/>
      <c r="J929" s="121"/>
      <c r="K929" s="121"/>
      <c r="L929" s="121"/>
      <c r="M929" s="121"/>
      <c r="N929" s="121"/>
      <c r="O929" s="121"/>
      <c r="P929" s="121"/>
      <c r="Q929" s="121"/>
      <c r="R929" s="121"/>
      <c r="S929" s="121"/>
      <c r="T929" s="121"/>
      <c r="U929" s="121"/>
      <c r="V929" s="121"/>
      <c r="W929" s="121"/>
      <c r="X929" s="121"/>
      <c r="Y929" s="121"/>
      <c r="Z929" s="121"/>
    </row>
    <row r="930" spans="1:26" ht="14.25" customHeight="1">
      <c r="A930" s="150"/>
      <c r="B930" s="151"/>
      <c r="C930" s="152"/>
      <c r="D930" s="153"/>
      <c r="E930" s="153"/>
      <c r="F930" s="153"/>
      <c r="G930" s="152"/>
      <c r="H930" s="152"/>
      <c r="I930" s="152"/>
      <c r="J930" s="121"/>
      <c r="K930" s="121"/>
      <c r="L930" s="121"/>
      <c r="M930" s="121"/>
      <c r="N930" s="121"/>
      <c r="O930" s="121"/>
      <c r="P930" s="121"/>
      <c r="Q930" s="121"/>
      <c r="R930" s="121"/>
      <c r="S930" s="121"/>
      <c r="T930" s="121"/>
      <c r="U930" s="121"/>
      <c r="V930" s="121"/>
      <c r="W930" s="121"/>
      <c r="X930" s="121"/>
      <c r="Y930" s="121"/>
      <c r="Z930" s="121"/>
    </row>
    <row r="931" spans="1:26" ht="14.25" customHeight="1">
      <c r="A931" s="150"/>
      <c r="B931" s="151"/>
      <c r="C931" s="152"/>
      <c r="D931" s="153"/>
      <c r="E931" s="153"/>
      <c r="F931" s="153"/>
      <c r="G931" s="152"/>
      <c r="H931" s="152"/>
      <c r="I931" s="152"/>
      <c r="J931" s="121"/>
      <c r="K931" s="121"/>
      <c r="L931" s="121"/>
      <c r="M931" s="121"/>
      <c r="N931" s="121"/>
      <c r="O931" s="121"/>
      <c r="P931" s="121"/>
      <c r="Q931" s="121"/>
      <c r="R931" s="121"/>
      <c r="S931" s="121"/>
      <c r="T931" s="121"/>
      <c r="U931" s="121"/>
      <c r="V931" s="121"/>
      <c r="W931" s="121"/>
      <c r="X931" s="121"/>
      <c r="Y931" s="121"/>
      <c r="Z931" s="121"/>
    </row>
    <row r="932" spans="1:26" ht="14.25" customHeight="1">
      <c r="A932" s="150"/>
      <c r="B932" s="151"/>
      <c r="C932" s="152"/>
      <c r="D932" s="153"/>
      <c r="E932" s="153"/>
      <c r="F932" s="153"/>
      <c r="G932" s="152"/>
      <c r="H932" s="152"/>
      <c r="I932" s="152"/>
      <c r="J932" s="121"/>
      <c r="K932" s="121"/>
      <c r="L932" s="121"/>
      <c r="M932" s="121"/>
      <c r="N932" s="121"/>
      <c r="O932" s="121"/>
      <c r="P932" s="121"/>
      <c r="Q932" s="121"/>
      <c r="R932" s="121"/>
      <c r="S932" s="121"/>
      <c r="T932" s="121"/>
      <c r="U932" s="121"/>
      <c r="V932" s="121"/>
      <c r="W932" s="121"/>
      <c r="X932" s="121"/>
      <c r="Y932" s="121"/>
      <c r="Z932" s="121"/>
    </row>
    <row r="933" spans="1:26" ht="14.25" customHeight="1">
      <c r="A933" s="150"/>
      <c r="B933" s="151"/>
      <c r="C933" s="152"/>
      <c r="D933" s="153"/>
      <c r="E933" s="153"/>
      <c r="F933" s="153"/>
      <c r="G933" s="152"/>
      <c r="H933" s="152"/>
      <c r="I933" s="152"/>
      <c r="J933" s="121"/>
      <c r="K933" s="121"/>
      <c r="L933" s="121"/>
      <c r="M933" s="121"/>
      <c r="N933" s="121"/>
      <c r="O933" s="121"/>
      <c r="P933" s="121"/>
      <c r="Q933" s="121"/>
      <c r="R933" s="121"/>
      <c r="S933" s="121"/>
      <c r="T933" s="121"/>
      <c r="U933" s="121"/>
      <c r="V933" s="121"/>
      <c r="W933" s="121"/>
      <c r="X933" s="121"/>
      <c r="Y933" s="121"/>
      <c r="Z933" s="121"/>
    </row>
    <row r="934" spans="1:26" ht="14.25" customHeight="1">
      <c r="A934" s="150"/>
      <c r="B934" s="151"/>
      <c r="C934" s="152"/>
      <c r="D934" s="153"/>
      <c r="E934" s="153"/>
      <c r="F934" s="153"/>
      <c r="G934" s="152"/>
      <c r="H934" s="152"/>
      <c r="I934" s="152"/>
      <c r="J934" s="121"/>
      <c r="K934" s="121"/>
      <c r="L934" s="121"/>
      <c r="M934" s="121"/>
      <c r="N934" s="121"/>
      <c r="O934" s="121"/>
      <c r="P934" s="121"/>
      <c r="Q934" s="121"/>
      <c r="R934" s="121"/>
      <c r="S934" s="121"/>
      <c r="T934" s="121"/>
      <c r="U934" s="121"/>
      <c r="V934" s="121"/>
      <c r="W934" s="121"/>
      <c r="X934" s="121"/>
      <c r="Y934" s="121"/>
      <c r="Z934" s="121"/>
    </row>
    <row r="935" spans="1:26" ht="14.25" customHeight="1">
      <c r="A935" s="150"/>
      <c r="B935" s="151"/>
      <c r="C935" s="152"/>
      <c r="D935" s="153"/>
      <c r="E935" s="153"/>
      <c r="F935" s="153"/>
      <c r="G935" s="152"/>
      <c r="H935" s="152"/>
      <c r="I935" s="152"/>
      <c r="J935" s="121"/>
      <c r="K935" s="121"/>
      <c r="L935" s="121"/>
      <c r="M935" s="121"/>
      <c r="N935" s="121"/>
      <c r="O935" s="121"/>
      <c r="P935" s="121"/>
      <c r="Q935" s="121"/>
      <c r="R935" s="121"/>
      <c r="S935" s="121"/>
      <c r="T935" s="121"/>
      <c r="U935" s="121"/>
      <c r="V935" s="121"/>
      <c r="W935" s="121"/>
      <c r="X935" s="121"/>
      <c r="Y935" s="121"/>
      <c r="Z935" s="121"/>
    </row>
    <row r="936" spans="1:26" ht="14.25" customHeight="1">
      <c r="A936" s="150"/>
      <c r="B936" s="151"/>
      <c r="C936" s="152"/>
      <c r="D936" s="153"/>
      <c r="E936" s="153"/>
      <c r="F936" s="153"/>
      <c r="G936" s="152"/>
      <c r="H936" s="152"/>
      <c r="I936" s="152"/>
      <c r="J936" s="121"/>
      <c r="K936" s="121"/>
      <c r="L936" s="121"/>
      <c r="M936" s="121"/>
      <c r="N936" s="121"/>
      <c r="O936" s="121"/>
      <c r="P936" s="121"/>
      <c r="Q936" s="121"/>
      <c r="R936" s="121"/>
      <c r="S936" s="121"/>
      <c r="T936" s="121"/>
      <c r="U936" s="121"/>
      <c r="V936" s="121"/>
      <c r="W936" s="121"/>
      <c r="X936" s="121"/>
      <c r="Y936" s="121"/>
      <c r="Z936" s="121"/>
    </row>
    <row r="937" spans="1:26" ht="14.25" customHeight="1">
      <c r="A937" s="150"/>
      <c r="B937" s="151"/>
      <c r="C937" s="152"/>
      <c r="D937" s="153"/>
      <c r="E937" s="153"/>
      <c r="F937" s="153"/>
      <c r="G937" s="152"/>
      <c r="H937" s="152"/>
      <c r="I937" s="152"/>
      <c r="J937" s="121"/>
      <c r="K937" s="121"/>
      <c r="L937" s="121"/>
      <c r="M937" s="121"/>
      <c r="N937" s="121"/>
      <c r="O937" s="121"/>
      <c r="P937" s="121"/>
      <c r="Q937" s="121"/>
      <c r="R937" s="121"/>
      <c r="S937" s="121"/>
      <c r="T937" s="121"/>
      <c r="U937" s="121"/>
      <c r="V937" s="121"/>
      <c r="W937" s="121"/>
      <c r="X937" s="121"/>
      <c r="Y937" s="121"/>
      <c r="Z937" s="121"/>
    </row>
    <row r="938" spans="1:26" ht="14.25" customHeight="1">
      <c r="A938" s="150"/>
      <c r="B938" s="151"/>
      <c r="C938" s="152"/>
      <c r="D938" s="153"/>
      <c r="E938" s="153"/>
      <c r="F938" s="153"/>
      <c r="G938" s="152"/>
      <c r="H938" s="152"/>
      <c r="I938" s="152"/>
      <c r="J938" s="121"/>
      <c r="K938" s="121"/>
      <c r="L938" s="121"/>
      <c r="M938" s="121"/>
      <c r="N938" s="121"/>
      <c r="O938" s="121"/>
      <c r="P938" s="121"/>
      <c r="Q938" s="121"/>
      <c r="R938" s="121"/>
      <c r="S938" s="121"/>
      <c r="T938" s="121"/>
      <c r="U938" s="121"/>
      <c r="V938" s="121"/>
      <c r="W938" s="121"/>
      <c r="X938" s="121"/>
      <c r="Y938" s="121"/>
      <c r="Z938" s="121"/>
    </row>
    <row r="939" spans="1:26" ht="14.25" customHeight="1">
      <c r="A939" s="150"/>
      <c r="B939" s="151"/>
      <c r="C939" s="152"/>
      <c r="D939" s="153"/>
      <c r="E939" s="153"/>
      <c r="F939" s="153"/>
      <c r="G939" s="152"/>
      <c r="H939" s="152"/>
      <c r="I939" s="152"/>
      <c r="J939" s="121"/>
      <c r="K939" s="121"/>
      <c r="L939" s="121"/>
      <c r="M939" s="121"/>
      <c r="N939" s="121"/>
      <c r="O939" s="121"/>
      <c r="P939" s="121"/>
      <c r="Q939" s="121"/>
      <c r="R939" s="121"/>
      <c r="S939" s="121"/>
      <c r="T939" s="121"/>
      <c r="U939" s="121"/>
      <c r="V939" s="121"/>
      <c r="W939" s="121"/>
      <c r="X939" s="121"/>
      <c r="Y939" s="121"/>
      <c r="Z939" s="121"/>
    </row>
    <row r="940" spans="1:26" ht="14.25" customHeight="1">
      <c r="A940" s="150"/>
      <c r="B940" s="151"/>
      <c r="C940" s="152"/>
      <c r="D940" s="153"/>
      <c r="E940" s="153"/>
      <c r="F940" s="153"/>
      <c r="G940" s="152"/>
      <c r="H940" s="152"/>
      <c r="I940" s="152"/>
      <c r="J940" s="121"/>
      <c r="K940" s="121"/>
      <c r="L940" s="121"/>
      <c r="M940" s="121"/>
      <c r="N940" s="121"/>
      <c r="O940" s="121"/>
      <c r="P940" s="121"/>
      <c r="Q940" s="121"/>
      <c r="R940" s="121"/>
      <c r="S940" s="121"/>
      <c r="T940" s="121"/>
      <c r="U940" s="121"/>
      <c r="V940" s="121"/>
      <c r="W940" s="121"/>
      <c r="X940" s="121"/>
      <c r="Y940" s="121"/>
      <c r="Z940" s="121"/>
    </row>
    <row r="941" spans="1:26" ht="14.25" customHeight="1">
      <c r="A941" s="150"/>
      <c r="B941" s="151"/>
      <c r="C941" s="152"/>
      <c r="D941" s="153"/>
      <c r="E941" s="153"/>
      <c r="F941" s="153"/>
      <c r="G941" s="152"/>
      <c r="H941" s="152"/>
      <c r="I941" s="152"/>
      <c r="J941" s="121"/>
      <c r="K941" s="121"/>
      <c r="L941" s="121"/>
      <c r="M941" s="121"/>
      <c r="N941" s="121"/>
      <c r="O941" s="121"/>
      <c r="P941" s="121"/>
      <c r="Q941" s="121"/>
      <c r="R941" s="121"/>
      <c r="S941" s="121"/>
      <c r="T941" s="121"/>
      <c r="U941" s="121"/>
      <c r="V941" s="121"/>
      <c r="W941" s="121"/>
      <c r="X941" s="121"/>
      <c r="Y941" s="121"/>
      <c r="Z941" s="121"/>
    </row>
    <row r="942" spans="1:26" ht="14.25" customHeight="1">
      <c r="A942" s="150"/>
      <c r="B942" s="151"/>
      <c r="C942" s="152"/>
      <c r="D942" s="153"/>
      <c r="E942" s="153"/>
      <c r="F942" s="153"/>
      <c r="G942" s="152"/>
      <c r="H942" s="152"/>
      <c r="I942" s="152"/>
      <c r="J942" s="121"/>
      <c r="K942" s="121"/>
      <c r="L942" s="121"/>
      <c r="M942" s="121"/>
      <c r="N942" s="121"/>
      <c r="O942" s="121"/>
      <c r="P942" s="121"/>
      <c r="Q942" s="121"/>
      <c r="R942" s="121"/>
      <c r="S942" s="121"/>
      <c r="T942" s="121"/>
      <c r="U942" s="121"/>
      <c r="V942" s="121"/>
      <c r="W942" s="121"/>
      <c r="X942" s="121"/>
      <c r="Y942" s="121"/>
      <c r="Z942" s="121"/>
    </row>
    <row r="943" spans="1:26" ht="14.25" customHeight="1">
      <c r="A943" s="150"/>
      <c r="B943" s="151"/>
      <c r="C943" s="152"/>
      <c r="D943" s="153"/>
      <c r="E943" s="153"/>
      <c r="F943" s="153"/>
      <c r="G943" s="152"/>
      <c r="H943" s="152"/>
      <c r="I943" s="152"/>
      <c r="J943" s="121"/>
      <c r="K943" s="121"/>
      <c r="L943" s="121"/>
      <c r="M943" s="121"/>
      <c r="N943" s="121"/>
      <c r="O943" s="121"/>
      <c r="P943" s="121"/>
      <c r="Q943" s="121"/>
      <c r="R943" s="121"/>
      <c r="S943" s="121"/>
      <c r="T943" s="121"/>
      <c r="U943" s="121"/>
      <c r="V943" s="121"/>
      <c r="W943" s="121"/>
      <c r="X943" s="121"/>
      <c r="Y943" s="121"/>
      <c r="Z943" s="121"/>
    </row>
    <row r="944" spans="1:26" ht="14.25" customHeight="1">
      <c r="A944" s="150"/>
      <c r="B944" s="151"/>
      <c r="C944" s="152"/>
      <c r="D944" s="153"/>
      <c r="E944" s="153"/>
      <c r="F944" s="153"/>
      <c r="G944" s="152"/>
      <c r="H944" s="152"/>
      <c r="I944" s="152"/>
      <c r="J944" s="121"/>
      <c r="K944" s="121"/>
      <c r="L944" s="121"/>
      <c r="M944" s="121"/>
      <c r="N944" s="121"/>
      <c r="O944" s="121"/>
      <c r="P944" s="121"/>
      <c r="Q944" s="121"/>
      <c r="R944" s="121"/>
      <c r="S944" s="121"/>
      <c r="T944" s="121"/>
      <c r="U944" s="121"/>
      <c r="V944" s="121"/>
      <c r="W944" s="121"/>
      <c r="X944" s="121"/>
      <c r="Y944" s="121"/>
      <c r="Z944" s="121"/>
    </row>
    <row r="945" spans="1:26" ht="14.25" customHeight="1">
      <c r="A945" s="150"/>
      <c r="B945" s="151"/>
      <c r="C945" s="152"/>
      <c r="D945" s="153"/>
      <c r="E945" s="153"/>
      <c r="F945" s="153"/>
      <c r="G945" s="152"/>
      <c r="H945" s="152"/>
      <c r="I945" s="152"/>
      <c r="J945" s="121"/>
      <c r="K945" s="121"/>
      <c r="L945" s="121"/>
      <c r="M945" s="121"/>
      <c r="N945" s="121"/>
      <c r="O945" s="121"/>
      <c r="P945" s="121"/>
      <c r="Q945" s="121"/>
      <c r="R945" s="121"/>
      <c r="S945" s="121"/>
      <c r="T945" s="121"/>
      <c r="U945" s="121"/>
      <c r="V945" s="121"/>
      <c r="W945" s="121"/>
      <c r="X945" s="121"/>
      <c r="Y945" s="121"/>
      <c r="Z945" s="121"/>
    </row>
    <row r="946" spans="1:26" ht="14.25" customHeight="1">
      <c r="A946" s="150"/>
      <c r="B946" s="151"/>
      <c r="C946" s="152"/>
      <c r="D946" s="153"/>
      <c r="E946" s="153"/>
      <c r="F946" s="153"/>
      <c r="G946" s="152"/>
      <c r="H946" s="152"/>
      <c r="I946" s="152"/>
      <c r="J946" s="121"/>
      <c r="K946" s="121"/>
      <c r="L946" s="121"/>
      <c r="M946" s="121"/>
      <c r="N946" s="121"/>
      <c r="O946" s="121"/>
      <c r="P946" s="121"/>
      <c r="Q946" s="121"/>
      <c r="R946" s="121"/>
      <c r="S946" s="121"/>
      <c r="T946" s="121"/>
      <c r="U946" s="121"/>
      <c r="V946" s="121"/>
      <c r="W946" s="121"/>
      <c r="X946" s="121"/>
      <c r="Y946" s="121"/>
      <c r="Z946" s="121"/>
    </row>
    <row r="947" spans="1:26" ht="14.25" customHeight="1">
      <c r="A947" s="150"/>
      <c r="B947" s="151"/>
      <c r="C947" s="152"/>
      <c r="D947" s="153"/>
      <c r="E947" s="153"/>
      <c r="F947" s="153"/>
      <c r="G947" s="152"/>
      <c r="H947" s="152"/>
      <c r="I947" s="152"/>
      <c r="J947" s="121"/>
      <c r="K947" s="121"/>
      <c r="L947" s="121"/>
      <c r="M947" s="121"/>
      <c r="N947" s="121"/>
      <c r="O947" s="121"/>
      <c r="P947" s="121"/>
      <c r="Q947" s="121"/>
      <c r="R947" s="121"/>
      <c r="S947" s="121"/>
      <c r="T947" s="121"/>
      <c r="U947" s="121"/>
      <c r="V947" s="121"/>
      <c r="W947" s="121"/>
      <c r="X947" s="121"/>
      <c r="Y947" s="121"/>
      <c r="Z947" s="121"/>
    </row>
    <row r="948" spans="1:26" ht="14.25" customHeight="1">
      <c r="A948" s="150"/>
      <c r="B948" s="151"/>
      <c r="C948" s="152"/>
      <c r="D948" s="153"/>
      <c r="E948" s="153"/>
      <c r="F948" s="153"/>
      <c r="G948" s="152"/>
      <c r="H948" s="152"/>
      <c r="I948" s="152"/>
      <c r="J948" s="121"/>
      <c r="K948" s="121"/>
      <c r="L948" s="121"/>
      <c r="M948" s="121"/>
      <c r="N948" s="121"/>
      <c r="O948" s="121"/>
      <c r="P948" s="121"/>
      <c r="Q948" s="121"/>
      <c r="R948" s="121"/>
      <c r="S948" s="121"/>
      <c r="T948" s="121"/>
      <c r="U948" s="121"/>
      <c r="V948" s="121"/>
      <c r="W948" s="121"/>
      <c r="X948" s="121"/>
      <c r="Y948" s="121"/>
      <c r="Z948" s="121"/>
    </row>
    <row r="949" spans="1:26" ht="14.25" customHeight="1">
      <c r="A949" s="150"/>
      <c r="B949" s="151"/>
      <c r="C949" s="152"/>
      <c r="D949" s="153"/>
      <c r="E949" s="153"/>
      <c r="F949" s="153"/>
      <c r="G949" s="152"/>
      <c r="H949" s="152"/>
      <c r="I949" s="152"/>
      <c r="J949" s="121"/>
      <c r="K949" s="121"/>
      <c r="L949" s="121"/>
      <c r="M949" s="121"/>
      <c r="N949" s="121"/>
      <c r="O949" s="121"/>
      <c r="P949" s="121"/>
      <c r="Q949" s="121"/>
      <c r="R949" s="121"/>
      <c r="S949" s="121"/>
      <c r="T949" s="121"/>
      <c r="U949" s="121"/>
      <c r="V949" s="121"/>
      <c r="W949" s="121"/>
      <c r="X949" s="121"/>
      <c r="Y949" s="121"/>
      <c r="Z949" s="121"/>
    </row>
    <row r="950" spans="1:26" ht="14.25" customHeight="1">
      <c r="A950" s="150"/>
      <c r="B950" s="151"/>
      <c r="C950" s="152"/>
      <c r="D950" s="153"/>
      <c r="E950" s="153"/>
      <c r="F950" s="153"/>
      <c r="G950" s="152"/>
      <c r="H950" s="152"/>
      <c r="I950" s="152"/>
      <c r="J950" s="121"/>
      <c r="K950" s="121"/>
      <c r="L950" s="121"/>
      <c r="M950" s="121"/>
      <c r="N950" s="121"/>
      <c r="O950" s="121"/>
      <c r="P950" s="121"/>
      <c r="Q950" s="121"/>
      <c r="R950" s="121"/>
      <c r="S950" s="121"/>
      <c r="T950" s="121"/>
      <c r="U950" s="121"/>
      <c r="V950" s="121"/>
      <c r="W950" s="121"/>
      <c r="X950" s="121"/>
      <c r="Y950" s="121"/>
      <c r="Z950" s="121"/>
    </row>
    <row r="951" spans="1:26" ht="14.25" customHeight="1">
      <c r="A951" s="150"/>
      <c r="B951" s="151"/>
      <c r="C951" s="152"/>
      <c r="D951" s="153"/>
      <c r="E951" s="153"/>
      <c r="F951" s="153"/>
      <c r="G951" s="152"/>
      <c r="H951" s="152"/>
      <c r="I951" s="152"/>
      <c r="J951" s="121"/>
      <c r="K951" s="121"/>
      <c r="L951" s="121"/>
      <c r="M951" s="121"/>
      <c r="N951" s="121"/>
      <c r="O951" s="121"/>
      <c r="P951" s="121"/>
      <c r="Q951" s="121"/>
      <c r="R951" s="121"/>
      <c r="S951" s="121"/>
      <c r="T951" s="121"/>
      <c r="U951" s="121"/>
      <c r="V951" s="121"/>
      <c r="W951" s="121"/>
      <c r="X951" s="121"/>
      <c r="Y951" s="121"/>
      <c r="Z951" s="121"/>
    </row>
    <row r="952" spans="1:26" ht="14.25" customHeight="1">
      <c r="A952" s="150"/>
      <c r="B952" s="151"/>
      <c r="C952" s="152"/>
      <c r="D952" s="153"/>
      <c r="E952" s="153"/>
      <c r="F952" s="153"/>
      <c r="G952" s="152"/>
      <c r="H952" s="152"/>
      <c r="I952" s="152"/>
      <c r="J952" s="121"/>
      <c r="K952" s="121"/>
      <c r="L952" s="121"/>
      <c r="M952" s="121"/>
      <c r="N952" s="121"/>
      <c r="O952" s="121"/>
      <c r="P952" s="121"/>
      <c r="Q952" s="121"/>
      <c r="R952" s="121"/>
      <c r="S952" s="121"/>
      <c r="T952" s="121"/>
      <c r="U952" s="121"/>
      <c r="V952" s="121"/>
      <c r="W952" s="121"/>
      <c r="X952" s="121"/>
      <c r="Y952" s="121"/>
      <c r="Z952" s="121"/>
    </row>
    <row r="953" spans="1:26" ht="14.25" customHeight="1">
      <c r="A953" s="150"/>
      <c r="B953" s="151"/>
      <c r="C953" s="152"/>
      <c r="D953" s="153"/>
      <c r="E953" s="153"/>
      <c r="F953" s="153"/>
      <c r="G953" s="152"/>
      <c r="H953" s="152"/>
      <c r="I953" s="152"/>
      <c r="J953" s="121"/>
      <c r="K953" s="121"/>
      <c r="L953" s="121"/>
      <c r="M953" s="121"/>
      <c r="N953" s="121"/>
      <c r="O953" s="121"/>
      <c r="P953" s="121"/>
      <c r="Q953" s="121"/>
      <c r="R953" s="121"/>
      <c r="S953" s="121"/>
      <c r="T953" s="121"/>
      <c r="U953" s="121"/>
      <c r="V953" s="121"/>
      <c r="W953" s="121"/>
      <c r="X953" s="121"/>
      <c r="Y953" s="121"/>
      <c r="Z953" s="121"/>
    </row>
    <row r="954" spans="1:26" ht="14.25" customHeight="1">
      <c r="A954" s="150"/>
      <c r="B954" s="151"/>
      <c r="C954" s="152"/>
      <c r="D954" s="153"/>
      <c r="E954" s="153"/>
      <c r="F954" s="153"/>
      <c r="G954" s="152"/>
      <c r="H954" s="152"/>
      <c r="I954" s="152"/>
      <c r="J954" s="121"/>
      <c r="K954" s="121"/>
      <c r="L954" s="121"/>
      <c r="M954" s="121"/>
      <c r="N954" s="121"/>
      <c r="O954" s="121"/>
      <c r="P954" s="121"/>
      <c r="Q954" s="121"/>
      <c r="R954" s="121"/>
      <c r="S954" s="121"/>
      <c r="T954" s="121"/>
      <c r="U954" s="121"/>
      <c r="V954" s="121"/>
      <c r="W954" s="121"/>
      <c r="X954" s="121"/>
      <c r="Y954" s="121"/>
      <c r="Z954" s="121"/>
    </row>
    <row r="955" spans="1:26" ht="14.25" customHeight="1">
      <c r="A955" s="150"/>
      <c r="B955" s="151"/>
      <c r="C955" s="152"/>
      <c r="D955" s="153"/>
      <c r="E955" s="153"/>
      <c r="F955" s="153"/>
      <c r="G955" s="152"/>
      <c r="H955" s="152"/>
      <c r="I955" s="152"/>
      <c r="J955" s="121"/>
      <c r="K955" s="121"/>
      <c r="L955" s="121"/>
      <c r="M955" s="121"/>
      <c r="N955" s="121"/>
      <c r="O955" s="121"/>
      <c r="P955" s="121"/>
      <c r="Q955" s="121"/>
      <c r="R955" s="121"/>
      <c r="S955" s="121"/>
      <c r="T955" s="121"/>
      <c r="U955" s="121"/>
      <c r="V955" s="121"/>
      <c r="W955" s="121"/>
      <c r="X955" s="121"/>
      <c r="Y955" s="121"/>
      <c r="Z955" s="121"/>
    </row>
    <row r="956" spans="1:26" ht="14.25" customHeight="1">
      <c r="A956" s="150"/>
      <c r="B956" s="151"/>
      <c r="C956" s="152"/>
      <c r="D956" s="153"/>
      <c r="E956" s="153"/>
      <c r="F956" s="153"/>
      <c r="G956" s="152"/>
      <c r="H956" s="152"/>
      <c r="I956" s="152"/>
      <c r="J956" s="121"/>
      <c r="K956" s="121"/>
      <c r="L956" s="121"/>
      <c r="M956" s="121"/>
      <c r="N956" s="121"/>
      <c r="O956" s="121"/>
      <c r="P956" s="121"/>
      <c r="Q956" s="121"/>
      <c r="R956" s="121"/>
      <c r="S956" s="121"/>
      <c r="T956" s="121"/>
      <c r="U956" s="121"/>
      <c r="V956" s="121"/>
      <c r="W956" s="121"/>
      <c r="X956" s="121"/>
      <c r="Y956" s="121"/>
      <c r="Z956" s="121"/>
    </row>
    <row r="957" spans="1:26" ht="14.25" customHeight="1">
      <c r="A957" s="150"/>
      <c r="B957" s="151"/>
      <c r="C957" s="152"/>
      <c r="D957" s="153"/>
      <c r="E957" s="153"/>
      <c r="F957" s="153"/>
      <c r="G957" s="152"/>
      <c r="H957" s="152"/>
      <c r="I957" s="152"/>
      <c r="J957" s="121"/>
      <c r="K957" s="121"/>
      <c r="L957" s="121"/>
      <c r="M957" s="121"/>
      <c r="N957" s="121"/>
      <c r="O957" s="121"/>
      <c r="P957" s="121"/>
      <c r="Q957" s="121"/>
      <c r="R957" s="121"/>
      <c r="S957" s="121"/>
      <c r="T957" s="121"/>
      <c r="U957" s="121"/>
      <c r="V957" s="121"/>
      <c r="W957" s="121"/>
      <c r="X957" s="121"/>
      <c r="Y957" s="121"/>
      <c r="Z957" s="121"/>
    </row>
    <row r="958" spans="1:26" ht="14.25" customHeight="1">
      <c r="A958" s="150"/>
      <c r="B958" s="151"/>
      <c r="C958" s="152"/>
      <c r="D958" s="153"/>
      <c r="E958" s="153"/>
      <c r="F958" s="153"/>
      <c r="G958" s="152"/>
      <c r="H958" s="152"/>
      <c r="I958" s="152"/>
      <c r="J958" s="121"/>
      <c r="K958" s="121"/>
      <c r="L958" s="121"/>
      <c r="M958" s="121"/>
      <c r="N958" s="121"/>
      <c r="O958" s="121"/>
      <c r="P958" s="121"/>
      <c r="Q958" s="121"/>
      <c r="R958" s="121"/>
      <c r="S958" s="121"/>
      <c r="T958" s="121"/>
      <c r="U958" s="121"/>
      <c r="V958" s="121"/>
      <c r="W958" s="121"/>
      <c r="X958" s="121"/>
      <c r="Y958" s="121"/>
      <c r="Z958" s="121"/>
    </row>
    <row r="959" spans="1:26" ht="14.25" customHeight="1">
      <c r="A959" s="150"/>
      <c r="B959" s="151"/>
      <c r="C959" s="152"/>
      <c r="D959" s="153"/>
      <c r="E959" s="153"/>
      <c r="F959" s="153"/>
      <c r="G959" s="152"/>
      <c r="H959" s="152"/>
      <c r="I959" s="152"/>
      <c r="J959" s="121"/>
      <c r="K959" s="121"/>
      <c r="L959" s="121"/>
      <c r="M959" s="121"/>
      <c r="N959" s="121"/>
      <c r="O959" s="121"/>
      <c r="P959" s="121"/>
      <c r="Q959" s="121"/>
      <c r="R959" s="121"/>
      <c r="S959" s="121"/>
      <c r="T959" s="121"/>
      <c r="U959" s="121"/>
      <c r="V959" s="121"/>
      <c r="W959" s="121"/>
      <c r="X959" s="121"/>
      <c r="Y959" s="121"/>
      <c r="Z959" s="121"/>
    </row>
    <row r="960" spans="1:26" ht="14.25" customHeight="1">
      <c r="A960" s="150"/>
      <c r="B960" s="151"/>
      <c r="C960" s="152"/>
      <c r="D960" s="153"/>
      <c r="E960" s="153"/>
      <c r="F960" s="153"/>
      <c r="G960" s="152"/>
      <c r="H960" s="152"/>
      <c r="I960" s="152"/>
      <c r="J960" s="121"/>
      <c r="K960" s="121"/>
      <c r="L960" s="121"/>
      <c r="M960" s="121"/>
      <c r="N960" s="121"/>
      <c r="O960" s="121"/>
      <c r="P960" s="121"/>
      <c r="Q960" s="121"/>
      <c r="R960" s="121"/>
      <c r="S960" s="121"/>
      <c r="T960" s="121"/>
      <c r="U960" s="121"/>
      <c r="V960" s="121"/>
      <c r="W960" s="121"/>
      <c r="X960" s="121"/>
      <c r="Y960" s="121"/>
      <c r="Z960" s="121"/>
    </row>
    <row r="961" spans="1:26" ht="14.25" customHeight="1">
      <c r="A961" s="150"/>
      <c r="B961" s="151"/>
      <c r="C961" s="152"/>
      <c r="D961" s="153"/>
      <c r="E961" s="153"/>
      <c r="F961" s="153"/>
      <c r="G961" s="152"/>
      <c r="H961" s="152"/>
      <c r="I961" s="152"/>
      <c r="J961" s="121"/>
      <c r="K961" s="121"/>
      <c r="L961" s="121"/>
      <c r="M961" s="121"/>
      <c r="N961" s="121"/>
      <c r="O961" s="121"/>
      <c r="P961" s="121"/>
      <c r="Q961" s="121"/>
      <c r="R961" s="121"/>
      <c r="S961" s="121"/>
      <c r="T961" s="121"/>
      <c r="U961" s="121"/>
      <c r="V961" s="121"/>
      <c r="W961" s="121"/>
      <c r="X961" s="121"/>
      <c r="Y961" s="121"/>
      <c r="Z961" s="121"/>
    </row>
    <row r="962" spans="1:26" ht="14.25" customHeight="1">
      <c r="A962" s="150"/>
      <c r="B962" s="151"/>
      <c r="C962" s="152"/>
      <c r="D962" s="153"/>
      <c r="E962" s="153"/>
      <c r="F962" s="153"/>
      <c r="G962" s="152"/>
      <c r="H962" s="152"/>
      <c r="I962" s="152"/>
      <c r="J962" s="121"/>
      <c r="K962" s="121"/>
      <c r="L962" s="121"/>
      <c r="M962" s="121"/>
      <c r="N962" s="121"/>
      <c r="O962" s="121"/>
      <c r="P962" s="121"/>
      <c r="Q962" s="121"/>
      <c r="R962" s="121"/>
      <c r="S962" s="121"/>
      <c r="T962" s="121"/>
      <c r="U962" s="121"/>
      <c r="V962" s="121"/>
      <c r="W962" s="121"/>
      <c r="X962" s="121"/>
      <c r="Y962" s="121"/>
      <c r="Z962" s="121"/>
    </row>
    <row r="963" spans="1:26" ht="14.25" customHeight="1">
      <c r="A963" s="150"/>
      <c r="B963" s="151"/>
      <c r="C963" s="152"/>
      <c r="D963" s="153"/>
      <c r="E963" s="153"/>
      <c r="F963" s="153"/>
      <c r="G963" s="152"/>
      <c r="H963" s="152"/>
      <c r="I963" s="152"/>
      <c r="J963" s="121"/>
      <c r="K963" s="121"/>
      <c r="L963" s="121"/>
      <c r="M963" s="121"/>
      <c r="N963" s="121"/>
      <c r="O963" s="121"/>
      <c r="P963" s="121"/>
      <c r="Q963" s="121"/>
      <c r="R963" s="121"/>
      <c r="S963" s="121"/>
      <c r="T963" s="121"/>
      <c r="U963" s="121"/>
      <c r="V963" s="121"/>
      <c r="W963" s="121"/>
      <c r="X963" s="121"/>
      <c r="Y963" s="121"/>
      <c r="Z963" s="121"/>
    </row>
    <row r="964" spans="1:26" ht="14.25" customHeight="1">
      <c r="A964" s="150"/>
      <c r="B964" s="151"/>
      <c r="C964" s="152"/>
      <c r="D964" s="153"/>
      <c r="E964" s="153"/>
      <c r="F964" s="153"/>
      <c r="G964" s="152"/>
      <c r="H964" s="152"/>
      <c r="I964" s="152"/>
      <c r="J964" s="121"/>
      <c r="K964" s="121"/>
      <c r="L964" s="121"/>
      <c r="M964" s="121"/>
      <c r="N964" s="121"/>
      <c r="O964" s="121"/>
      <c r="P964" s="121"/>
      <c r="Q964" s="121"/>
      <c r="R964" s="121"/>
      <c r="S964" s="121"/>
      <c r="T964" s="121"/>
      <c r="U964" s="121"/>
      <c r="V964" s="121"/>
      <c r="W964" s="121"/>
      <c r="X964" s="121"/>
      <c r="Y964" s="121"/>
      <c r="Z964" s="121"/>
    </row>
    <row r="965" spans="1:26" ht="14.25" customHeight="1">
      <c r="A965" s="150"/>
      <c r="B965" s="151"/>
      <c r="C965" s="152"/>
      <c r="D965" s="153"/>
      <c r="E965" s="153"/>
      <c r="F965" s="153"/>
      <c r="G965" s="152"/>
      <c r="H965" s="152"/>
      <c r="I965" s="152"/>
      <c r="J965" s="121"/>
      <c r="K965" s="121"/>
      <c r="L965" s="121"/>
      <c r="M965" s="121"/>
      <c r="N965" s="121"/>
      <c r="O965" s="121"/>
      <c r="P965" s="121"/>
      <c r="Q965" s="121"/>
      <c r="R965" s="121"/>
      <c r="S965" s="121"/>
      <c r="T965" s="121"/>
      <c r="U965" s="121"/>
      <c r="V965" s="121"/>
      <c r="W965" s="121"/>
      <c r="X965" s="121"/>
      <c r="Y965" s="121"/>
      <c r="Z965" s="121"/>
    </row>
    <row r="966" spans="1:26" ht="14.25" customHeight="1">
      <c r="A966" s="150"/>
      <c r="B966" s="151"/>
      <c r="C966" s="152"/>
      <c r="D966" s="153"/>
      <c r="E966" s="153"/>
      <c r="F966" s="153"/>
      <c r="G966" s="152"/>
      <c r="H966" s="152"/>
      <c r="I966" s="152"/>
      <c r="J966" s="121"/>
      <c r="K966" s="121"/>
      <c r="L966" s="121"/>
      <c r="M966" s="121"/>
      <c r="N966" s="121"/>
      <c r="O966" s="121"/>
      <c r="P966" s="121"/>
      <c r="Q966" s="121"/>
      <c r="R966" s="121"/>
      <c r="S966" s="121"/>
      <c r="T966" s="121"/>
      <c r="U966" s="121"/>
      <c r="V966" s="121"/>
      <c r="W966" s="121"/>
      <c r="X966" s="121"/>
      <c r="Y966" s="121"/>
      <c r="Z966" s="121"/>
    </row>
    <row r="967" spans="1:26" ht="14.25" customHeight="1">
      <c r="A967" s="150"/>
      <c r="B967" s="151"/>
      <c r="C967" s="152"/>
      <c r="D967" s="153"/>
      <c r="E967" s="153"/>
      <c r="F967" s="153"/>
      <c r="G967" s="152"/>
      <c r="H967" s="152"/>
      <c r="I967" s="152"/>
      <c r="J967" s="121"/>
      <c r="K967" s="121"/>
      <c r="L967" s="121"/>
      <c r="M967" s="121"/>
      <c r="N967" s="121"/>
      <c r="O967" s="121"/>
      <c r="P967" s="121"/>
      <c r="Q967" s="121"/>
      <c r="R967" s="121"/>
      <c r="S967" s="121"/>
      <c r="T967" s="121"/>
      <c r="U967" s="121"/>
      <c r="V967" s="121"/>
      <c r="W967" s="121"/>
      <c r="X967" s="121"/>
      <c r="Y967" s="121"/>
      <c r="Z967" s="121"/>
    </row>
    <row r="968" spans="1:26" ht="14.25" customHeight="1">
      <c r="A968" s="150"/>
      <c r="B968" s="151"/>
      <c r="C968" s="152"/>
      <c r="D968" s="153"/>
      <c r="E968" s="153"/>
      <c r="F968" s="153"/>
      <c r="G968" s="152"/>
      <c r="H968" s="152"/>
      <c r="I968" s="152"/>
      <c r="J968" s="121"/>
      <c r="K968" s="121"/>
      <c r="L968" s="121"/>
      <c r="M968" s="121"/>
      <c r="N968" s="121"/>
      <c r="O968" s="121"/>
      <c r="P968" s="121"/>
      <c r="Q968" s="121"/>
      <c r="R968" s="121"/>
      <c r="S968" s="121"/>
      <c r="T968" s="121"/>
      <c r="U968" s="121"/>
      <c r="V968" s="121"/>
      <c r="W968" s="121"/>
      <c r="X968" s="121"/>
      <c r="Y968" s="121"/>
      <c r="Z968" s="121"/>
    </row>
    <row r="969" spans="1:26" ht="14.25" customHeight="1">
      <c r="A969" s="150"/>
      <c r="B969" s="151"/>
      <c r="C969" s="152"/>
      <c r="D969" s="153"/>
      <c r="E969" s="153"/>
      <c r="F969" s="153"/>
      <c r="G969" s="152"/>
      <c r="H969" s="152"/>
      <c r="I969" s="152"/>
      <c r="J969" s="121"/>
      <c r="K969" s="121"/>
      <c r="L969" s="121"/>
      <c r="M969" s="121"/>
      <c r="N969" s="121"/>
      <c r="O969" s="121"/>
      <c r="P969" s="121"/>
      <c r="Q969" s="121"/>
      <c r="R969" s="121"/>
      <c r="S969" s="121"/>
      <c r="T969" s="121"/>
      <c r="U969" s="121"/>
      <c r="V969" s="121"/>
      <c r="W969" s="121"/>
      <c r="X969" s="121"/>
      <c r="Y969" s="121"/>
      <c r="Z969" s="121"/>
    </row>
    <row r="970" spans="1:26" ht="14.25" customHeight="1">
      <c r="A970" s="150"/>
      <c r="B970" s="151"/>
      <c r="C970" s="152"/>
      <c r="D970" s="153"/>
      <c r="E970" s="153"/>
      <c r="F970" s="153"/>
      <c r="G970" s="152"/>
      <c r="H970" s="152"/>
      <c r="I970" s="152"/>
      <c r="J970" s="121"/>
      <c r="K970" s="121"/>
      <c r="L970" s="121"/>
      <c r="M970" s="121"/>
      <c r="N970" s="121"/>
      <c r="O970" s="121"/>
      <c r="P970" s="121"/>
      <c r="Q970" s="121"/>
      <c r="R970" s="121"/>
      <c r="S970" s="121"/>
      <c r="T970" s="121"/>
      <c r="U970" s="121"/>
      <c r="V970" s="121"/>
      <c r="W970" s="121"/>
      <c r="X970" s="121"/>
      <c r="Y970" s="121"/>
      <c r="Z970" s="121"/>
    </row>
    <row r="971" spans="1:26" ht="14.25" customHeight="1">
      <c r="A971" s="150"/>
      <c r="B971" s="151"/>
      <c r="C971" s="152"/>
      <c r="D971" s="153"/>
      <c r="E971" s="153"/>
      <c r="F971" s="153"/>
      <c r="G971" s="152"/>
      <c r="H971" s="152"/>
      <c r="I971" s="152"/>
      <c r="J971" s="121"/>
      <c r="K971" s="121"/>
      <c r="L971" s="121"/>
      <c r="M971" s="121"/>
      <c r="N971" s="121"/>
      <c r="O971" s="121"/>
      <c r="P971" s="121"/>
      <c r="Q971" s="121"/>
      <c r="R971" s="121"/>
      <c r="S971" s="121"/>
      <c r="T971" s="121"/>
      <c r="U971" s="121"/>
      <c r="V971" s="121"/>
      <c r="W971" s="121"/>
      <c r="X971" s="121"/>
      <c r="Y971" s="121"/>
      <c r="Z971" s="121"/>
    </row>
    <row r="972" spans="1:26" ht="14.25" customHeight="1">
      <c r="A972" s="150"/>
      <c r="B972" s="151"/>
      <c r="C972" s="152"/>
      <c r="D972" s="153"/>
      <c r="E972" s="153"/>
      <c r="F972" s="153"/>
      <c r="G972" s="152"/>
      <c r="H972" s="152"/>
      <c r="I972" s="152"/>
      <c r="J972" s="121"/>
      <c r="K972" s="121"/>
      <c r="L972" s="121"/>
      <c r="M972" s="121"/>
      <c r="N972" s="121"/>
      <c r="O972" s="121"/>
      <c r="P972" s="121"/>
      <c r="Q972" s="121"/>
      <c r="R972" s="121"/>
      <c r="S972" s="121"/>
      <c r="T972" s="121"/>
      <c r="U972" s="121"/>
      <c r="V972" s="121"/>
      <c r="W972" s="121"/>
      <c r="X972" s="121"/>
      <c r="Y972" s="121"/>
      <c r="Z972" s="121"/>
    </row>
    <row r="973" spans="1:26" ht="14.25" customHeight="1">
      <c r="A973" s="150"/>
      <c r="B973" s="151"/>
      <c r="C973" s="152"/>
      <c r="D973" s="153"/>
      <c r="E973" s="153"/>
      <c r="F973" s="153"/>
      <c r="G973" s="152"/>
      <c r="H973" s="152"/>
      <c r="I973" s="152"/>
      <c r="J973" s="121"/>
      <c r="K973" s="121"/>
      <c r="L973" s="121"/>
      <c r="M973" s="121"/>
      <c r="N973" s="121"/>
      <c r="O973" s="121"/>
      <c r="P973" s="121"/>
      <c r="Q973" s="121"/>
      <c r="R973" s="121"/>
      <c r="S973" s="121"/>
      <c r="T973" s="121"/>
      <c r="U973" s="121"/>
      <c r="V973" s="121"/>
      <c r="W973" s="121"/>
      <c r="X973" s="121"/>
      <c r="Y973" s="121"/>
      <c r="Z973" s="121"/>
    </row>
    <row r="974" spans="1:26" ht="14.25" customHeight="1">
      <c r="A974" s="150"/>
      <c r="B974" s="151"/>
      <c r="C974" s="152"/>
      <c r="D974" s="153"/>
      <c r="E974" s="153"/>
      <c r="F974" s="153"/>
      <c r="G974" s="152"/>
      <c r="H974" s="152"/>
      <c r="I974" s="152"/>
      <c r="J974" s="121"/>
      <c r="K974" s="121"/>
      <c r="L974" s="121"/>
      <c r="M974" s="121"/>
      <c r="N974" s="121"/>
      <c r="O974" s="121"/>
      <c r="P974" s="121"/>
      <c r="Q974" s="121"/>
      <c r="R974" s="121"/>
      <c r="S974" s="121"/>
      <c r="T974" s="121"/>
      <c r="U974" s="121"/>
      <c r="V974" s="121"/>
      <c r="W974" s="121"/>
      <c r="X974" s="121"/>
      <c r="Y974" s="121"/>
      <c r="Z974" s="121"/>
    </row>
    <row r="975" spans="1:26" ht="14.25" customHeight="1">
      <c r="A975" s="150"/>
      <c r="B975" s="151"/>
      <c r="C975" s="152"/>
      <c r="D975" s="153"/>
      <c r="E975" s="153"/>
      <c r="F975" s="153"/>
      <c r="G975" s="152"/>
      <c r="H975" s="152"/>
      <c r="I975" s="152"/>
      <c r="J975" s="121"/>
      <c r="K975" s="121"/>
      <c r="L975" s="121"/>
      <c r="M975" s="121"/>
      <c r="N975" s="121"/>
      <c r="O975" s="121"/>
      <c r="P975" s="121"/>
      <c r="Q975" s="121"/>
      <c r="R975" s="121"/>
      <c r="S975" s="121"/>
      <c r="T975" s="121"/>
      <c r="U975" s="121"/>
      <c r="V975" s="121"/>
      <c r="W975" s="121"/>
      <c r="X975" s="121"/>
      <c r="Y975" s="121"/>
      <c r="Z975" s="121"/>
    </row>
    <row r="976" spans="1:26" ht="14.25" customHeight="1">
      <c r="A976" s="150"/>
      <c r="B976" s="151"/>
      <c r="C976" s="152"/>
      <c r="D976" s="153"/>
      <c r="E976" s="153"/>
      <c r="F976" s="153"/>
      <c r="G976" s="152"/>
      <c r="H976" s="152"/>
      <c r="I976" s="152"/>
      <c r="J976" s="121"/>
      <c r="K976" s="121"/>
      <c r="L976" s="121"/>
      <c r="M976" s="121"/>
      <c r="N976" s="121"/>
      <c r="O976" s="121"/>
      <c r="P976" s="121"/>
      <c r="Q976" s="121"/>
      <c r="R976" s="121"/>
      <c r="S976" s="121"/>
      <c r="T976" s="121"/>
      <c r="U976" s="121"/>
      <c r="V976" s="121"/>
      <c r="W976" s="121"/>
      <c r="X976" s="121"/>
      <c r="Y976" s="121"/>
      <c r="Z976" s="121"/>
    </row>
    <row r="977" spans="1:26" ht="14.25" customHeight="1">
      <c r="A977" s="150"/>
      <c r="B977" s="151"/>
      <c r="C977" s="152"/>
      <c r="D977" s="153"/>
      <c r="E977" s="153"/>
      <c r="F977" s="153"/>
      <c r="G977" s="152"/>
      <c r="H977" s="152"/>
      <c r="I977" s="152"/>
      <c r="J977" s="121"/>
      <c r="K977" s="121"/>
      <c r="L977" s="121"/>
      <c r="M977" s="121"/>
      <c r="N977" s="121"/>
      <c r="O977" s="121"/>
      <c r="P977" s="121"/>
      <c r="Q977" s="121"/>
      <c r="R977" s="121"/>
      <c r="S977" s="121"/>
      <c r="T977" s="121"/>
      <c r="U977" s="121"/>
      <c r="V977" s="121"/>
      <c r="W977" s="121"/>
      <c r="X977" s="121"/>
      <c r="Y977" s="121"/>
      <c r="Z977" s="121"/>
    </row>
    <row r="978" spans="1:26" ht="14.25" customHeight="1">
      <c r="A978" s="150"/>
      <c r="B978" s="151"/>
      <c r="C978" s="152"/>
      <c r="D978" s="153"/>
      <c r="E978" s="153"/>
      <c r="F978" s="153"/>
      <c r="G978" s="152"/>
      <c r="H978" s="152"/>
      <c r="I978" s="152"/>
      <c r="J978" s="121"/>
      <c r="K978" s="121"/>
      <c r="L978" s="121"/>
      <c r="M978" s="121"/>
      <c r="N978" s="121"/>
      <c r="O978" s="121"/>
      <c r="P978" s="121"/>
      <c r="Q978" s="121"/>
      <c r="R978" s="121"/>
      <c r="S978" s="121"/>
      <c r="T978" s="121"/>
      <c r="U978" s="121"/>
      <c r="V978" s="121"/>
      <c r="W978" s="121"/>
      <c r="X978" s="121"/>
      <c r="Y978" s="121"/>
      <c r="Z978" s="121"/>
    </row>
    <row r="979" spans="1:26" ht="14.25" customHeight="1">
      <c r="A979" s="150"/>
      <c r="B979" s="151"/>
      <c r="C979" s="152"/>
      <c r="D979" s="153"/>
      <c r="E979" s="153"/>
      <c r="F979" s="153"/>
      <c r="G979" s="152"/>
      <c r="H979" s="152"/>
      <c r="I979" s="152"/>
      <c r="J979" s="121"/>
      <c r="K979" s="121"/>
      <c r="L979" s="121"/>
      <c r="M979" s="121"/>
      <c r="N979" s="121"/>
      <c r="O979" s="121"/>
      <c r="P979" s="121"/>
      <c r="Q979" s="121"/>
      <c r="R979" s="121"/>
      <c r="S979" s="121"/>
      <c r="T979" s="121"/>
      <c r="U979" s="121"/>
      <c r="V979" s="121"/>
      <c r="W979" s="121"/>
      <c r="X979" s="121"/>
      <c r="Y979" s="121"/>
      <c r="Z979" s="121"/>
    </row>
    <row r="980" spans="1:26" ht="14.25" customHeight="1">
      <c r="A980" s="150"/>
      <c r="B980" s="151"/>
      <c r="C980" s="152"/>
      <c r="D980" s="153"/>
      <c r="E980" s="153"/>
      <c r="F980" s="153"/>
      <c r="G980" s="152"/>
      <c r="H980" s="152"/>
      <c r="I980" s="152"/>
      <c r="J980" s="121"/>
      <c r="K980" s="121"/>
      <c r="L980" s="121"/>
      <c r="M980" s="121"/>
      <c r="N980" s="121"/>
      <c r="O980" s="121"/>
      <c r="P980" s="121"/>
      <c r="Q980" s="121"/>
      <c r="R980" s="121"/>
      <c r="S980" s="121"/>
      <c r="T980" s="121"/>
      <c r="U980" s="121"/>
      <c r="V980" s="121"/>
      <c r="W980" s="121"/>
      <c r="X980" s="121"/>
      <c r="Y980" s="121"/>
      <c r="Z980" s="121"/>
    </row>
    <row r="981" spans="1:26" ht="14.25" customHeight="1">
      <c r="A981" s="150"/>
      <c r="B981" s="151"/>
      <c r="C981" s="152"/>
      <c r="D981" s="153"/>
      <c r="E981" s="153"/>
      <c r="F981" s="153"/>
      <c r="G981" s="152"/>
      <c r="H981" s="152"/>
      <c r="I981" s="152"/>
      <c r="J981" s="121"/>
      <c r="K981" s="121"/>
      <c r="L981" s="121"/>
      <c r="M981" s="121"/>
      <c r="N981" s="121"/>
      <c r="O981" s="121"/>
      <c r="P981" s="121"/>
      <c r="Q981" s="121"/>
      <c r="R981" s="121"/>
      <c r="S981" s="121"/>
      <c r="T981" s="121"/>
      <c r="U981" s="121"/>
      <c r="V981" s="121"/>
      <c r="W981" s="121"/>
      <c r="X981" s="121"/>
      <c r="Y981" s="121"/>
      <c r="Z981" s="121"/>
    </row>
    <row r="982" spans="1:26" ht="14.25" customHeight="1">
      <c r="A982" s="150"/>
      <c r="B982" s="151"/>
      <c r="C982" s="152"/>
      <c r="D982" s="153"/>
      <c r="E982" s="153"/>
      <c r="F982" s="153"/>
      <c r="G982" s="152"/>
      <c r="H982" s="152"/>
      <c r="I982" s="152"/>
      <c r="J982" s="121"/>
      <c r="K982" s="121"/>
      <c r="L982" s="121"/>
      <c r="M982" s="121"/>
      <c r="N982" s="121"/>
      <c r="O982" s="121"/>
      <c r="P982" s="121"/>
      <c r="Q982" s="121"/>
      <c r="R982" s="121"/>
      <c r="S982" s="121"/>
      <c r="T982" s="121"/>
      <c r="U982" s="121"/>
      <c r="V982" s="121"/>
      <c r="W982" s="121"/>
      <c r="X982" s="121"/>
      <c r="Y982" s="121"/>
      <c r="Z982" s="121"/>
    </row>
    <row r="983" spans="1:26" ht="14.25" customHeight="1">
      <c r="A983" s="150"/>
      <c r="B983" s="151"/>
      <c r="C983" s="152"/>
      <c r="D983" s="153"/>
      <c r="E983" s="153"/>
      <c r="F983" s="153"/>
      <c r="G983" s="152"/>
      <c r="H983" s="152"/>
      <c r="I983" s="152"/>
      <c r="J983" s="121"/>
      <c r="K983" s="121"/>
      <c r="L983" s="121"/>
      <c r="M983" s="121"/>
      <c r="N983" s="121"/>
      <c r="O983" s="121"/>
      <c r="P983" s="121"/>
      <c r="Q983" s="121"/>
      <c r="R983" s="121"/>
      <c r="S983" s="121"/>
      <c r="T983" s="121"/>
      <c r="U983" s="121"/>
      <c r="V983" s="121"/>
      <c r="W983" s="121"/>
      <c r="X983" s="121"/>
      <c r="Y983" s="121"/>
      <c r="Z983" s="121"/>
    </row>
    <row r="984" spans="1:26" ht="14.25" customHeight="1">
      <c r="A984" s="150"/>
      <c r="B984" s="151"/>
      <c r="C984" s="152"/>
      <c r="D984" s="153"/>
      <c r="E984" s="153"/>
      <c r="F984" s="153"/>
      <c r="G984" s="152"/>
      <c r="H984" s="152"/>
      <c r="I984" s="152"/>
      <c r="J984" s="121"/>
      <c r="K984" s="121"/>
      <c r="L984" s="121"/>
      <c r="M984" s="121"/>
      <c r="N984" s="121"/>
      <c r="O984" s="121"/>
      <c r="P984" s="121"/>
      <c r="Q984" s="121"/>
      <c r="R984" s="121"/>
      <c r="S984" s="121"/>
      <c r="T984" s="121"/>
      <c r="U984" s="121"/>
      <c r="V984" s="121"/>
      <c r="W984" s="121"/>
      <c r="X984" s="121"/>
      <c r="Y984" s="121"/>
      <c r="Z984" s="121"/>
    </row>
    <row r="985" spans="1:26" ht="14.25" customHeight="1">
      <c r="A985" s="150"/>
      <c r="B985" s="151"/>
      <c r="C985" s="152"/>
      <c r="D985" s="153"/>
      <c r="E985" s="153"/>
      <c r="F985" s="153"/>
      <c r="G985" s="152"/>
      <c r="H985" s="152"/>
      <c r="I985" s="152"/>
      <c r="J985" s="121"/>
      <c r="K985" s="121"/>
      <c r="L985" s="121"/>
      <c r="M985" s="121"/>
      <c r="N985" s="121"/>
      <c r="O985" s="121"/>
      <c r="P985" s="121"/>
      <c r="Q985" s="121"/>
      <c r="R985" s="121"/>
      <c r="S985" s="121"/>
      <c r="T985" s="121"/>
      <c r="U985" s="121"/>
      <c r="V985" s="121"/>
      <c r="W985" s="121"/>
      <c r="X985" s="121"/>
      <c r="Y985" s="121"/>
      <c r="Z985" s="121"/>
    </row>
    <row r="986" spans="1:26" ht="14.25" customHeight="1">
      <c r="A986" s="150"/>
      <c r="B986" s="151"/>
      <c r="C986" s="152"/>
      <c r="D986" s="153"/>
      <c r="E986" s="153"/>
      <c r="F986" s="153"/>
      <c r="G986" s="152"/>
      <c r="H986" s="152"/>
      <c r="I986" s="152"/>
      <c r="J986" s="121"/>
      <c r="K986" s="121"/>
      <c r="L986" s="121"/>
      <c r="M986" s="121"/>
      <c r="N986" s="121"/>
      <c r="O986" s="121"/>
      <c r="P986" s="121"/>
      <c r="Q986" s="121"/>
      <c r="R986" s="121"/>
      <c r="S986" s="121"/>
      <c r="T986" s="121"/>
      <c r="U986" s="121"/>
      <c r="V986" s="121"/>
      <c r="W986" s="121"/>
      <c r="X986" s="121"/>
      <c r="Y986" s="121"/>
      <c r="Z986" s="121"/>
    </row>
    <row r="987" spans="1:26" ht="14.25" customHeight="1">
      <c r="A987" s="150"/>
      <c r="B987" s="151"/>
      <c r="C987" s="152"/>
      <c r="D987" s="153"/>
      <c r="E987" s="153"/>
      <c r="F987" s="153"/>
      <c r="G987" s="152"/>
      <c r="H987" s="152"/>
      <c r="I987" s="152"/>
      <c r="J987" s="121"/>
      <c r="K987" s="121"/>
      <c r="L987" s="121"/>
      <c r="M987" s="121"/>
      <c r="N987" s="121"/>
      <c r="O987" s="121"/>
      <c r="P987" s="121"/>
      <c r="Q987" s="121"/>
      <c r="R987" s="121"/>
      <c r="S987" s="121"/>
      <c r="T987" s="121"/>
      <c r="U987" s="121"/>
      <c r="V987" s="121"/>
      <c r="W987" s="121"/>
      <c r="X987" s="121"/>
      <c r="Y987" s="121"/>
      <c r="Z987" s="121"/>
    </row>
    <row r="988" spans="1:26" ht="14.25" customHeight="1">
      <c r="A988" s="150"/>
      <c r="B988" s="151"/>
      <c r="C988" s="152"/>
      <c r="D988" s="153"/>
      <c r="E988" s="153"/>
      <c r="F988" s="153"/>
      <c r="G988" s="152"/>
      <c r="H988" s="152"/>
      <c r="I988" s="152"/>
      <c r="J988" s="121"/>
      <c r="K988" s="121"/>
      <c r="L988" s="121"/>
      <c r="M988" s="121"/>
      <c r="N988" s="121"/>
      <c r="O988" s="121"/>
      <c r="P988" s="121"/>
      <c r="Q988" s="121"/>
      <c r="R988" s="121"/>
      <c r="S988" s="121"/>
      <c r="T988" s="121"/>
      <c r="U988" s="121"/>
      <c r="V988" s="121"/>
      <c r="W988" s="121"/>
      <c r="X988" s="121"/>
      <c r="Y988" s="121"/>
      <c r="Z988" s="121"/>
    </row>
    <row r="989" spans="1:26" ht="14.25" customHeight="1">
      <c r="A989" s="150"/>
      <c r="B989" s="151"/>
      <c r="C989" s="152"/>
      <c r="D989" s="153"/>
      <c r="E989" s="153"/>
      <c r="F989" s="153"/>
      <c r="G989" s="152"/>
      <c r="H989" s="152"/>
      <c r="I989" s="152"/>
      <c r="J989" s="121"/>
      <c r="K989" s="121"/>
      <c r="L989" s="121"/>
      <c r="M989" s="121"/>
      <c r="N989" s="121"/>
      <c r="O989" s="121"/>
      <c r="P989" s="121"/>
      <c r="Q989" s="121"/>
      <c r="R989" s="121"/>
      <c r="S989" s="121"/>
      <c r="T989" s="121"/>
      <c r="U989" s="121"/>
      <c r="V989" s="121"/>
      <c r="W989" s="121"/>
      <c r="X989" s="121"/>
      <c r="Y989" s="121"/>
      <c r="Z989" s="121"/>
    </row>
    <row r="990" spans="1:26" ht="14.25" customHeight="1">
      <c r="A990" s="150"/>
      <c r="B990" s="151"/>
      <c r="C990" s="152"/>
      <c r="D990" s="153"/>
      <c r="E990" s="153"/>
      <c r="F990" s="153"/>
      <c r="G990" s="152"/>
      <c r="H990" s="152"/>
      <c r="I990" s="152"/>
      <c r="J990" s="121"/>
      <c r="K990" s="121"/>
      <c r="L990" s="121"/>
      <c r="M990" s="121"/>
      <c r="N990" s="121"/>
      <c r="O990" s="121"/>
      <c r="P990" s="121"/>
      <c r="Q990" s="121"/>
      <c r="R990" s="121"/>
      <c r="S990" s="121"/>
      <c r="T990" s="121"/>
      <c r="U990" s="121"/>
      <c r="V990" s="121"/>
      <c r="W990" s="121"/>
      <c r="X990" s="121"/>
      <c r="Y990" s="121"/>
      <c r="Z990" s="121"/>
    </row>
    <row r="991" spans="1:26" ht="14.25" customHeight="1">
      <c r="A991" s="150"/>
      <c r="B991" s="151"/>
      <c r="C991" s="152"/>
      <c r="D991" s="153"/>
      <c r="E991" s="153"/>
      <c r="F991" s="153"/>
      <c r="G991" s="152"/>
      <c r="H991" s="152"/>
      <c r="I991" s="152"/>
      <c r="J991" s="121"/>
      <c r="K991" s="121"/>
      <c r="L991" s="121"/>
      <c r="M991" s="121"/>
      <c r="N991" s="121"/>
      <c r="O991" s="121"/>
      <c r="P991" s="121"/>
      <c r="Q991" s="121"/>
      <c r="R991" s="121"/>
      <c r="S991" s="121"/>
      <c r="T991" s="121"/>
      <c r="U991" s="121"/>
      <c r="V991" s="121"/>
      <c r="W991" s="121"/>
      <c r="X991" s="121"/>
      <c r="Y991" s="121"/>
      <c r="Z991" s="121"/>
    </row>
    <row r="992" spans="1:26" ht="14.25" customHeight="1">
      <c r="A992" s="150"/>
      <c r="B992" s="151"/>
      <c r="C992" s="152"/>
      <c r="D992" s="153"/>
      <c r="E992" s="153"/>
      <c r="F992" s="153"/>
      <c r="G992" s="152"/>
      <c r="H992" s="152"/>
      <c r="I992" s="152"/>
      <c r="J992" s="121"/>
      <c r="K992" s="121"/>
      <c r="L992" s="121"/>
      <c r="M992" s="121"/>
      <c r="N992" s="121"/>
      <c r="O992" s="121"/>
      <c r="P992" s="121"/>
      <c r="Q992" s="121"/>
      <c r="R992" s="121"/>
      <c r="S992" s="121"/>
      <c r="T992" s="121"/>
      <c r="U992" s="121"/>
      <c r="V992" s="121"/>
      <c r="W992" s="121"/>
      <c r="X992" s="121"/>
      <c r="Y992" s="121"/>
      <c r="Z992" s="121"/>
    </row>
    <row r="993" spans="1:26" ht="14.25" customHeight="1">
      <c r="A993" s="150"/>
      <c r="B993" s="151"/>
      <c r="C993" s="152"/>
      <c r="D993" s="153"/>
      <c r="E993" s="153"/>
      <c r="F993" s="153"/>
      <c r="G993" s="152"/>
      <c r="H993" s="152"/>
      <c r="I993" s="152"/>
      <c r="J993" s="121"/>
      <c r="K993" s="121"/>
      <c r="L993" s="121"/>
      <c r="M993" s="121"/>
      <c r="N993" s="121"/>
      <c r="O993" s="121"/>
      <c r="P993" s="121"/>
      <c r="Q993" s="121"/>
      <c r="R993" s="121"/>
      <c r="S993" s="121"/>
      <c r="T993" s="121"/>
      <c r="U993" s="121"/>
      <c r="V993" s="121"/>
      <c r="W993" s="121"/>
      <c r="X993" s="121"/>
      <c r="Y993" s="121"/>
      <c r="Z993" s="121"/>
    </row>
    <row r="994" spans="1:26" ht="14.25" customHeight="1">
      <c r="A994" s="150"/>
      <c r="B994" s="151"/>
      <c r="C994" s="152"/>
      <c r="D994" s="153"/>
      <c r="E994" s="153"/>
      <c r="F994" s="153"/>
      <c r="G994" s="152"/>
      <c r="H994" s="152"/>
      <c r="I994" s="152"/>
      <c r="J994" s="121"/>
      <c r="K994" s="121"/>
      <c r="L994" s="121"/>
      <c r="M994" s="121"/>
      <c r="N994" s="121"/>
      <c r="O994" s="121"/>
      <c r="P994" s="121"/>
      <c r="Q994" s="121"/>
      <c r="R994" s="121"/>
      <c r="S994" s="121"/>
      <c r="T994" s="121"/>
      <c r="U994" s="121"/>
      <c r="V994" s="121"/>
      <c r="W994" s="121"/>
      <c r="X994" s="121"/>
      <c r="Y994" s="121"/>
      <c r="Z994" s="121"/>
    </row>
    <row r="995" spans="1:26" ht="14.25" customHeight="1">
      <c r="A995" s="150"/>
      <c r="B995" s="151"/>
      <c r="C995" s="152"/>
      <c r="D995" s="153"/>
      <c r="E995" s="153"/>
      <c r="F995" s="153"/>
      <c r="G995" s="152"/>
      <c r="H995" s="152"/>
      <c r="I995" s="152"/>
      <c r="J995" s="121"/>
      <c r="K995" s="121"/>
      <c r="L995" s="121"/>
      <c r="M995" s="121"/>
      <c r="N995" s="121"/>
      <c r="O995" s="121"/>
      <c r="P995" s="121"/>
      <c r="Q995" s="121"/>
      <c r="R995" s="121"/>
      <c r="S995" s="121"/>
      <c r="T995" s="121"/>
      <c r="U995" s="121"/>
      <c r="V995" s="121"/>
      <c r="W995" s="121"/>
      <c r="X995" s="121"/>
      <c r="Y995" s="121"/>
      <c r="Z995" s="121"/>
    </row>
    <row r="996" spans="1:26" ht="14.25" customHeight="1">
      <c r="A996" s="150"/>
      <c r="B996" s="151"/>
      <c r="C996" s="152"/>
      <c r="D996" s="153"/>
      <c r="E996" s="153"/>
      <c r="F996" s="153"/>
      <c r="G996" s="152"/>
      <c r="H996" s="152"/>
      <c r="I996" s="152"/>
      <c r="J996" s="121"/>
      <c r="K996" s="121"/>
      <c r="L996" s="121"/>
      <c r="M996" s="121"/>
      <c r="N996" s="121"/>
      <c r="O996" s="121"/>
      <c r="P996" s="121"/>
      <c r="Q996" s="121"/>
      <c r="R996" s="121"/>
      <c r="S996" s="121"/>
      <c r="T996" s="121"/>
      <c r="U996" s="121"/>
      <c r="V996" s="121"/>
      <c r="W996" s="121"/>
      <c r="X996" s="121"/>
      <c r="Y996" s="121"/>
      <c r="Z996" s="121"/>
    </row>
    <row r="997" spans="1:26" ht="14.25" customHeight="1">
      <c r="A997" s="150"/>
      <c r="B997" s="151"/>
      <c r="C997" s="152"/>
      <c r="D997" s="153"/>
      <c r="E997" s="153"/>
      <c r="F997" s="153"/>
      <c r="G997" s="152"/>
      <c r="H997" s="152"/>
      <c r="I997" s="152"/>
      <c r="J997" s="121"/>
      <c r="K997" s="121"/>
      <c r="L997" s="121"/>
      <c r="M997" s="121"/>
      <c r="N997" s="121"/>
      <c r="O997" s="121"/>
      <c r="P997" s="121"/>
      <c r="Q997" s="121"/>
      <c r="R997" s="121"/>
      <c r="S997" s="121"/>
      <c r="T997" s="121"/>
      <c r="U997" s="121"/>
      <c r="V997" s="121"/>
      <c r="W997" s="121"/>
      <c r="X997" s="121"/>
      <c r="Y997" s="121"/>
      <c r="Z997" s="121"/>
    </row>
    <row r="998" spans="1:26" ht="14.25" customHeight="1">
      <c r="A998" s="150"/>
      <c r="B998" s="151"/>
      <c r="C998" s="152"/>
      <c r="D998" s="153"/>
      <c r="E998" s="153"/>
      <c r="F998" s="153"/>
      <c r="G998" s="152"/>
      <c r="H998" s="152"/>
      <c r="I998" s="152"/>
      <c r="J998" s="121"/>
      <c r="K998" s="121"/>
      <c r="L998" s="121"/>
      <c r="M998" s="121"/>
      <c r="N998" s="121"/>
      <c r="O998" s="121"/>
      <c r="P998" s="121"/>
      <c r="Q998" s="121"/>
      <c r="R998" s="121"/>
      <c r="S998" s="121"/>
      <c r="T998" s="121"/>
      <c r="U998" s="121"/>
      <c r="V998" s="121"/>
      <c r="W998" s="121"/>
      <c r="X998" s="121"/>
      <c r="Y998" s="121"/>
      <c r="Z998" s="121"/>
    </row>
    <row r="999" spans="1:26" ht="14.25" customHeight="1">
      <c r="A999" s="150"/>
      <c r="B999" s="151"/>
      <c r="C999" s="152"/>
      <c r="D999" s="153"/>
      <c r="E999" s="153"/>
      <c r="F999" s="153"/>
      <c r="G999" s="152"/>
      <c r="H999" s="152"/>
      <c r="I999" s="152"/>
      <c r="J999" s="121"/>
      <c r="K999" s="121"/>
      <c r="L999" s="121"/>
      <c r="M999" s="121"/>
      <c r="N999" s="121"/>
      <c r="O999" s="121"/>
      <c r="P999" s="121"/>
      <c r="Q999" s="121"/>
      <c r="R999" s="121"/>
      <c r="S999" s="121"/>
      <c r="T999" s="121"/>
      <c r="U999" s="121"/>
      <c r="V999" s="121"/>
      <c r="W999" s="121"/>
      <c r="X999" s="121"/>
      <c r="Y999" s="121"/>
      <c r="Z999" s="121"/>
    </row>
    <row r="1000" spans="1:26" ht="14.25" customHeight="1">
      <c r="A1000" s="150"/>
      <c r="B1000" s="151"/>
      <c r="C1000" s="152"/>
      <c r="D1000" s="153"/>
      <c r="E1000" s="153"/>
      <c r="F1000" s="153"/>
      <c r="G1000" s="152"/>
      <c r="H1000" s="152"/>
      <c r="I1000" s="152"/>
      <c r="J1000" s="121"/>
      <c r="K1000" s="121"/>
      <c r="L1000" s="121"/>
      <c r="M1000" s="121"/>
      <c r="N1000" s="121"/>
      <c r="O1000" s="121"/>
      <c r="P1000" s="121"/>
      <c r="Q1000" s="121"/>
      <c r="R1000" s="121"/>
      <c r="S1000" s="121"/>
      <c r="T1000" s="121"/>
      <c r="U1000" s="121"/>
      <c r="V1000" s="121"/>
      <c r="W1000" s="121"/>
      <c r="X1000" s="121"/>
      <c r="Y1000" s="121"/>
      <c r="Z1000" s="121"/>
    </row>
    <row r="1001" spans="1:26" ht="14.25" customHeight="1">
      <c r="A1001" s="150"/>
      <c r="B1001" s="151"/>
      <c r="C1001" s="152"/>
      <c r="D1001" s="153"/>
      <c r="E1001" s="153"/>
      <c r="F1001" s="153"/>
      <c r="G1001" s="152"/>
      <c r="H1001" s="152"/>
      <c r="I1001" s="152"/>
      <c r="J1001" s="121"/>
      <c r="K1001" s="121"/>
      <c r="L1001" s="121"/>
      <c r="M1001" s="121"/>
      <c r="N1001" s="121"/>
      <c r="O1001" s="121"/>
      <c r="P1001" s="121"/>
      <c r="Q1001" s="121"/>
      <c r="R1001" s="121"/>
      <c r="S1001" s="121"/>
      <c r="T1001" s="121"/>
      <c r="U1001" s="121"/>
      <c r="V1001" s="121"/>
      <c r="W1001" s="121"/>
      <c r="X1001" s="121"/>
      <c r="Y1001" s="121"/>
      <c r="Z1001" s="121"/>
    </row>
    <row r="1002" spans="1:26" ht="14.25" customHeight="1">
      <c r="A1002" s="150"/>
      <c r="B1002" s="151"/>
      <c r="C1002" s="152"/>
      <c r="D1002" s="153"/>
      <c r="E1002" s="153"/>
      <c r="F1002" s="153"/>
      <c r="G1002" s="152"/>
      <c r="H1002" s="152"/>
      <c r="I1002" s="152"/>
      <c r="J1002" s="121"/>
      <c r="K1002" s="121"/>
      <c r="L1002" s="121"/>
      <c r="M1002" s="121"/>
      <c r="N1002" s="121"/>
      <c r="O1002" s="121"/>
      <c r="P1002" s="121"/>
      <c r="Q1002" s="121"/>
      <c r="R1002" s="121"/>
      <c r="S1002" s="121"/>
      <c r="T1002" s="121"/>
      <c r="U1002" s="121"/>
      <c r="V1002" s="121"/>
      <c r="W1002" s="121"/>
      <c r="X1002" s="121"/>
      <c r="Y1002" s="121"/>
      <c r="Z1002" s="121"/>
    </row>
  </sheetData>
  <mergeCells count="17">
    <mergeCell ref="F126:G126"/>
    <mergeCell ref="H124:I124"/>
    <mergeCell ref="H125:I125"/>
    <mergeCell ref="H126:I126"/>
    <mergeCell ref="A2:B2"/>
    <mergeCell ref="C2:G2"/>
    <mergeCell ref="A3:H3"/>
    <mergeCell ref="A121:A123"/>
    <mergeCell ref="E121:E123"/>
    <mergeCell ref="F121:G123"/>
    <mergeCell ref="H121:I123"/>
    <mergeCell ref="A125:A126"/>
    <mergeCell ref="B125:D126"/>
    <mergeCell ref="B121:D123"/>
    <mergeCell ref="B124:D124"/>
    <mergeCell ref="F124:G124"/>
    <mergeCell ref="F125:G125"/>
  </mergeCells>
  <hyperlinks>
    <hyperlink ref="E5" r:id="rId1" display="https://www.alcaldiabogota.gov.co/sisjur/normas/Norma1.jsp?i=175961&amp;dt=S" xr:uid="{00000000-0004-0000-0300-000000000000}"/>
    <hyperlink ref="E6" r:id="rId2" display="https://www.funcionpublica.gov.co/eva/gestornormativo/norma.php?i=259517" xr:uid="{00000000-0004-0000-0300-000001000000}"/>
    <hyperlink ref="E7" r:id="rId3" display="https://safetya.co/normatividad/resolucion-624-de-2025/" xr:uid="{00000000-0004-0000-0300-000002000000}"/>
    <hyperlink ref="E8" r:id="rId4" display="https://www.alcaldiabogota.gov.co/sisjur/normas/Norma1.jsp?i=178947" xr:uid="{00000000-0004-0000-0300-000003000000}"/>
    <hyperlink ref="E9" r:id="rId5" location=":~:text=La%20Circular%20045%20de%202025%20establece%20acciones%20de,IV.%20Sanciones%20Bogot%C3%A1%2C%2022%20de%20abril%20de%202025" display="https://safetya.co/normatividad/circular-045-de-2025/ - :~:text=La%20Circular%20045%20de%202025%20establece%20acciones%20de,IV.%20Sanciones%20Bogot%C3%A1%2C%2022%20de%20abril%20de%202025" xr:uid="{00000000-0004-0000-0300-000004000000}"/>
    <hyperlink ref="E10" r:id="rId6" display="http://secretariasenado.gov.co/leyes-de-la-republica" xr:uid="{00000000-0004-0000-0300-000005000000}"/>
    <hyperlink ref="E11" r:id="rId7" display="https://fuga.gov.co/transparencia-y-acceso-a-la-informacion-publica/normativa/manual-de-funciones" xr:uid="{00000000-0004-0000-0300-000006000000}"/>
    <hyperlink ref="E12" r:id="rId8" display="https://safetya.co/normatividad/circular-055-de-2024/" xr:uid="{00000000-0004-0000-0300-000007000000}"/>
    <hyperlink ref="E13" r:id="rId9" display="https://leyes.senado.gov.co/proyectos/index.php/leyes-de-la-republica/article/2532-por-medio-de-la-cual-se-modifica-el-regimen-de-acceso-y-ascenso-en-el-sistema-general-de-carrera-administrativa-se-crea-la-reserva-de-plazas-para-las-personas-con-discapacidad-se-establece-la-gratuidad-de-la-inscripcion-para-este-segmento-poblacional-y-se-dictan-otras-disposiciones-o-ley-de-reserva-de-plazas-para-personas-con-discapacidad" xr:uid="{00000000-0004-0000-0300-000008000000}"/>
    <hyperlink ref="E14" r:id="rId10" display="https://leyes.senado.gov.co/proyectos/index.php/leyes-de-la-republica/article/2489-por-medio-de-la-cual-se-establecen-los-cargos-oficios-o-profesiones-suseptibles-de-aplicacion-de-la-inhabilidad-por-delitos-sexuales-contra-menores-de-edad-y-se-dictan-otras-disposiciones-entornos-seguros" xr:uid="{00000000-0004-0000-0300-000009000000}"/>
    <hyperlink ref="E15" r:id="rId11" display="https://www.funcionpublica.gov.co/eva/gestornormativo/norma.php?i=244636" xr:uid="{00000000-0004-0000-0300-00000A000000}"/>
    <hyperlink ref="E16" r:id="rId12" display="https://fuga.gov.co/transparencia-y-acceso-a-la-informacion-publica/normativa/manual-de-funciones" xr:uid="{00000000-0004-0000-0300-00000B000000}"/>
    <hyperlink ref="E17" r:id="rId13" display="https://www.alcaldiabogota.gov.co/sisjur/normas/Norma1.jsp?i=149885&amp;dt=S" xr:uid="{00000000-0004-0000-0300-00000C000000}"/>
    <hyperlink ref="E18" r:id="rId14" display="https://fuga.gov.co/transparencia-y-acceso-a-la-informacion-publica/normativa/normograma" xr:uid="{00000000-0004-0000-0300-00000D000000}"/>
    <hyperlink ref="E19" r:id="rId15" location=":~:text=Objeto.,tipo%20de%20discriminaci%C3%B3n%20ni%20restricci%C3%B3n." display="https://www.funcionpublica.gov.co/eva/gestornormativo/norma.php?i=215030 - :~:text=Objeto.,tipo%20de%20discriminaci%C3%B3n%20ni%20restricci%C3%B3n." xr:uid="{00000000-0004-0000-0300-00000E000000}"/>
    <hyperlink ref="E20" r:id="rId16" display="https://www.alcaldiabogota.gov.co/sisjur/normas/Norma1.jsp?i=143777" xr:uid="{00000000-0004-0000-0300-00000F000000}"/>
    <hyperlink ref="E21" r:id="rId17" display="https://fuga.gov.co/transparencia-y-acceso-a-la-informacion-publica/normativa/normograma" xr:uid="{00000000-0004-0000-0300-000010000000}"/>
    <hyperlink ref="E22" r:id="rId18" display="https://fuga.gov.co/transparencia-y-acceso-a-la-informacion-publica/normativa/normograma" xr:uid="{00000000-0004-0000-0300-000011000000}"/>
    <hyperlink ref="E23" r:id="rId19" display="https://fuga.gov.co/transparencia-y-acceso-a-la-informacion-publica/normativa/manual-de-funciones" xr:uid="{00000000-0004-0000-0300-000012000000}"/>
    <hyperlink ref="E24" r:id="rId20" display="https://dapre.presidencia.gov.co/normativa/normativa/LEY 2214 DEL 22 DE JUNIO DE 2022.pdf" xr:uid="{00000000-0004-0000-0300-000013000000}"/>
    <hyperlink ref="E25" r:id="rId21" display="https://www.funcionpublica.gov.co/eva/gestornormativo/norma.php?i=186987" xr:uid="{00000000-0004-0000-0300-000014000000}"/>
    <hyperlink ref="E26" r:id="rId22" location="10" display="https://www.alcaldiabogota.gov.co/sisjur/normas/Norma1.jsp?i=122957 - 10" xr:uid="{00000000-0004-0000-0300-000015000000}"/>
    <hyperlink ref="E27" r:id="rId23" display="https://www.funcionpublica.gov.co/eva/gestornormativo/norma.php?i=177586" xr:uid="{00000000-0004-0000-0300-000016000000}"/>
    <hyperlink ref="E28" r:id="rId24" location="a68" display="https://safetya.co/normatividad/resolucion-4272-de-2021/ - a68" xr:uid="{00000000-0004-0000-0300-000017000000}"/>
    <hyperlink ref="E29" r:id="rId25" display="https://www.funcionpublica.gov.co/eva/gestornormativo/norma.php?i=173948" xr:uid="{00000000-0004-0000-0300-000018000000}"/>
    <hyperlink ref="E30" r:id="rId26" display="https://www.funcionpublica.gov.co/eva/gestornormativo/norma.php?i=173286" xr:uid="{00000000-0004-0000-0300-000019000000}"/>
    <hyperlink ref="E31" r:id="rId27" display="https://dapre.presidencia.gov.co/normativa/normativa/DECRETO 1252 DEL 12 DE OCTUBRE DE 2021.pdf" xr:uid="{00000000-0004-0000-0300-00001A000000}"/>
    <hyperlink ref="E32" r:id="rId28" display="https://www.funcionpublica.gov.co/eva/gestornormativo/norma.php?i=169006" xr:uid="{00000000-0004-0000-0300-00001B000000}"/>
    <hyperlink ref="E33" r:id="rId29" display="https://dapre.presidencia.gov.co/normativa/normativa/LEY 2141 DEL 10 DE AGOSTO DE 2021.pdf" xr:uid="{00000000-0004-0000-0300-00001C000000}"/>
    <hyperlink ref="E34" r:id="rId30" display="https://dapre.presidencia.gov.co/normativa/normativa/LEY 2121 DEL 3 DE AGOSTO DE 2021.pdf" xr:uid="{00000000-0004-0000-0300-00001D000000}"/>
    <hyperlink ref="E35" r:id="rId31" display="https://dapre.presidencia.gov.co/normativa/normativa/LEY 2114 DEL 29 DE JULIO DE 2021.pdf" xr:uid="{00000000-0004-0000-0300-00001E000000}"/>
    <hyperlink ref="E36" r:id="rId32" display="https://dapre.presidencia.gov.co/normativa/normativa/DECRETO 616 DEL 4 DE JUNIO DE 2021.pdf" xr:uid="{00000000-0004-0000-0300-00001F000000}"/>
    <hyperlink ref="E37" r:id="rId33" display="http://www.secretariasenado.gov.co/senado/basedoc/ley_2088_2021.html" xr:uid="{00000000-0004-0000-0300-000020000000}"/>
    <hyperlink ref="E38" r:id="rId34" location="3" display="https://www.alcaldiabogota.gov.co/sisjur/normas/Norma1.jsp?i=109186 - 3" xr:uid="{00000000-0004-0000-0300-000021000000}"/>
    <hyperlink ref="E39" r:id="rId35" display="https://www.funcionpublica.gov.co/eva/gestornormativo/norma.php?i=154127" xr:uid="{00000000-0004-0000-0300-000022000000}"/>
    <hyperlink ref="E40" r:id="rId36" location="2" display="https://www.funcionpublica.gov.co/eva/gestornormativo/norma.php?i=154126 - 2" xr:uid="{00000000-0004-0000-0300-000023000000}"/>
    <hyperlink ref="E41" r:id="rId37" location=":~:text=La%20presente%20ley%20tiene%20por,los%20derechos%20de%20los%20j%C3%B3venes." display="http://www.secretariasenado.gov.co/senado/basedoc/ley_2039_2020.html - :~:text=La%20presente%20ley%20tiene%20por,los%20derechos%20de%20los%20j%C3%B3venes." xr:uid="{00000000-0004-0000-0300-000024000000}"/>
    <hyperlink ref="E42" r:id="rId38" location=":~:text=La%20presente%20ley%20tiene%20por,saludable%20de%20la%20poblaci%C3%B3n%20colombiana." display="https://www.funcionpublica.gov.co/eva/gestornormativo/norma.php?i=137231 - :~:text=La%20presente%20ley%20tiene%20por,saludable%20de%20la%20poblaci%C3%B3n%20colombiana." xr:uid="{00000000-0004-0000-0300-000025000000}"/>
    <hyperlink ref="E43" r:id="rId39" display="https://www.funcionpublica.gov.co/eva/gestornormativo/norma.php?i=137051" xr:uid="{00000000-0004-0000-0300-000026000000}"/>
    <hyperlink ref="E44" r:id="rId40" display="https://www.funcionpublica.gov.co/eva/gestornormativo/norma.php?i=124100" xr:uid="{00000000-0004-0000-0300-000027000000}"/>
    <hyperlink ref="E45" r:id="rId41" xr:uid="{00000000-0004-0000-0300-000028000000}"/>
    <hyperlink ref="E46" r:id="rId42" display="https://www.alcaldiabogota.gov.co/sisjur/normas/Norma1.jsp?i=85976" xr:uid="{00000000-0004-0000-0300-000029000000}"/>
    <hyperlink ref="E48" r:id="rId43" display="https://www.funcionpublica.gov.co/eva/gestornormativo/norma.php?i=95430" xr:uid="{00000000-0004-0000-0300-00002A000000}"/>
    <hyperlink ref="E49" r:id="rId44" display="https://safetya.co/normatividad/resolucion-0312-de-2019/" xr:uid="{00000000-0004-0000-0300-00002B000000}"/>
    <hyperlink ref="E50" r:id="rId45" display="https://www.funcionpublica.gov.co/eva/gestornormativo/norma.php?i=90685" xr:uid="{00000000-0004-0000-0300-00002C000000}"/>
    <hyperlink ref="E51" r:id="rId46" display="https://www.funcionpublica.gov.co/eva/gestornormativo/norma.php?i=86304" xr:uid="{00000000-0004-0000-0300-00002D000000}"/>
    <hyperlink ref="E52" r:id="rId47" display="https://www.funcionpublica.gov.co/eva/gestornormativo/norma.php?i=85742" xr:uid="{00000000-0004-0000-0300-00002E000000}"/>
    <hyperlink ref="E53" r:id="rId48" display="http://www.gobiernobogota.gov.co/sgdapp/sites/default/files/normograma/Decreto 118 de 2018 CODIGO DE INTEGRIDAD.pdf" xr:uid="{00000000-0004-0000-0300-00002F000000}"/>
    <hyperlink ref="E54" r:id="rId49" display="https://normativa.colpensiones.gov.co/colpens/docs/resolucion_mtra_5008_2017.htm" xr:uid="{00000000-0004-0000-0300-000030000000}"/>
    <hyperlink ref="E55" r:id="rId50" display="https://fuga.gov.co/sites/default/files/acuerdo_004_y_005_octubre_2017.pdf" xr:uid="{00000000-0004-0000-0300-000031000000}"/>
    <hyperlink ref="E56" r:id="rId51" display="https://fuga.gov.co/sites/default/files/acuerdo_004_y_005_octubre_2017.pdf" xr:uid="{00000000-0004-0000-0300-000032000000}"/>
    <hyperlink ref="E57" r:id="rId52" display="https://www.funcionpublica.gov.co/eva/gestornormativo/norma.php?i=81864" xr:uid="{00000000-0004-0000-0300-000033000000}"/>
    <hyperlink ref="E58" r:id="rId53" display="https://www.funcionpublica.gov.co/eva/gestornormativo/norma.php?i=81855" xr:uid="{00000000-0004-0000-0300-000034000000}"/>
    <hyperlink ref="E59" r:id="rId54" display="https://www.funcionpublica.gov.co/eva/gestornormativo/norma.php?i=80915" xr:uid="{00000000-0004-0000-0300-000035000000}"/>
    <hyperlink ref="E60" r:id="rId55" display="http://legal.legis.com.co/document/Index?obra=legcol&amp;document=legcol_0e297cc5296841c1ae57ac58555f94aa" xr:uid="{00000000-0004-0000-0300-000036000000}"/>
    <hyperlink ref="E61" r:id="rId56" display="https://safetya.co/normatividad/decreto-052-de-2017/" xr:uid="{00000000-0004-0000-0300-000037000000}"/>
    <hyperlink ref="E62" r:id="rId57" display="https://www.funcionpublica.gov.co/eva/gestornormativo/norma.php?i=78833" xr:uid="{00000000-0004-0000-0300-000038000000}"/>
    <hyperlink ref="E63" r:id="rId58" xr:uid="{00000000-0004-0000-0300-000039000000}"/>
    <hyperlink ref="E64" r:id="rId59" display="http://es.presidencia.gov.co/normativa/normativa/LEY 1780 DEL 02 DE MAYO DE 2016.pdf" xr:uid="{00000000-0004-0000-0300-00003A000000}"/>
    <hyperlink ref="E65" r:id="rId60" display="https://www.arlsura.com/files/res2851_15.pdf" xr:uid="{00000000-0004-0000-0300-00003B000000}"/>
    <hyperlink ref="E66" r:id="rId61" display="https://www.funcionpublica.gov.co/eva/gestornormativo/norma.php?i=72173" xr:uid="{00000000-0004-0000-0300-00003C000000}"/>
    <hyperlink ref="E67" r:id="rId62" display="https://www.funcionpublica.gov.co/eva/gestornormativo/norma.php?i=62866" xr:uid="{00000000-0004-0000-0300-00003D000000}"/>
    <hyperlink ref="E68" r:id="rId63" display="http://sisjur.bogotajuridica.gov.co/sisjur/normas/Norma1.jsp?i=61117" xr:uid="{00000000-0004-0000-0300-00003E000000}"/>
    <hyperlink ref="E69" r:id="rId64" location="0" display="http://www.bogotajuridica.gov.co/sisjur/normas/Norma1.jsp?i=60645 - 0" xr:uid="{00000000-0004-0000-0300-00003F000000}"/>
    <hyperlink ref="E70" r:id="rId65" display="https://www.funcionpublica.gov.co/eva/gestornormativo/norma.php?i=58849" xr:uid="{00000000-0004-0000-0300-000040000000}"/>
    <hyperlink ref="E71" r:id="rId66" display="https://www.alcaldiabogota.gov.co/sisjur/normas/Norma1.jsp?i=57274&amp;dt=S" xr:uid="{00000000-0004-0000-0300-000041000000}"/>
    <hyperlink ref="E72" r:id="rId67" display="https://www.funcionpublica.gov.co/eva/gestornormativo/norma.php?i=55977" xr:uid="{00000000-0004-0000-0300-000042000000}"/>
    <hyperlink ref="E73" r:id="rId68" xr:uid="{00000000-0004-0000-0300-000043000000}"/>
    <hyperlink ref="E74" r:id="rId69" display="https://www.alcaldiabogota.gov.co/sisjur/normas/Norma1.jsp?i=54732&amp;dt=S" xr:uid="{00000000-0004-0000-0300-000044000000}"/>
    <hyperlink ref="E75" r:id="rId70" display="http://wsp.presidencia.gov.co/Normativa/Leyes/Documents/2013/LEY 1635 DEL 11 DE JUNIO DE 2013.pdf" xr:uid="{00000000-0004-0000-0300-000045000000}"/>
    <hyperlink ref="E76" r:id="rId71" location="26" display="https://www.funcionpublica.gov.co/eva/gestornormativo/norma.php?i=52627 - 26" xr:uid="{00000000-0004-0000-0300-000046000000}"/>
    <hyperlink ref="E77" r:id="rId72" location="4" display="https://www.alcaldiabogota.gov.co/sisjur/normas/Norma1.jsp?i=48587 - 4" xr:uid="{00000000-0004-0000-0300-000047000000}"/>
    <hyperlink ref="E78" r:id="rId73" display="https://www.minsalud.gov.co/sites/rid/Lists/BibliotecaDigital/RIDE/DE/DIJ/Ley-1562-de-2012.pdf" xr:uid="{00000000-0004-0000-0300-000048000000}"/>
    <hyperlink ref="E79" r:id="rId74" xr:uid="{00000000-0004-0000-0300-000049000000}"/>
    <hyperlink ref="E80" r:id="rId75" display="https://www.alcaldiabogota.gov.co/sisjur/normas/Norma1.jsp?i=47374" xr:uid="{00000000-0004-0000-0300-00004A000000}"/>
    <hyperlink ref="E81" r:id="rId76" display="https://www.funcionpublica.gov.co/eva/gestornormativo/norma.php?i=47141" xr:uid="{00000000-0004-0000-0300-00004B000000}"/>
    <hyperlink ref="E82" r:id="rId77" display="https://www.funcionpublica.gov.co/eva/gestornormativo/norma.php?i=45453" xr:uid="{00000000-0004-0000-0300-00004C000000}"/>
    <hyperlink ref="E83" r:id="rId78" display="http://suin.gov.co/viewDocument.asp?id=1546622" xr:uid="{00000000-0004-0000-0300-00004D000000}"/>
    <hyperlink ref="E84" r:id="rId79" display="https://www.minsalud.gov.co/sites/rid/Lists/BibliotecaDigital/RIDE/DE/DIJ/Resoluci%C3%B3n 1918 de 2009.pdf" xr:uid="{00000000-0004-0000-0300-00004E000000}"/>
    <hyperlink ref="E85" r:id="rId80" display="http://www.bogotajuridica.gov.co/sisjur/normas/Norma1.jsp?i=32779" xr:uid="{00000000-0004-0000-0300-00004F000000}"/>
    <hyperlink ref="E86" r:id="rId81" display="https://www.alcaldiabogota.gov.co/sisjur/normas/Norma1.jsp?i=31607" xr:uid="{00000000-0004-0000-0300-000050000000}"/>
    <hyperlink ref="E87" r:id="rId82" display="http://www.secretariasenado.gov.co/senado/basedoc/ley_1221_2008.html" xr:uid="{00000000-0004-0000-0300-000051000000}"/>
    <hyperlink ref="E88" r:id="rId83" display="https://www.minsalud.gov.co/sites/rid/Lists/BibliotecaDigital/RIDE/DE/DIJ/Resoluci%C3%B3n_1956_de_2008.pdf" xr:uid="{00000000-0004-0000-0300-000052000000}"/>
    <hyperlink ref="E89" r:id="rId84" location="0" display="https://www.funcionpublica.gov.co/eva/gestornormativo/norma.php?i=29325 - 0" xr:uid="{00000000-0004-0000-0300-000053000000}"/>
    <hyperlink ref="E90" r:id="rId85" display="https://www.alcaldiabogota.gov.co/sisjur/normas/Norma1.jsp?i=53497&amp;dt=S" xr:uid="{00000000-0004-0000-0300-000054000000}"/>
    <hyperlink ref="E91" r:id="rId86" display="http://legal.legis.com.co/document/Index?obra=legcol&amp;document=legcol_759920422f70f034e0430a010151f034" xr:uid="{00000000-0004-0000-0300-000055000000}"/>
    <hyperlink ref="E92" r:id="rId87" display="http://legal.legis.com.co/document/Index?obra=legcol&amp;document=legcol_759920422b82f034e0430a010151f034" xr:uid="{00000000-0004-0000-0300-000056000000}"/>
    <hyperlink ref="E93" r:id="rId88" display="https://www.funcionpublica.gov.co/eva/gestornormativo/norma.php?i=20854" xr:uid="{00000000-0004-0000-0300-000057000000}"/>
    <hyperlink ref="E94" r:id="rId89" display="https://www.funcionpublica.gov.co/eva/gestornormativo/norma.php?i=20739" xr:uid="{00000000-0004-0000-0300-000058000000}"/>
    <hyperlink ref="E95" r:id="rId90" display="http://www.bogotajuridica.gov.co/sisjur/normas/Norma1.jsp?i=18843" xr:uid="{00000000-0004-0000-0300-000059000000}"/>
    <hyperlink ref="E96" r:id="rId91" display="https://www.funcionpublica.gov.co/eva/gestornormativo/norma.php?i=17004" xr:uid="{00000000-0004-0000-0300-00005A000000}"/>
    <hyperlink ref="E97" r:id="rId92" display="https://www.minsalud.gov.co/Normatividad_Nuevo/RESOLUCI%C3%93N 1570 DE 2005.pdf" xr:uid="{00000000-0004-0000-0300-00005B000000}"/>
    <hyperlink ref="E98" r:id="rId93" display="https://www.minsalud.gov.co/sites/rid/Lists/BibliotecaDigital/RIDE/DE/DIJ/Resoluci%C3%B3n_0156_de_2005.pdf" xr:uid="{00000000-0004-0000-0300-00005C000000}"/>
    <hyperlink ref="E99" r:id="rId94" display="https://www.funcionpublica.gov.co/eva/gestornormativo/norma.php?i=14861" xr:uid="{00000000-0004-0000-0300-00005D000000}"/>
    <hyperlink ref="E100" r:id="rId95" display="https://www.funcionpublica.gov.co/eva/gestornormativo/norma.php?i=5540" xr:uid="{00000000-0004-0000-0300-00005E000000}"/>
    <hyperlink ref="E101" r:id="rId96" display="http://www.secretariasenado.gov.co/senado/basedoc/ley_0734_2002.html" xr:uid="{00000000-0004-0000-0300-00005F000000}"/>
    <hyperlink ref="E102" r:id="rId97" display="https://www.minsalud.gov.co/sites/rid/Lists/BibliotecaDigital/RIDE/DE/DIJ/Resoluci%C3%B3n_1995_de_1999.pdf" xr:uid="{00000000-0004-0000-0300-000060000000}"/>
    <hyperlink ref="E103" r:id="rId98" display="http://www.secretariasenado.gov.co/senado/basedoc/ley_0361_1997.html" xr:uid="{00000000-0004-0000-0300-000061000000}"/>
    <hyperlink ref="E104" r:id="rId99" display="http://suin-juriscol.gov.co/viewDocument.asp?ruta=Decretos/1304060" xr:uid="{00000000-0004-0000-0300-000062000000}"/>
    <hyperlink ref="E105" r:id="rId100" location="0" display="https://www.funcionpublica.gov.co/eva/gestornormativo/norma.php?i=315 - 0" xr:uid="{00000000-0004-0000-0300-000063000000}"/>
    <hyperlink ref="G105" r:id="rId101" location="0" xr:uid="{00000000-0004-0000-0300-000064000000}"/>
    <hyperlink ref="E106" r:id="rId102" display="https://www.funcionpublica.gov.co/eva/gestornormativo/norma.php?i=3360" xr:uid="{00000000-0004-0000-0300-000065000000}"/>
    <hyperlink ref="E107" r:id="rId103" display="http://sisjur.bogotajuridica.gov.co/sisjur/normas/Norma1.jsp?i=2629" xr:uid="{00000000-0004-0000-0300-000066000000}"/>
    <hyperlink ref="E108" r:id="rId104" xr:uid="{00000000-0004-0000-0300-000067000000}"/>
    <hyperlink ref="E109" r:id="rId105" xr:uid="{00000000-0004-0000-0300-000068000000}"/>
    <hyperlink ref="E110" r:id="rId106" display="http://copaso.upbbga.edu.co/legislacion/Res.1075-1992.pdf" xr:uid="{00000000-0004-0000-0300-000069000000}"/>
    <hyperlink ref="E111" r:id="rId107" xr:uid="{00000000-0004-0000-0300-00006A000000}"/>
    <hyperlink ref="E112" r:id="rId108" xr:uid="{00000000-0004-0000-0300-00006B000000}"/>
    <hyperlink ref="E113" r:id="rId109" xr:uid="{00000000-0004-0000-0300-00006C000000}"/>
    <hyperlink ref="E114" r:id="rId110" display="http://www.bogotajuridica.gov.co/sisjur/normas/Norma1.jsp?i=5411" xr:uid="{00000000-0004-0000-0300-00006D000000}"/>
    <hyperlink ref="E115" r:id="rId111" display="http://www.bogotajuridica.gov.co/sisjur/normas/Norma1.jsp?i=1357" xr:uid="{00000000-0004-0000-0300-00006E000000}"/>
    <hyperlink ref="E116" r:id="rId112" display="http://sisjur.bogotajuridica.gov.co/sisjur/normas/Norma1.jsp?i=53565" xr:uid="{00000000-0004-0000-0300-00006F000000}"/>
    <hyperlink ref="E117" r:id="rId113" display="https://www.funcionpublica.gov.co/eva/gestornormativo/norma.php?i=1466" xr:uid="{00000000-0004-0000-0300-000070000000}"/>
    <hyperlink ref="E118" r:id="rId114" display="https://www.funcionpublica.gov.co/eva/gestornormativo/norma.php?i=1567" xr:uid="{00000000-0004-0000-0300-000071000000}"/>
    <hyperlink ref="E119" r:id="rId115" display="https://www.funcionpublica.gov.co/eva/gestornormativo/norma.php?i=1198" xr:uid="{00000000-0004-0000-0300-000072000000}"/>
    <hyperlink ref="H119" r:id="rId116" xr:uid="{00000000-0004-0000-0300-000073000000}"/>
  </hyperlinks>
  <printOptions horizontalCentered="1"/>
  <pageMargins left="0.23622047244094491" right="0.23622047244094491" top="0.31496062992125984" bottom="0.19685039370078741" header="0" footer="0"/>
  <pageSetup paperSize="14" scale="10" orientation="landscape"/>
  <headerFooter>
    <oddFooter>&amp;LV3-11-03-2020</oddFooter>
  </headerFooter>
  <drawing r:id="rId117"/>
  <legacyDrawing r:id="rId118"/>
  <tableParts count="1">
    <tablePart r:id="rId119"/>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2D69B"/>
  </sheetPr>
  <dimension ref="A1:Z1005"/>
  <sheetViews>
    <sheetView topLeftCell="A7" workbookViewId="0">
      <selection activeCell="F53" sqref="F53:G58"/>
    </sheetView>
  </sheetViews>
  <sheetFormatPr baseColWidth="10" defaultColWidth="12.5546875" defaultRowHeight="15" customHeight="1"/>
  <cols>
    <col min="1" max="1" width="32.88671875" customWidth="1"/>
    <col min="2" max="2" width="20" customWidth="1"/>
    <col min="3" max="3" width="19.44140625" customWidth="1"/>
    <col min="4" max="4" width="25.44140625" customWidth="1"/>
    <col min="5" max="5" width="18.88671875" customWidth="1"/>
    <col min="6" max="6" width="20" customWidth="1"/>
    <col min="7" max="7" width="71.33203125" customWidth="1"/>
    <col min="8" max="8" width="49.44140625" customWidth="1"/>
    <col min="9" max="9" width="39.44140625" customWidth="1"/>
    <col min="10" max="10" width="14" customWidth="1"/>
    <col min="11" max="26" width="11.44140625" customWidth="1"/>
  </cols>
  <sheetData>
    <row r="1" spans="1:26" ht="117.75" customHeight="1">
      <c r="A1" s="84"/>
      <c r="B1" s="85"/>
      <c r="C1" s="85"/>
      <c r="D1" s="85"/>
      <c r="E1" s="85"/>
      <c r="F1" s="85"/>
      <c r="G1" s="85"/>
      <c r="H1" s="85"/>
      <c r="I1" s="85"/>
      <c r="J1" s="61"/>
      <c r="K1" s="61"/>
      <c r="L1" s="61"/>
      <c r="M1" s="61"/>
      <c r="N1" s="61"/>
      <c r="O1" s="61"/>
      <c r="P1" s="61"/>
      <c r="Q1" s="61"/>
      <c r="R1" s="61"/>
      <c r="S1" s="61"/>
      <c r="T1" s="61"/>
      <c r="U1" s="61"/>
      <c r="V1" s="61"/>
      <c r="W1" s="61"/>
      <c r="X1" s="61"/>
      <c r="Y1" s="61"/>
      <c r="Z1" s="61"/>
    </row>
    <row r="2" spans="1:26" ht="68.25" customHeight="1">
      <c r="A2" s="414" t="s">
        <v>0</v>
      </c>
      <c r="B2" s="377"/>
      <c r="C2" s="415" t="s">
        <v>794</v>
      </c>
      <c r="D2" s="379"/>
      <c r="E2" s="379"/>
      <c r="F2" s="379"/>
      <c r="G2" s="377"/>
      <c r="H2" s="154" t="s">
        <v>2</v>
      </c>
      <c r="I2" s="155" t="s">
        <v>795</v>
      </c>
      <c r="J2" s="61"/>
      <c r="K2" s="61"/>
      <c r="L2" s="61"/>
      <c r="M2" s="61"/>
      <c r="N2" s="61"/>
      <c r="O2" s="61"/>
      <c r="P2" s="61"/>
      <c r="Q2" s="61"/>
      <c r="R2" s="61"/>
      <c r="S2" s="61"/>
      <c r="T2" s="61"/>
      <c r="U2" s="61"/>
      <c r="V2" s="61"/>
      <c r="W2" s="61"/>
      <c r="X2" s="61"/>
      <c r="Y2" s="61"/>
      <c r="Z2" s="61"/>
    </row>
    <row r="3" spans="1:26" ht="48.75" customHeight="1">
      <c r="A3" s="394" t="s">
        <v>373</v>
      </c>
      <c r="B3" s="381"/>
      <c r="C3" s="381"/>
      <c r="D3" s="381"/>
      <c r="E3" s="381"/>
      <c r="F3" s="381"/>
      <c r="G3" s="381"/>
      <c r="H3" s="367"/>
      <c r="I3" s="88" t="s">
        <v>374</v>
      </c>
      <c r="J3" s="61"/>
      <c r="K3" s="61"/>
      <c r="L3" s="61"/>
      <c r="M3" s="61"/>
      <c r="N3" s="61"/>
      <c r="O3" s="61"/>
      <c r="P3" s="61"/>
      <c r="Q3" s="61"/>
      <c r="R3" s="61"/>
      <c r="S3" s="61"/>
      <c r="T3" s="61"/>
      <c r="U3" s="61"/>
      <c r="V3" s="61"/>
      <c r="W3" s="61"/>
      <c r="X3" s="61"/>
      <c r="Y3" s="61"/>
      <c r="Z3" s="61"/>
    </row>
    <row r="4" spans="1:26" ht="58.5" customHeight="1">
      <c r="A4" s="89" t="s">
        <v>6</v>
      </c>
      <c r="B4" s="89" t="s">
        <v>7</v>
      </c>
      <c r="C4" s="89" t="s">
        <v>375</v>
      </c>
      <c r="D4" s="89" t="s">
        <v>376</v>
      </c>
      <c r="E4" s="89" t="s">
        <v>10</v>
      </c>
      <c r="F4" s="89" t="s">
        <v>377</v>
      </c>
      <c r="G4" s="89" t="s">
        <v>12</v>
      </c>
      <c r="H4" s="89" t="s">
        <v>13</v>
      </c>
      <c r="I4" s="89" t="s">
        <v>14</v>
      </c>
      <c r="J4" s="61"/>
      <c r="K4" s="61"/>
      <c r="L4" s="61"/>
      <c r="M4" s="61"/>
      <c r="N4" s="61"/>
      <c r="O4" s="61"/>
      <c r="P4" s="61"/>
      <c r="Q4" s="61"/>
      <c r="R4" s="61"/>
      <c r="S4" s="61"/>
      <c r="T4" s="61"/>
      <c r="U4" s="61"/>
      <c r="V4" s="61"/>
      <c r="W4" s="61"/>
      <c r="X4" s="61"/>
      <c r="Y4" s="61"/>
      <c r="Z4" s="61"/>
    </row>
    <row r="5" spans="1:26" ht="60.75" customHeight="1">
      <c r="A5" s="90" t="s">
        <v>796</v>
      </c>
      <c r="B5" s="156" t="s">
        <v>16</v>
      </c>
      <c r="C5" s="90" t="s">
        <v>797</v>
      </c>
      <c r="D5" s="156" t="s">
        <v>43</v>
      </c>
      <c r="E5" s="157">
        <v>10</v>
      </c>
      <c r="F5" s="92">
        <v>45985</v>
      </c>
      <c r="G5" s="93" t="s">
        <v>798</v>
      </c>
      <c r="H5" s="93" t="s">
        <v>799</v>
      </c>
      <c r="I5" s="93" t="s">
        <v>800</v>
      </c>
      <c r="J5" s="61"/>
      <c r="K5" s="61"/>
      <c r="L5" s="61"/>
      <c r="M5" s="61"/>
      <c r="N5" s="61"/>
      <c r="O5" s="61"/>
      <c r="P5" s="61"/>
      <c r="Q5" s="61"/>
      <c r="R5" s="61"/>
      <c r="S5" s="61"/>
      <c r="T5" s="61"/>
      <c r="U5" s="61"/>
      <c r="V5" s="61"/>
      <c r="W5" s="61"/>
      <c r="X5" s="61"/>
      <c r="Y5" s="61"/>
      <c r="Z5" s="61"/>
    </row>
    <row r="6" spans="1:26" ht="58.5" customHeight="1">
      <c r="A6" s="94" t="s">
        <v>801</v>
      </c>
      <c r="B6" s="158" t="s">
        <v>54</v>
      </c>
      <c r="C6" s="94" t="s">
        <v>802</v>
      </c>
      <c r="D6" s="158" t="s">
        <v>18</v>
      </c>
      <c r="E6" s="159">
        <v>1122</v>
      </c>
      <c r="F6" s="96">
        <v>45534</v>
      </c>
      <c r="G6" s="97" t="s">
        <v>803</v>
      </c>
      <c r="H6" s="160" t="s">
        <v>804</v>
      </c>
      <c r="I6" s="97" t="s">
        <v>805</v>
      </c>
      <c r="J6" s="61"/>
      <c r="K6" s="61"/>
      <c r="L6" s="61"/>
      <c r="M6" s="61"/>
      <c r="N6" s="61"/>
      <c r="O6" s="61"/>
      <c r="P6" s="61"/>
      <c r="Q6" s="61"/>
      <c r="R6" s="61"/>
      <c r="S6" s="61"/>
      <c r="T6" s="61"/>
      <c r="U6" s="61"/>
      <c r="V6" s="61"/>
      <c r="W6" s="61"/>
      <c r="X6" s="61"/>
      <c r="Y6" s="61"/>
      <c r="Z6" s="61"/>
    </row>
    <row r="7" spans="1:26" ht="58.5" customHeight="1">
      <c r="A7" s="90" t="s">
        <v>806</v>
      </c>
      <c r="B7" s="156" t="s">
        <v>16</v>
      </c>
      <c r="C7" s="90" t="s">
        <v>797</v>
      </c>
      <c r="D7" s="156" t="s">
        <v>233</v>
      </c>
      <c r="E7" s="161">
        <v>216</v>
      </c>
      <c r="F7" s="92">
        <v>45429</v>
      </c>
      <c r="G7" s="93" t="s">
        <v>807</v>
      </c>
      <c r="H7" s="162" t="s">
        <v>808</v>
      </c>
      <c r="I7" s="93" t="s">
        <v>809</v>
      </c>
      <c r="J7" s="61"/>
      <c r="K7" s="61"/>
      <c r="L7" s="61"/>
      <c r="M7" s="61"/>
      <c r="N7" s="61"/>
      <c r="O7" s="61"/>
      <c r="P7" s="61"/>
      <c r="Q7" s="61"/>
      <c r="R7" s="61"/>
      <c r="S7" s="61"/>
      <c r="T7" s="61"/>
      <c r="U7" s="61"/>
      <c r="V7" s="61"/>
      <c r="W7" s="61"/>
      <c r="X7" s="61"/>
      <c r="Y7" s="61"/>
      <c r="Z7" s="61"/>
    </row>
    <row r="8" spans="1:26" ht="58.5" customHeight="1">
      <c r="A8" s="94" t="s">
        <v>810</v>
      </c>
      <c r="B8" s="158" t="s">
        <v>16</v>
      </c>
      <c r="C8" s="94" t="s">
        <v>797</v>
      </c>
      <c r="D8" s="158" t="s">
        <v>233</v>
      </c>
      <c r="E8" s="159">
        <v>1</v>
      </c>
      <c r="F8" s="96">
        <v>45293</v>
      </c>
      <c r="G8" s="97" t="s">
        <v>811</v>
      </c>
      <c r="H8" s="97" t="s">
        <v>812</v>
      </c>
      <c r="I8" s="97" t="s">
        <v>813</v>
      </c>
      <c r="J8" s="61"/>
      <c r="K8" s="61"/>
      <c r="L8" s="61"/>
      <c r="M8" s="61"/>
      <c r="N8" s="61"/>
      <c r="O8" s="61"/>
      <c r="P8" s="61"/>
      <c r="Q8" s="61"/>
      <c r="R8" s="61"/>
      <c r="S8" s="61"/>
      <c r="T8" s="61"/>
      <c r="U8" s="61"/>
      <c r="V8" s="61"/>
      <c r="W8" s="61"/>
      <c r="X8" s="61"/>
      <c r="Y8" s="61"/>
      <c r="Z8" s="61"/>
    </row>
    <row r="9" spans="1:26" ht="58.5" customHeight="1">
      <c r="A9" s="90" t="s">
        <v>814</v>
      </c>
      <c r="B9" s="156" t="s">
        <v>16</v>
      </c>
      <c r="C9" s="90" t="s">
        <v>815</v>
      </c>
      <c r="D9" s="156" t="s">
        <v>43</v>
      </c>
      <c r="E9" s="157">
        <v>5</v>
      </c>
      <c r="F9" s="92">
        <v>45288</v>
      </c>
      <c r="G9" s="93" t="s">
        <v>816</v>
      </c>
      <c r="H9" s="93" t="s">
        <v>817</v>
      </c>
      <c r="I9" s="93" t="s">
        <v>818</v>
      </c>
      <c r="J9" s="61"/>
      <c r="K9" s="61"/>
      <c r="L9" s="61"/>
      <c r="M9" s="61"/>
      <c r="N9" s="61"/>
      <c r="O9" s="61"/>
      <c r="P9" s="61"/>
      <c r="Q9" s="61"/>
      <c r="R9" s="61"/>
      <c r="S9" s="61"/>
      <c r="T9" s="61"/>
      <c r="U9" s="61"/>
      <c r="V9" s="61"/>
      <c r="W9" s="61"/>
      <c r="X9" s="61"/>
      <c r="Y9" s="61"/>
      <c r="Z9" s="61"/>
    </row>
    <row r="10" spans="1:26" ht="58.5" customHeight="1">
      <c r="A10" s="94" t="s">
        <v>819</v>
      </c>
      <c r="B10" s="158" t="s">
        <v>16</v>
      </c>
      <c r="C10" s="94" t="s">
        <v>50</v>
      </c>
      <c r="D10" s="158" t="s">
        <v>18</v>
      </c>
      <c r="E10" s="159">
        <v>542</v>
      </c>
      <c r="F10" s="96">
        <v>45246</v>
      </c>
      <c r="G10" s="97" t="s">
        <v>254</v>
      </c>
      <c r="H10" s="97" t="s">
        <v>820</v>
      </c>
      <c r="I10" s="97" t="s">
        <v>819</v>
      </c>
      <c r="J10" s="61"/>
      <c r="K10" s="61"/>
      <c r="L10" s="61"/>
      <c r="M10" s="61"/>
      <c r="N10" s="61"/>
      <c r="O10" s="61"/>
      <c r="P10" s="61"/>
      <c r="Q10" s="61"/>
      <c r="R10" s="61"/>
      <c r="S10" s="61"/>
      <c r="T10" s="61"/>
      <c r="U10" s="61"/>
      <c r="V10" s="61"/>
      <c r="W10" s="61"/>
      <c r="X10" s="61"/>
      <c r="Y10" s="61"/>
      <c r="Z10" s="61"/>
    </row>
    <row r="11" spans="1:26" ht="78" customHeight="1">
      <c r="A11" s="90" t="s">
        <v>821</v>
      </c>
      <c r="B11" s="156" t="s">
        <v>16</v>
      </c>
      <c r="C11" s="90" t="s">
        <v>50</v>
      </c>
      <c r="D11" s="156" t="s">
        <v>18</v>
      </c>
      <c r="E11" s="161">
        <v>477</v>
      </c>
      <c r="F11" s="92">
        <v>45218</v>
      </c>
      <c r="G11" s="93" t="s">
        <v>317</v>
      </c>
      <c r="H11" s="93" t="s">
        <v>822</v>
      </c>
      <c r="I11" s="93" t="s">
        <v>823</v>
      </c>
      <c r="J11" s="61"/>
      <c r="K11" s="61"/>
      <c r="L11" s="61"/>
      <c r="M11" s="61"/>
      <c r="N11" s="61"/>
      <c r="O11" s="61"/>
      <c r="P11" s="61"/>
      <c r="Q11" s="61"/>
      <c r="R11" s="61"/>
      <c r="S11" s="61"/>
      <c r="T11" s="61"/>
      <c r="U11" s="61"/>
      <c r="V11" s="61"/>
      <c r="W11" s="61"/>
      <c r="X11" s="61"/>
      <c r="Y11" s="61"/>
      <c r="Z11" s="61"/>
    </row>
    <row r="12" spans="1:26" ht="114" customHeight="1">
      <c r="A12" s="94" t="s">
        <v>821</v>
      </c>
      <c r="B12" s="158" t="s">
        <v>16</v>
      </c>
      <c r="C12" s="94" t="s">
        <v>50</v>
      </c>
      <c r="D12" s="158" t="s">
        <v>18</v>
      </c>
      <c r="E12" s="159">
        <v>89</v>
      </c>
      <c r="F12" s="96">
        <v>44991</v>
      </c>
      <c r="G12" s="97" t="s">
        <v>824</v>
      </c>
      <c r="H12" s="97" t="s">
        <v>825</v>
      </c>
      <c r="I12" s="97" t="s">
        <v>823</v>
      </c>
      <c r="J12" s="61"/>
      <c r="K12" s="61"/>
      <c r="L12" s="61"/>
      <c r="M12" s="61"/>
      <c r="N12" s="61"/>
      <c r="O12" s="61"/>
      <c r="P12" s="61"/>
      <c r="Q12" s="61"/>
      <c r="R12" s="61"/>
      <c r="S12" s="61"/>
      <c r="T12" s="61"/>
      <c r="U12" s="61"/>
      <c r="V12" s="61"/>
      <c r="W12" s="61"/>
      <c r="X12" s="61"/>
      <c r="Y12" s="61"/>
      <c r="Z12" s="61"/>
    </row>
    <row r="13" spans="1:26" ht="114" customHeight="1">
      <c r="A13" s="93" t="s">
        <v>826</v>
      </c>
      <c r="B13" s="156" t="s">
        <v>16</v>
      </c>
      <c r="C13" s="90" t="s">
        <v>827</v>
      </c>
      <c r="D13" s="90" t="s">
        <v>93</v>
      </c>
      <c r="E13" s="161">
        <v>17</v>
      </c>
      <c r="F13" s="92">
        <v>44651</v>
      </c>
      <c r="G13" s="93" t="s">
        <v>828</v>
      </c>
      <c r="H13" s="93" t="s">
        <v>38</v>
      </c>
      <c r="I13" s="93" t="s">
        <v>818</v>
      </c>
      <c r="J13" s="61"/>
      <c r="K13" s="61"/>
      <c r="L13" s="61"/>
      <c r="M13" s="61"/>
      <c r="N13" s="61"/>
      <c r="O13" s="61"/>
      <c r="P13" s="61"/>
      <c r="Q13" s="61"/>
      <c r="R13" s="61"/>
      <c r="S13" s="61"/>
      <c r="T13" s="61"/>
      <c r="U13" s="61"/>
      <c r="V13" s="61"/>
      <c r="W13" s="61"/>
      <c r="X13" s="61"/>
      <c r="Y13" s="61"/>
      <c r="Z13" s="61"/>
    </row>
    <row r="14" spans="1:26" ht="114" customHeight="1">
      <c r="A14" s="97" t="s">
        <v>821</v>
      </c>
      <c r="B14" s="158" t="s">
        <v>16</v>
      </c>
      <c r="C14" s="94" t="s">
        <v>50</v>
      </c>
      <c r="D14" s="94" t="s">
        <v>18</v>
      </c>
      <c r="E14" s="159">
        <v>293</v>
      </c>
      <c r="F14" s="96">
        <v>44419</v>
      </c>
      <c r="G14" s="97" t="s">
        <v>829</v>
      </c>
      <c r="H14" s="97" t="s">
        <v>830</v>
      </c>
      <c r="I14" s="97" t="s">
        <v>818</v>
      </c>
      <c r="J14" s="61"/>
      <c r="K14" s="61"/>
      <c r="L14" s="61"/>
      <c r="M14" s="61"/>
      <c r="N14" s="61"/>
      <c r="O14" s="61"/>
      <c r="P14" s="61"/>
      <c r="Q14" s="61"/>
      <c r="R14" s="61"/>
      <c r="S14" s="61"/>
      <c r="T14" s="61"/>
      <c r="U14" s="61"/>
      <c r="V14" s="61"/>
      <c r="W14" s="61"/>
      <c r="X14" s="61"/>
      <c r="Y14" s="61"/>
      <c r="Z14" s="61"/>
    </row>
    <row r="15" spans="1:26" ht="114" customHeight="1">
      <c r="A15" s="93" t="s">
        <v>806</v>
      </c>
      <c r="B15" s="156" t="s">
        <v>16</v>
      </c>
      <c r="C15" s="90" t="s">
        <v>797</v>
      </c>
      <c r="D15" s="90" t="s">
        <v>93</v>
      </c>
      <c r="E15" s="161">
        <v>55</v>
      </c>
      <c r="F15" s="92">
        <v>44377</v>
      </c>
      <c r="G15" s="93" t="s">
        <v>831</v>
      </c>
      <c r="H15" s="93" t="s">
        <v>38</v>
      </c>
      <c r="I15" s="93" t="s">
        <v>832</v>
      </c>
      <c r="J15" s="61"/>
      <c r="K15" s="61"/>
      <c r="L15" s="61"/>
      <c r="M15" s="61"/>
      <c r="N15" s="61"/>
      <c r="O15" s="61"/>
      <c r="P15" s="61"/>
      <c r="Q15" s="61"/>
      <c r="R15" s="61"/>
      <c r="S15" s="61"/>
      <c r="T15" s="61"/>
      <c r="U15" s="61"/>
      <c r="V15" s="61"/>
      <c r="W15" s="61"/>
      <c r="X15" s="61"/>
      <c r="Y15" s="61"/>
      <c r="Z15" s="61"/>
    </row>
    <row r="16" spans="1:26" ht="114" customHeight="1">
      <c r="A16" s="97" t="s">
        <v>833</v>
      </c>
      <c r="B16" s="158" t="s">
        <v>16</v>
      </c>
      <c r="C16" s="94" t="s">
        <v>797</v>
      </c>
      <c r="D16" s="94" t="s">
        <v>43</v>
      </c>
      <c r="E16" s="159">
        <v>4</v>
      </c>
      <c r="F16" s="96">
        <v>44341</v>
      </c>
      <c r="G16" s="97" t="s">
        <v>834</v>
      </c>
      <c r="H16" s="97" t="s">
        <v>38</v>
      </c>
      <c r="I16" s="97" t="s">
        <v>818</v>
      </c>
      <c r="J16" s="61"/>
      <c r="K16" s="61"/>
      <c r="L16" s="61"/>
      <c r="M16" s="61"/>
      <c r="N16" s="61"/>
      <c r="O16" s="61"/>
      <c r="P16" s="61"/>
      <c r="Q16" s="61"/>
      <c r="R16" s="61"/>
      <c r="S16" s="61"/>
      <c r="T16" s="61"/>
      <c r="U16" s="61"/>
      <c r="V16" s="61"/>
      <c r="W16" s="61"/>
      <c r="X16" s="61"/>
      <c r="Y16" s="61"/>
      <c r="Z16" s="61"/>
    </row>
    <row r="17" spans="1:26" ht="114" customHeight="1">
      <c r="A17" s="93" t="s">
        <v>835</v>
      </c>
      <c r="B17" s="156" t="s">
        <v>54</v>
      </c>
      <c r="C17" s="90" t="s">
        <v>413</v>
      </c>
      <c r="D17" s="90" t="s">
        <v>56</v>
      </c>
      <c r="E17" s="161">
        <v>2080</v>
      </c>
      <c r="F17" s="92">
        <v>44221</v>
      </c>
      <c r="G17" s="93" t="s">
        <v>836</v>
      </c>
      <c r="H17" s="93" t="s">
        <v>38</v>
      </c>
      <c r="I17" s="93" t="s">
        <v>837</v>
      </c>
      <c r="J17" s="61"/>
      <c r="K17" s="61"/>
      <c r="L17" s="61"/>
      <c r="M17" s="61"/>
      <c r="N17" s="61"/>
      <c r="O17" s="61"/>
      <c r="P17" s="61"/>
      <c r="Q17" s="61"/>
      <c r="R17" s="61"/>
      <c r="S17" s="61"/>
      <c r="T17" s="61"/>
      <c r="U17" s="61"/>
      <c r="V17" s="61"/>
      <c r="W17" s="61"/>
      <c r="X17" s="61"/>
      <c r="Y17" s="61"/>
      <c r="Z17" s="61"/>
    </row>
    <row r="18" spans="1:26" ht="114" customHeight="1">
      <c r="A18" s="97" t="s">
        <v>838</v>
      </c>
      <c r="B18" s="158" t="s">
        <v>54</v>
      </c>
      <c r="C18" s="94" t="s">
        <v>413</v>
      </c>
      <c r="D18" s="94" t="s">
        <v>362</v>
      </c>
      <c r="E18" s="159">
        <v>2052</v>
      </c>
      <c r="F18" s="96">
        <v>44068</v>
      </c>
      <c r="G18" s="97" t="s">
        <v>839</v>
      </c>
      <c r="H18" s="97" t="s">
        <v>38</v>
      </c>
      <c r="I18" s="97" t="s">
        <v>840</v>
      </c>
      <c r="J18" s="61"/>
      <c r="K18" s="61"/>
      <c r="L18" s="61"/>
      <c r="M18" s="61"/>
      <c r="N18" s="61"/>
      <c r="O18" s="61"/>
      <c r="P18" s="61"/>
      <c r="Q18" s="61"/>
      <c r="R18" s="61"/>
      <c r="S18" s="61"/>
      <c r="T18" s="61"/>
      <c r="U18" s="61"/>
      <c r="V18" s="61"/>
      <c r="W18" s="61"/>
      <c r="X18" s="61"/>
      <c r="Y18" s="61"/>
      <c r="Z18" s="61"/>
    </row>
    <row r="19" spans="1:26" ht="96" customHeight="1">
      <c r="A19" s="93" t="s">
        <v>841</v>
      </c>
      <c r="B19" s="156" t="s">
        <v>54</v>
      </c>
      <c r="C19" s="90" t="s">
        <v>842</v>
      </c>
      <c r="D19" s="90" t="s">
        <v>233</v>
      </c>
      <c r="E19" s="161">
        <v>1519</v>
      </c>
      <c r="F19" s="92">
        <v>44067</v>
      </c>
      <c r="G19" s="93" t="s">
        <v>843</v>
      </c>
      <c r="H19" s="93" t="s">
        <v>844</v>
      </c>
      <c r="I19" s="93" t="s">
        <v>845</v>
      </c>
      <c r="J19" s="61"/>
      <c r="K19" s="61"/>
      <c r="L19" s="61"/>
      <c r="M19" s="61"/>
      <c r="N19" s="61"/>
      <c r="O19" s="61"/>
      <c r="P19" s="61"/>
      <c r="Q19" s="61"/>
      <c r="R19" s="61"/>
      <c r="S19" s="61"/>
      <c r="T19" s="61"/>
      <c r="U19" s="61"/>
      <c r="V19" s="61"/>
      <c r="W19" s="61"/>
      <c r="X19" s="61"/>
      <c r="Y19" s="61"/>
      <c r="Z19" s="61"/>
    </row>
    <row r="20" spans="1:26" ht="96" customHeight="1">
      <c r="A20" s="97" t="s">
        <v>846</v>
      </c>
      <c r="B20" s="158" t="s">
        <v>16</v>
      </c>
      <c r="C20" s="94" t="s">
        <v>50</v>
      </c>
      <c r="D20" s="158" t="s">
        <v>18</v>
      </c>
      <c r="E20" s="163">
        <v>847</v>
      </c>
      <c r="F20" s="96">
        <v>43829</v>
      </c>
      <c r="G20" s="97" t="s">
        <v>847</v>
      </c>
      <c r="H20" s="97" t="s">
        <v>848</v>
      </c>
      <c r="I20" s="97" t="s">
        <v>832</v>
      </c>
      <c r="J20" s="61"/>
      <c r="K20" s="61"/>
      <c r="L20" s="61"/>
      <c r="M20" s="61"/>
      <c r="N20" s="61"/>
      <c r="O20" s="61"/>
      <c r="P20" s="61"/>
      <c r="Q20" s="61"/>
      <c r="R20" s="164"/>
      <c r="S20" s="164"/>
      <c r="T20" s="164"/>
      <c r="U20" s="164"/>
      <c r="V20" s="164"/>
      <c r="W20" s="164"/>
      <c r="X20" s="164"/>
      <c r="Y20" s="164"/>
      <c r="Z20" s="164"/>
    </row>
    <row r="21" spans="1:26" ht="114" customHeight="1">
      <c r="A21" s="93" t="s">
        <v>849</v>
      </c>
      <c r="B21" s="156" t="s">
        <v>54</v>
      </c>
      <c r="C21" s="90" t="s">
        <v>802</v>
      </c>
      <c r="D21" s="156" t="s">
        <v>56</v>
      </c>
      <c r="E21" s="165">
        <v>1979</v>
      </c>
      <c r="F21" s="92">
        <v>43671</v>
      </c>
      <c r="G21" s="93" t="s">
        <v>850</v>
      </c>
      <c r="H21" s="162" t="s">
        <v>38</v>
      </c>
      <c r="I21" s="93" t="s">
        <v>851</v>
      </c>
      <c r="J21" s="61"/>
      <c r="K21" s="61"/>
      <c r="L21" s="61"/>
      <c r="M21" s="61"/>
      <c r="N21" s="61"/>
      <c r="O21" s="61"/>
      <c r="P21" s="61"/>
      <c r="Q21" s="61"/>
      <c r="R21" s="164"/>
      <c r="S21" s="164"/>
      <c r="T21" s="164"/>
      <c r="U21" s="164"/>
      <c r="V21" s="164"/>
      <c r="W21" s="164"/>
      <c r="X21" s="164"/>
      <c r="Y21" s="164"/>
      <c r="Z21" s="164"/>
    </row>
    <row r="22" spans="1:26" ht="114" customHeight="1">
      <c r="A22" s="97" t="s">
        <v>852</v>
      </c>
      <c r="B22" s="158" t="s">
        <v>16</v>
      </c>
      <c r="C22" s="94" t="s">
        <v>45</v>
      </c>
      <c r="D22" s="94" t="s">
        <v>157</v>
      </c>
      <c r="E22" s="159">
        <v>731</v>
      </c>
      <c r="F22" s="96">
        <v>43461</v>
      </c>
      <c r="G22" s="97" t="s">
        <v>853</v>
      </c>
      <c r="H22" s="160" t="s">
        <v>38</v>
      </c>
      <c r="I22" s="97" t="s">
        <v>832</v>
      </c>
      <c r="J22" s="61"/>
      <c r="K22" s="61"/>
      <c r="L22" s="61"/>
      <c r="M22" s="61"/>
      <c r="N22" s="61"/>
      <c r="O22" s="61"/>
      <c r="P22" s="61"/>
      <c r="Q22" s="61"/>
      <c r="R22" s="61"/>
      <c r="S22" s="61"/>
      <c r="T22" s="61"/>
      <c r="U22" s="61"/>
      <c r="V22" s="61"/>
      <c r="W22" s="61"/>
      <c r="X22" s="61"/>
      <c r="Y22" s="61"/>
      <c r="Z22" s="61"/>
    </row>
    <row r="23" spans="1:26" ht="114" customHeight="1">
      <c r="A23" s="93" t="s">
        <v>854</v>
      </c>
      <c r="B23" s="156" t="s">
        <v>54</v>
      </c>
      <c r="C23" s="90" t="s">
        <v>802</v>
      </c>
      <c r="D23" s="156" t="s">
        <v>18</v>
      </c>
      <c r="E23" s="165">
        <v>1008</v>
      </c>
      <c r="F23" s="92">
        <v>43265</v>
      </c>
      <c r="G23" s="93" t="s">
        <v>855</v>
      </c>
      <c r="H23" s="93" t="s">
        <v>856</v>
      </c>
      <c r="I23" s="93" t="s">
        <v>818</v>
      </c>
      <c r="J23" s="61"/>
      <c r="K23" s="61"/>
      <c r="L23" s="61"/>
      <c r="M23" s="61"/>
      <c r="N23" s="61"/>
      <c r="O23" s="61"/>
      <c r="P23" s="61"/>
      <c r="Q23" s="61"/>
      <c r="R23" s="61"/>
      <c r="S23" s="61"/>
      <c r="T23" s="61"/>
      <c r="U23" s="61"/>
      <c r="V23" s="61"/>
      <c r="W23" s="61"/>
      <c r="X23" s="61"/>
      <c r="Y23" s="61"/>
      <c r="Z23" s="61"/>
    </row>
    <row r="24" spans="1:26" ht="114" customHeight="1">
      <c r="A24" s="97" t="s">
        <v>857</v>
      </c>
      <c r="B24" s="158" t="s">
        <v>16</v>
      </c>
      <c r="C24" s="94" t="s">
        <v>190</v>
      </c>
      <c r="D24" s="94" t="s">
        <v>93</v>
      </c>
      <c r="E24" s="163">
        <v>6</v>
      </c>
      <c r="F24" s="96">
        <v>42801</v>
      </c>
      <c r="G24" s="97" t="s">
        <v>858</v>
      </c>
      <c r="H24" s="97" t="s">
        <v>38</v>
      </c>
      <c r="I24" s="97" t="s">
        <v>859</v>
      </c>
      <c r="J24" s="61"/>
      <c r="K24" s="61"/>
      <c r="L24" s="61"/>
      <c r="M24" s="61"/>
      <c r="N24" s="61"/>
      <c r="O24" s="61"/>
      <c r="P24" s="61"/>
      <c r="Q24" s="61"/>
      <c r="R24" s="61"/>
      <c r="S24" s="61"/>
      <c r="T24" s="61"/>
      <c r="U24" s="61"/>
      <c r="V24" s="61"/>
      <c r="W24" s="61"/>
      <c r="X24" s="61"/>
      <c r="Y24" s="61"/>
      <c r="Z24" s="61"/>
    </row>
    <row r="25" spans="1:26" ht="114" customHeight="1">
      <c r="A25" s="93" t="s">
        <v>860</v>
      </c>
      <c r="B25" s="156" t="s">
        <v>16</v>
      </c>
      <c r="C25" s="90" t="s">
        <v>50</v>
      </c>
      <c r="D25" s="90" t="s">
        <v>18</v>
      </c>
      <c r="E25" s="165">
        <v>548</v>
      </c>
      <c r="F25" s="92">
        <v>42711</v>
      </c>
      <c r="G25" s="93" t="s">
        <v>861</v>
      </c>
      <c r="H25" s="93" t="s">
        <v>862</v>
      </c>
      <c r="I25" s="93" t="s">
        <v>818</v>
      </c>
      <c r="J25" s="61"/>
      <c r="K25" s="61"/>
      <c r="L25" s="61"/>
      <c r="M25" s="61"/>
      <c r="N25" s="61"/>
      <c r="O25" s="61"/>
      <c r="P25" s="61"/>
      <c r="Q25" s="61"/>
      <c r="R25" s="164"/>
      <c r="S25" s="164"/>
      <c r="T25" s="164"/>
      <c r="U25" s="164"/>
      <c r="V25" s="164"/>
      <c r="W25" s="164"/>
      <c r="X25" s="164"/>
      <c r="Y25" s="164"/>
      <c r="Z25" s="164"/>
    </row>
    <row r="26" spans="1:26" ht="114" customHeight="1">
      <c r="A26" s="97" t="s">
        <v>863</v>
      </c>
      <c r="B26" s="158" t="s">
        <v>54</v>
      </c>
      <c r="C26" s="94" t="s">
        <v>802</v>
      </c>
      <c r="D26" s="94" t="s">
        <v>18</v>
      </c>
      <c r="E26" s="163">
        <v>1166</v>
      </c>
      <c r="F26" s="96">
        <v>42570</v>
      </c>
      <c r="G26" s="97" t="s">
        <v>864</v>
      </c>
      <c r="H26" s="97" t="s">
        <v>38</v>
      </c>
      <c r="I26" s="97" t="s">
        <v>818</v>
      </c>
      <c r="J26" s="61"/>
      <c r="K26" s="61"/>
      <c r="L26" s="61"/>
      <c r="M26" s="61"/>
      <c r="N26" s="61"/>
      <c r="O26" s="61"/>
      <c r="P26" s="61"/>
      <c r="Q26" s="61"/>
      <c r="R26" s="61"/>
      <c r="S26" s="61"/>
      <c r="T26" s="61"/>
      <c r="U26" s="61"/>
      <c r="V26" s="61"/>
      <c r="W26" s="61"/>
      <c r="X26" s="61"/>
      <c r="Y26" s="61"/>
      <c r="Z26" s="61"/>
    </row>
    <row r="27" spans="1:26" ht="114" customHeight="1">
      <c r="A27" s="93" t="s">
        <v>827</v>
      </c>
      <c r="B27" s="156" t="s">
        <v>16</v>
      </c>
      <c r="C27" s="90" t="s">
        <v>50</v>
      </c>
      <c r="D27" s="90" t="s">
        <v>43</v>
      </c>
      <c r="E27" s="166">
        <v>15</v>
      </c>
      <c r="F27" s="92">
        <v>42286</v>
      </c>
      <c r="G27" s="93" t="s">
        <v>865</v>
      </c>
      <c r="H27" s="93" t="s">
        <v>38</v>
      </c>
      <c r="I27" s="93" t="s">
        <v>866</v>
      </c>
      <c r="J27" s="61"/>
      <c r="K27" s="61"/>
      <c r="L27" s="61"/>
      <c r="M27" s="61"/>
      <c r="N27" s="61"/>
      <c r="O27" s="61"/>
      <c r="P27" s="61"/>
      <c r="Q27" s="61"/>
      <c r="R27" s="61"/>
      <c r="S27" s="61"/>
      <c r="T27" s="61"/>
      <c r="U27" s="61"/>
      <c r="V27" s="61"/>
      <c r="W27" s="61"/>
      <c r="X27" s="61"/>
      <c r="Y27" s="61"/>
      <c r="Z27" s="61"/>
    </row>
    <row r="28" spans="1:26" ht="114" customHeight="1">
      <c r="A28" s="97" t="s">
        <v>867</v>
      </c>
      <c r="B28" s="158" t="s">
        <v>54</v>
      </c>
      <c r="C28" s="94" t="s">
        <v>413</v>
      </c>
      <c r="D28" s="94" t="s">
        <v>56</v>
      </c>
      <c r="E28" s="163">
        <v>1757</v>
      </c>
      <c r="F28" s="96">
        <v>42191</v>
      </c>
      <c r="G28" s="97" t="s">
        <v>868</v>
      </c>
      <c r="H28" s="97" t="s">
        <v>38</v>
      </c>
      <c r="I28" s="97" t="s">
        <v>818</v>
      </c>
      <c r="J28" s="61"/>
      <c r="K28" s="61"/>
      <c r="L28" s="61"/>
      <c r="M28" s="61"/>
      <c r="N28" s="61"/>
      <c r="O28" s="61"/>
      <c r="P28" s="61"/>
      <c r="Q28" s="61"/>
      <c r="R28" s="61"/>
      <c r="S28" s="61"/>
      <c r="T28" s="61"/>
      <c r="U28" s="61"/>
      <c r="V28" s="61"/>
      <c r="W28" s="61"/>
      <c r="X28" s="61"/>
      <c r="Y28" s="61"/>
      <c r="Z28" s="61"/>
    </row>
    <row r="29" spans="1:26" ht="114" customHeight="1">
      <c r="A29" s="93" t="s">
        <v>869</v>
      </c>
      <c r="B29" s="156" t="s">
        <v>54</v>
      </c>
      <c r="C29" s="90" t="s">
        <v>413</v>
      </c>
      <c r="D29" s="90" t="s">
        <v>56</v>
      </c>
      <c r="E29" s="166">
        <v>1755</v>
      </c>
      <c r="F29" s="92">
        <v>42185</v>
      </c>
      <c r="G29" s="93" t="s">
        <v>870</v>
      </c>
      <c r="H29" s="93" t="s">
        <v>38</v>
      </c>
      <c r="I29" s="93" t="s">
        <v>871</v>
      </c>
      <c r="J29" s="61"/>
      <c r="K29" s="61"/>
      <c r="L29" s="61"/>
      <c r="M29" s="61"/>
      <c r="N29" s="61"/>
      <c r="O29" s="61"/>
      <c r="P29" s="61"/>
      <c r="Q29" s="61"/>
      <c r="R29" s="61"/>
      <c r="S29" s="61"/>
      <c r="T29" s="61"/>
      <c r="U29" s="61"/>
      <c r="V29" s="61"/>
      <c r="W29" s="61"/>
      <c r="X29" s="61"/>
      <c r="Y29" s="61"/>
      <c r="Z29" s="61"/>
    </row>
    <row r="30" spans="1:26" ht="114" customHeight="1">
      <c r="A30" s="97" t="s">
        <v>872</v>
      </c>
      <c r="B30" s="158" t="s">
        <v>54</v>
      </c>
      <c r="C30" s="94" t="s">
        <v>413</v>
      </c>
      <c r="D30" s="94" t="s">
        <v>589</v>
      </c>
      <c r="E30" s="163">
        <v>1081</v>
      </c>
      <c r="F30" s="96">
        <v>42150</v>
      </c>
      <c r="G30" s="97" t="s">
        <v>139</v>
      </c>
      <c r="H30" s="97" t="s">
        <v>873</v>
      </c>
      <c r="I30" s="97" t="s">
        <v>818</v>
      </c>
      <c r="J30" s="61"/>
      <c r="K30" s="61"/>
      <c r="L30" s="61"/>
      <c r="M30" s="61"/>
      <c r="N30" s="61"/>
      <c r="O30" s="61"/>
      <c r="P30" s="61"/>
      <c r="Q30" s="61"/>
      <c r="R30" s="61"/>
      <c r="S30" s="61"/>
      <c r="T30" s="61"/>
      <c r="U30" s="61"/>
      <c r="V30" s="61"/>
      <c r="W30" s="61"/>
      <c r="X30" s="61"/>
      <c r="Y30" s="61"/>
      <c r="Z30" s="61"/>
    </row>
    <row r="31" spans="1:26" ht="114" customHeight="1">
      <c r="A31" s="93" t="s">
        <v>874</v>
      </c>
      <c r="B31" s="156" t="s">
        <v>54</v>
      </c>
      <c r="C31" s="90" t="s">
        <v>802</v>
      </c>
      <c r="D31" s="156" t="s">
        <v>18</v>
      </c>
      <c r="E31" s="165">
        <v>2573</v>
      </c>
      <c r="F31" s="92">
        <v>41985</v>
      </c>
      <c r="G31" s="93" t="s">
        <v>875</v>
      </c>
      <c r="H31" s="90" t="s">
        <v>876</v>
      </c>
      <c r="I31" s="93" t="s">
        <v>818</v>
      </c>
      <c r="J31" s="61"/>
      <c r="K31" s="61"/>
      <c r="L31" s="61"/>
      <c r="M31" s="61"/>
      <c r="N31" s="61"/>
      <c r="O31" s="61"/>
      <c r="P31" s="61"/>
      <c r="Q31" s="61"/>
      <c r="R31" s="61"/>
      <c r="S31" s="61"/>
      <c r="T31" s="61"/>
      <c r="U31" s="61"/>
      <c r="V31" s="61"/>
      <c r="W31" s="61"/>
      <c r="X31" s="61"/>
      <c r="Y31" s="61"/>
      <c r="Z31" s="61"/>
    </row>
    <row r="32" spans="1:26" ht="114" customHeight="1">
      <c r="A32" s="97" t="s">
        <v>877</v>
      </c>
      <c r="B32" s="158" t="s">
        <v>16</v>
      </c>
      <c r="C32" s="94" t="s">
        <v>50</v>
      </c>
      <c r="D32" s="158" t="s">
        <v>18</v>
      </c>
      <c r="E32" s="163">
        <v>197</v>
      </c>
      <c r="F32" s="96">
        <v>41782</v>
      </c>
      <c r="G32" s="97" t="s">
        <v>878</v>
      </c>
      <c r="H32" s="97" t="s">
        <v>879</v>
      </c>
      <c r="I32" s="97" t="s">
        <v>818</v>
      </c>
      <c r="J32" s="61"/>
      <c r="K32" s="61"/>
      <c r="L32" s="61"/>
      <c r="M32" s="61"/>
      <c r="N32" s="61"/>
      <c r="O32" s="61"/>
      <c r="P32" s="61"/>
      <c r="Q32" s="61"/>
      <c r="R32" s="61"/>
      <c r="S32" s="61"/>
      <c r="T32" s="61"/>
      <c r="U32" s="61"/>
      <c r="V32" s="61"/>
      <c r="W32" s="61"/>
      <c r="X32" s="61"/>
      <c r="Y32" s="61"/>
      <c r="Z32" s="61"/>
    </row>
    <row r="33" spans="1:26" ht="114" customHeight="1">
      <c r="A33" s="93" t="s">
        <v>872</v>
      </c>
      <c r="B33" s="156" t="s">
        <v>54</v>
      </c>
      <c r="C33" s="90" t="s">
        <v>413</v>
      </c>
      <c r="D33" s="90" t="s">
        <v>56</v>
      </c>
      <c r="E33" s="165">
        <v>1712</v>
      </c>
      <c r="F33" s="92">
        <v>41704</v>
      </c>
      <c r="G33" s="93" t="s">
        <v>142</v>
      </c>
      <c r="H33" s="93" t="s">
        <v>880</v>
      </c>
      <c r="I33" s="93" t="s">
        <v>818</v>
      </c>
      <c r="J33" s="61"/>
      <c r="K33" s="61"/>
      <c r="L33" s="61"/>
      <c r="M33" s="61"/>
      <c r="N33" s="61"/>
      <c r="O33" s="61"/>
      <c r="P33" s="61"/>
      <c r="Q33" s="61"/>
      <c r="R33" s="61"/>
      <c r="S33" s="61"/>
      <c r="T33" s="61"/>
      <c r="U33" s="61"/>
      <c r="V33" s="61"/>
      <c r="W33" s="61"/>
      <c r="X33" s="61"/>
      <c r="Y33" s="61"/>
      <c r="Z33" s="61"/>
    </row>
    <row r="34" spans="1:26" ht="114" customHeight="1">
      <c r="A34" s="97" t="s">
        <v>881</v>
      </c>
      <c r="B34" s="158" t="s">
        <v>54</v>
      </c>
      <c r="C34" s="94" t="s">
        <v>882</v>
      </c>
      <c r="D34" s="94" t="s">
        <v>669</v>
      </c>
      <c r="E34" s="167">
        <v>6047</v>
      </c>
      <c r="F34" s="96">
        <v>41619</v>
      </c>
      <c r="G34" s="97" t="s">
        <v>883</v>
      </c>
      <c r="H34" s="97" t="s">
        <v>38</v>
      </c>
      <c r="I34" s="97" t="s">
        <v>884</v>
      </c>
      <c r="J34" s="61"/>
      <c r="K34" s="61"/>
      <c r="L34" s="61"/>
      <c r="M34" s="61"/>
      <c r="N34" s="61"/>
      <c r="O34" s="61"/>
      <c r="P34" s="61"/>
      <c r="Q34" s="61"/>
      <c r="R34" s="61"/>
      <c r="S34" s="61"/>
      <c r="T34" s="61"/>
      <c r="U34" s="61"/>
      <c r="V34" s="61"/>
      <c r="W34" s="61"/>
      <c r="X34" s="61"/>
      <c r="Y34" s="61"/>
      <c r="Z34" s="61"/>
    </row>
    <row r="35" spans="1:26" ht="114" customHeight="1">
      <c r="A35" s="93" t="s">
        <v>885</v>
      </c>
      <c r="B35" s="156" t="s">
        <v>54</v>
      </c>
      <c r="C35" s="90" t="s">
        <v>413</v>
      </c>
      <c r="D35" s="90" t="s">
        <v>589</v>
      </c>
      <c r="E35" s="165">
        <v>1377</v>
      </c>
      <c r="F35" s="92">
        <v>41452</v>
      </c>
      <c r="G35" s="93" t="s">
        <v>886</v>
      </c>
      <c r="H35" s="93" t="s">
        <v>1</v>
      </c>
      <c r="I35" s="93" t="s">
        <v>818</v>
      </c>
      <c r="J35" s="61"/>
      <c r="K35" s="61"/>
      <c r="L35" s="61"/>
      <c r="M35" s="61"/>
      <c r="N35" s="61"/>
      <c r="O35" s="61"/>
      <c r="P35" s="61"/>
      <c r="Q35" s="61"/>
      <c r="R35" s="61"/>
      <c r="S35" s="61"/>
      <c r="T35" s="61"/>
      <c r="U35" s="61"/>
      <c r="V35" s="61"/>
      <c r="W35" s="61"/>
      <c r="X35" s="61"/>
      <c r="Y35" s="61"/>
      <c r="Z35" s="61"/>
    </row>
    <row r="36" spans="1:26" ht="176.25" customHeight="1">
      <c r="A36" s="97" t="s">
        <v>887</v>
      </c>
      <c r="B36" s="158" t="s">
        <v>54</v>
      </c>
      <c r="C36" s="94" t="s">
        <v>413</v>
      </c>
      <c r="D36" s="94" t="s">
        <v>56</v>
      </c>
      <c r="E36" s="163">
        <v>1618</v>
      </c>
      <c r="F36" s="96">
        <v>41332</v>
      </c>
      <c r="G36" s="97" t="s">
        <v>888</v>
      </c>
      <c r="H36" s="97" t="s">
        <v>38</v>
      </c>
      <c r="I36" s="97" t="s">
        <v>818</v>
      </c>
      <c r="J36" s="61"/>
      <c r="K36" s="61"/>
      <c r="L36" s="61"/>
      <c r="M36" s="61"/>
      <c r="N36" s="61"/>
      <c r="O36" s="61"/>
      <c r="P36" s="61"/>
      <c r="Q36" s="61"/>
      <c r="R36" s="61"/>
      <c r="S36" s="61"/>
      <c r="T36" s="61"/>
      <c r="U36" s="61"/>
      <c r="V36" s="61"/>
      <c r="W36" s="61"/>
      <c r="X36" s="61"/>
      <c r="Y36" s="61"/>
      <c r="Z36" s="61"/>
    </row>
    <row r="37" spans="1:26" ht="114" customHeight="1">
      <c r="A37" s="93" t="s">
        <v>889</v>
      </c>
      <c r="B37" s="156" t="s">
        <v>54</v>
      </c>
      <c r="C37" s="90" t="s">
        <v>802</v>
      </c>
      <c r="D37" s="156" t="s">
        <v>18</v>
      </c>
      <c r="E37" s="165">
        <v>2641</v>
      </c>
      <c r="F37" s="92">
        <v>41260</v>
      </c>
      <c r="G37" s="93" t="s">
        <v>890</v>
      </c>
      <c r="H37" s="93" t="s">
        <v>891</v>
      </c>
      <c r="I37" s="93" t="s">
        <v>818</v>
      </c>
      <c r="J37" s="61"/>
      <c r="K37" s="61"/>
      <c r="L37" s="61"/>
      <c r="M37" s="61"/>
      <c r="N37" s="61"/>
      <c r="O37" s="61"/>
      <c r="P37" s="61"/>
      <c r="Q37" s="61"/>
      <c r="R37" s="61"/>
      <c r="S37" s="61"/>
      <c r="T37" s="61"/>
      <c r="U37" s="61"/>
      <c r="V37" s="61"/>
      <c r="W37" s="61"/>
      <c r="X37" s="61"/>
      <c r="Y37" s="61"/>
      <c r="Z37" s="61"/>
    </row>
    <row r="38" spans="1:26" ht="114" customHeight="1">
      <c r="A38" s="97" t="s">
        <v>860</v>
      </c>
      <c r="B38" s="158" t="s">
        <v>16</v>
      </c>
      <c r="C38" s="94" t="s">
        <v>45</v>
      </c>
      <c r="D38" s="94" t="s">
        <v>157</v>
      </c>
      <c r="E38" s="163">
        <v>505</v>
      </c>
      <c r="F38" s="96">
        <v>41248</v>
      </c>
      <c r="G38" s="97" t="s">
        <v>892</v>
      </c>
      <c r="H38" s="97" t="s">
        <v>893</v>
      </c>
      <c r="I38" s="97" t="s">
        <v>818</v>
      </c>
      <c r="J38" s="61"/>
      <c r="K38" s="61"/>
      <c r="L38" s="61"/>
      <c r="M38" s="61"/>
      <c r="N38" s="61"/>
      <c r="O38" s="61"/>
      <c r="P38" s="61"/>
      <c r="Q38" s="61"/>
      <c r="R38" s="61"/>
      <c r="S38" s="61"/>
      <c r="T38" s="61"/>
      <c r="U38" s="61"/>
      <c r="V38" s="61"/>
      <c r="W38" s="61"/>
      <c r="X38" s="61"/>
      <c r="Y38" s="61"/>
      <c r="Z38" s="61"/>
    </row>
    <row r="39" spans="1:26" ht="114" customHeight="1">
      <c r="A39" s="93" t="s">
        <v>885</v>
      </c>
      <c r="B39" s="156" t="s">
        <v>54</v>
      </c>
      <c r="C39" s="90" t="s">
        <v>413</v>
      </c>
      <c r="D39" s="90" t="s">
        <v>56</v>
      </c>
      <c r="E39" s="165">
        <v>1581</v>
      </c>
      <c r="F39" s="92">
        <v>41199</v>
      </c>
      <c r="G39" s="93" t="s">
        <v>894</v>
      </c>
      <c r="H39" s="93" t="s">
        <v>895</v>
      </c>
      <c r="I39" s="93" t="s">
        <v>818</v>
      </c>
      <c r="J39" s="61"/>
      <c r="K39" s="61"/>
      <c r="L39" s="61"/>
      <c r="M39" s="61"/>
      <c r="N39" s="61"/>
      <c r="O39" s="61"/>
      <c r="P39" s="61"/>
      <c r="Q39" s="61"/>
      <c r="R39" s="61"/>
      <c r="S39" s="61"/>
      <c r="T39" s="61"/>
      <c r="U39" s="61"/>
      <c r="V39" s="61"/>
      <c r="W39" s="61"/>
      <c r="X39" s="61"/>
      <c r="Y39" s="61"/>
      <c r="Z39" s="61"/>
    </row>
    <row r="40" spans="1:26" ht="114" customHeight="1">
      <c r="A40" s="97" t="s">
        <v>896</v>
      </c>
      <c r="B40" s="158" t="s">
        <v>54</v>
      </c>
      <c r="C40" s="94" t="s">
        <v>413</v>
      </c>
      <c r="D40" s="94" t="s">
        <v>56</v>
      </c>
      <c r="E40" s="159">
        <v>1551</v>
      </c>
      <c r="F40" s="96">
        <v>41096</v>
      </c>
      <c r="G40" s="97" t="s">
        <v>897</v>
      </c>
      <c r="H40" s="97" t="s">
        <v>898</v>
      </c>
      <c r="I40" s="97" t="s">
        <v>899</v>
      </c>
      <c r="J40" s="61"/>
      <c r="K40" s="61"/>
      <c r="L40" s="61"/>
      <c r="M40" s="61"/>
      <c r="N40" s="61"/>
      <c r="O40" s="61"/>
      <c r="P40" s="61"/>
      <c r="Q40" s="61"/>
      <c r="R40" s="61"/>
      <c r="S40" s="61"/>
      <c r="T40" s="61"/>
      <c r="U40" s="61"/>
      <c r="V40" s="61"/>
      <c r="W40" s="61"/>
      <c r="X40" s="61"/>
      <c r="Y40" s="61"/>
      <c r="Z40" s="61"/>
    </row>
    <row r="41" spans="1:26" ht="114" customHeight="1">
      <c r="A41" s="93" t="s">
        <v>900</v>
      </c>
      <c r="B41" s="156" t="s">
        <v>54</v>
      </c>
      <c r="C41" s="90" t="s">
        <v>802</v>
      </c>
      <c r="D41" s="156" t="s">
        <v>18</v>
      </c>
      <c r="E41" s="165">
        <v>19</v>
      </c>
      <c r="F41" s="92">
        <v>40918</v>
      </c>
      <c r="G41" s="93" t="s">
        <v>149</v>
      </c>
      <c r="H41" s="93" t="s">
        <v>901</v>
      </c>
      <c r="I41" s="93" t="s">
        <v>818</v>
      </c>
      <c r="J41" s="61"/>
      <c r="K41" s="61"/>
      <c r="L41" s="61"/>
      <c r="M41" s="61"/>
      <c r="N41" s="61"/>
      <c r="O41" s="61"/>
      <c r="P41" s="61"/>
      <c r="Q41" s="61"/>
      <c r="R41" s="61"/>
      <c r="S41" s="61"/>
      <c r="T41" s="61"/>
      <c r="U41" s="61"/>
      <c r="V41" s="61"/>
      <c r="W41" s="61"/>
      <c r="X41" s="61"/>
      <c r="Y41" s="61"/>
      <c r="Z41" s="61"/>
    </row>
    <row r="42" spans="1:26" ht="114" customHeight="1">
      <c r="A42" s="97" t="s">
        <v>902</v>
      </c>
      <c r="B42" s="158" t="s">
        <v>16</v>
      </c>
      <c r="C42" s="94" t="s">
        <v>50</v>
      </c>
      <c r="D42" s="94" t="s">
        <v>43</v>
      </c>
      <c r="E42" s="163">
        <v>22</v>
      </c>
      <c r="F42" s="96">
        <v>40904</v>
      </c>
      <c r="G42" s="97" t="s">
        <v>903</v>
      </c>
      <c r="H42" s="97" t="s">
        <v>38</v>
      </c>
      <c r="I42" s="97" t="s">
        <v>818</v>
      </c>
      <c r="J42" s="61"/>
      <c r="K42" s="61"/>
      <c r="L42" s="61"/>
      <c r="M42" s="61"/>
      <c r="N42" s="61"/>
      <c r="O42" s="61"/>
      <c r="P42" s="61"/>
      <c r="Q42" s="61"/>
      <c r="R42" s="61"/>
      <c r="S42" s="61"/>
      <c r="T42" s="61"/>
      <c r="U42" s="61"/>
      <c r="V42" s="61"/>
      <c r="W42" s="61"/>
      <c r="X42" s="61"/>
      <c r="Y42" s="61"/>
      <c r="Z42" s="61"/>
    </row>
    <row r="43" spans="1:26" ht="114" customHeight="1">
      <c r="A43" s="93" t="s">
        <v>904</v>
      </c>
      <c r="B43" s="156" t="s">
        <v>54</v>
      </c>
      <c r="C43" s="90" t="s">
        <v>413</v>
      </c>
      <c r="D43" s="90" t="s">
        <v>56</v>
      </c>
      <c r="E43" s="165">
        <v>1474</v>
      </c>
      <c r="F43" s="92">
        <v>40736</v>
      </c>
      <c r="G43" s="93" t="s">
        <v>905</v>
      </c>
      <c r="H43" s="93" t="s">
        <v>906</v>
      </c>
      <c r="I43" s="93" t="s">
        <v>818</v>
      </c>
      <c r="J43" s="61"/>
      <c r="K43" s="61"/>
      <c r="L43" s="61"/>
      <c r="M43" s="61"/>
      <c r="N43" s="61"/>
      <c r="O43" s="61"/>
      <c r="P43" s="61"/>
      <c r="Q43" s="61"/>
      <c r="R43" s="61"/>
      <c r="S43" s="61"/>
      <c r="T43" s="61"/>
      <c r="U43" s="61"/>
      <c r="V43" s="61"/>
      <c r="W43" s="61"/>
      <c r="X43" s="61"/>
      <c r="Y43" s="61"/>
      <c r="Z43" s="61"/>
    </row>
    <row r="44" spans="1:26" ht="168.75" customHeight="1">
      <c r="A44" s="97" t="s">
        <v>907</v>
      </c>
      <c r="B44" s="158" t="s">
        <v>54</v>
      </c>
      <c r="C44" s="94" t="s">
        <v>413</v>
      </c>
      <c r="D44" s="94" t="s">
        <v>56</v>
      </c>
      <c r="E44" s="163">
        <v>1437</v>
      </c>
      <c r="F44" s="96">
        <v>40551</v>
      </c>
      <c r="G44" s="97" t="s">
        <v>908</v>
      </c>
      <c r="H44" s="97" t="s">
        <v>909</v>
      </c>
      <c r="I44" s="97" t="s">
        <v>818</v>
      </c>
      <c r="J44" s="61"/>
      <c r="K44" s="61"/>
      <c r="L44" s="61"/>
      <c r="M44" s="61"/>
      <c r="N44" s="61"/>
      <c r="O44" s="61"/>
      <c r="P44" s="61"/>
      <c r="Q44" s="61"/>
      <c r="R44" s="61"/>
      <c r="S44" s="61"/>
      <c r="T44" s="61"/>
      <c r="U44" s="61"/>
      <c r="V44" s="61"/>
      <c r="W44" s="61"/>
      <c r="X44" s="61"/>
      <c r="Y44" s="61"/>
      <c r="Z44" s="61"/>
    </row>
    <row r="45" spans="1:26" ht="114" customHeight="1">
      <c r="A45" s="93" t="s">
        <v>910</v>
      </c>
      <c r="B45" s="156" t="s">
        <v>16</v>
      </c>
      <c r="C45" s="90" t="s">
        <v>50</v>
      </c>
      <c r="D45" s="156" t="s">
        <v>18</v>
      </c>
      <c r="E45" s="165">
        <v>371</v>
      </c>
      <c r="F45" s="92">
        <v>40421</v>
      </c>
      <c r="G45" s="93" t="s">
        <v>911</v>
      </c>
      <c r="H45" s="93" t="s">
        <v>38</v>
      </c>
      <c r="I45" s="93" t="s">
        <v>818</v>
      </c>
      <c r="J45" s="61"/>
      <c r="K45" s="61"/>
      <c r="L45" s="61"/>
      <c r="M45" s="61"/>
      <c r="N45" s="61"/>
      <c r="O45" s="61"/>
      <c r="P45" s="61"/>
      <c r="Q45" s="61"/>
      <c r="R45" s="61"/>
      <c r="S45" s="61"/>
      <c r="T45" s="61"/>
      <c r="U45" s="61"/>
      <c r="V45" s="61"/>
      <c r="W45" s="61"/>
      <c r="X45" s="61"/>
      <c r="Y45" s="61"/>
      <c r="Z45" s="61"/>
    </row>
    <row r="46" spans="1:26" ht="114" customHeight="1">
      <c r="A46" s="97" t="s">
        <v>912</v>
      </c>
      <c r="B46" s="158" t="s">
        <v>16</v>
      </c>
      <c r="C46" s="94" t="s">
        <v>50</v>
      </c>
      <c r="D46" s="158" t="s">
        <v>18</v>
      </c>
      <c r="E46" s="163">
        <v>166</v>
      </c>
      <c r="F46" s="96">
        <v>40302</v>
      </c>
      <c r="G46" s="97" t="s">
        <v>913</v>
      </c>
      <c r="H46" s="97" t="s">
        <v>38</v>
      </c>
      <c r="I46" s="97" t="s">
        <v>818</v>
      </c>
      <c r="J46" s="61"/>
      <c r="K46" s="61"/>
      <c r="L46" s="61"/>
      <c r="M46" s="61"/>
      <c r="N46" s="61"/>
      <c r="O46" s="61"/>
      <c r="P46" s="61"/>
      <c r="Q46" s="61"/>
      <c r="R46" s="61"/>
      <c r="S46" s="61"/>
      <c r="T46" s="61"/>
      <c r="U46" s="61"/>
      <c r="V46" s="61"/>
      <c r="W46" s="61"/>
      <c r="X46" s="61"/>
      <c r="Y46" s="61"/>
      <c r="Z46" s="61"/>
    </row>
    <row r="47" spans="1:26" ht="193.5" customHeight="1">
      <c r="A47" s="93" t="s">
        <v>887</v>
      </c>
      <c r="B47" s="156" t="s">
        <v>54</v>
      </c>
      <c r="C47" s="90" t="s">
        <v>208</v>
      </c>
      <c r="D47" s="90" t="s">
        <v>914</v>
      </c>
      <c r="E47" s="161">
        <v>3649</v>
      </c>
      <c r="F47" s="92">
        <v>40252</v>
      </c>
      <c r="G47" s="93" t="s">
        <v>915</v>
      </c>
      <c r="H47" s="93" t="s">
        <v>38</v>
      </c>
      <c r="I47" s="93" t="s">
        <v>818</v>
      </c>
      <c r="J47" s="61"/>
      <c r="K47" s="61"/>
      <c r="L47" s="61"/>
      <c r="M47" s="61"/>
      <c r="N47" s="61"/>
      <c r="O47" s="61"/>
      <c r="P47" s="61"/>
      <c r="Q47" s="61"/>
      <c r="R47" s="61"/>
      <c r="S47" s="61"/>
      <c r="T47" s="61"/>
      <c r="U47" s="61"/>
      <c r="V47" s="61"/>
      <c r="W47" s="61"/>
      <c r="X47" s="61"/>
      <c r="Y47" s="61"/>
      <c r="Z47" s="61"/>
    </row>
    <row r="48" spans="1:26" ht="114" customHeight="1">
      <c r="A48" s="97" t="s">
        <v>887</v>
      </c>
      <c r="B48" s="158" t="s">
        <v>54</v>
      </c>
      <c r="C48" s="94" t="s">
        <v>802</v>
      </c>
      <c r="D48" s="158" t="s">
        <v>18</v>
      </c>
      <c r="E48" s="163">
        <v>2623</v>
      </c>
      <c r="F48" s="96">
        <v>40007</v>
      </c>
      <c r="G48" s="97" t="s">
        <v>916</v>
      </c>
      <c r="H48" s="97" t="s">
        <v>917</v>
      </c>
      <c r="I48" s="97" t="s">
        <v>818</v>
      </c>
      <c r="J48" s="61"/>
      <c r="K48" s="61"/>
      <c r="L48" s="61"/>
      <c r="M48" s="61"/>
      <c r="N48" s="61"/>
      <c r="O48" s="61"/>
      <c r="P48" s="61"/>
      <c r="Q48" s="61"/>
      <c r="R48" s="61"/>
      <c r="S48" s="61"/>
      <c r="T48" s="61"/>
      <c r="U48" s="61"/>
      <c r="V48" s="61"/>
      <c r="W48" s="61"/>
      <c r="X48" s="61"/>
      <c r="Y48" s="61"/>
      <c r="Z48" s="61"/>
    </row>
    <row r="49" spans="1:26" ht="114" customHeight="1">
      <c r="A49" s="93" t="s">
        <v>918</v>
      </c>
      <c r="B49" s="156" t="s">
        <v>54</v>
      </c>
      <c r="C49" s="90" t="s">
        <v>413</v>
      </c>
      <c r="D49" s="90" t="s">
        <v>56</v>
      </c>
      <c r="E49" s="165">
        <v>962</v>
      </c>
      <c r="F49" s="92">
        <v>38541</v>
      </c>
      <c r="G49" s="93" t="s">
        <v>919</v>
      </c>
      <c r="H49" s="93" t="s">
        <v>920</v>
      </c>
      <c r="I49" s="93" t="s">
        <v>818</v>
      </c>
      <c r="J49" s="61"/>
      <c r="K49" s="61"/>
      <c r="L49" s="61"/>
      <c r="M49" s="61"/>
      <c r="N49" s="61"/>
      <c r="O49" s="61"/>
      <c r="P49" s="61"/>
      <c r="Q49" s="61"/>
      <c r="R49" s="61"/>
      <c r="S49" s="61"/>
      <c r="T49" s="61"/>
      <c r="U49" s="61"/>
      <c r="V49" s="61"/>
      <c r="W49" s="61"/>
      <c r="X49" s="61"/>
      <c r="Y49" s="61"/>
      <c r="Z49" s="61"/>
    </row>
    <row r="50" spans="1:26" ht="114" customHeight="1">
      <c r="A50" s="97" t="s">
        <v>921</v>
      </c>
      <c r="B50" s="158" t="s">
        <v>54</v>
      </c>
      <c r="C50" s="94" t="s">
        <v>208</v>
      </c>
      <c r="D50" s="94" t="s">
        <v>914</v>
      </c>
      <c r="E50" s="159">
        <v>167</v>
      </c>
      <c r="F50" s="96">
        <v>37964</v>
      </c>
      <c r="G50" s="97" t="s">
        <v>922</v>
      </c>
      <c r="H50" s="97" t="s">
        <v>38</v>
      </c>
      <c r="I50" s="97" t="s">
        <v>923</v>
      </c>
      <c r="J50" s="61"/>
      <c r="K50" s="61"/>
      <c r="L50" s="61"/>
      <c r="M50" s="61"/>
      <c r="N50" s="61"/>
      <c r="O50" s="61"/>
      <c r="P50" s="61"/>
      <c r="Q50" s="61"/>
      <c r="R50" s="61"/>
      <c r="S50" s="61"/>
      <c r="T50" s="61"/>
      <c r="U50" s="61"/>
      <c r="V50" s="61"/>
      <c r="W50" s="61"/>
      <c r="X50" s="61"/>
      <c r="Y50" s="61"/>
      <c r="Z50" s="61"/>
    </row>
    <row r="51" spans="1:26" ht="114" customHeight="1">
      <c r="A51" s="93" t="s">
        <v>190</v>
      </c>
      <c r="B51" s="156" t="s">
        <v>54</v>
      </c>
      <c r="C51" s="90" t="s">
        <v>413</v>
      </c>
      <c r="D51" s="90" t="s">
        <v>56</v>
      </c>
      <c r="E51" s="168">
        <v>850</v>
      </c>
      <c r="F51" s="92">
        <v>37943</v>
      </c>
      <c r="G51" s="93" t="s">
        <v>924</v>
      </c>
      <c r="H51" s="93" t="s">
        <v>38</v>
      </c>
      <c r="I51" s="93" t="s">
        <v>818</v>
      </c>
      <c r="J51" s="61"/>
      <c r="K51" s="61"/>
      <c r="L51" s="61"/>
      <c r="M51" s="61"/>
      <c r="N51" s="61"/>
      <c r="O51" s="61"/>
      <c r="P51" s="61"/>
      <c r="Q51" s="61"/>
      <c r="R51" s="61"/>
      <c r="S51" s="61"/>
      <c r="T51" s="61"/>
      <c r="U51" s="61"/>
      <c r="V51" s="61"/>
      <c r="W51" s="61"/>
      <c r="X51" s="61"/>
      <c r="Y51" s="61"/>
      <c r="Z51" s="61"/>
    </row>
    <row r="52" spans="1:26" ht="12.75" customHeight="1">
      <c r="A52" s="169" t="s">
        <v>887</v>
      </c>
      <c r="B52" s="170" t="s">
        <v>54</v>
      </c>
      <c r="C52" s="171" t="s">
        <v>925</v>
      </c>
      <c r="D52" s="171" t="s">
        <v>926</v>
      </c>
      <c r="E52" s="172" t="s">
        <v>174</v>
      </c>
      <c r="F52" s="173">
        <v>33433</v>
      </c>
      <c r="G52" s="169" t="s">
        <v>927</v>
      </c>
      <c r="H52" s="169" t="s">
        <v>38</v>
      </c>
      <c r="I52" s="169" t="s">
        <v>818</v>
      </c>
      <c r="J52" s="61"/>
      <c r="K52" s="61"/>
      <c r="L52" s="61"/>
      <c r="M52" s="61"/>
      <c r="N52" s="61"/>
      <c r="O52" s="61"/>
      <c r="P52" s="61"/>
      <c r="Q52" s="61"/>
      <c r="R52" s="61"/>
      <c r="S52" s="61"/>
      <c r="T52" s="61"/>
      <c r="U52" s="61"/>
      <c r="V52" s="61"/>
      <c r="W52" s="61"/>
      <c r="X52" s="61"/>
      <c r="Y52" s="61"/>
      <c r="Z52" s="61"/>
    </row>
    <row r="53" spans="1:26" ht="12.75" customHeight="1">
      <c r="A53" s="403" t="s">
        <v>365</v>
      </c>
      <c r="B53" s="416" t="s">
        <v>928</v>
      </c>
      <c r="C53" s="371"/>
      <c r="D53" s="372"/>
      <c r="E53" s="403" t="s">
        <v>178</v>
      </c>
      <c r="F53" s="389" t="s">
        <v>2125</v>
      </c>
      <c r="G53" s="372"/>
      <c r="H53" s="404" t="s">
        <v>179</v>
      </c>
      <c r="I53" s="372"/>
      <c r="J53" s="61"/>
      <c r="K53" s="61"/>
      <c r="L53" s="61"/>
      <c r="M53" s="61"/>
      <c r="N53" s="61"/>
      <c r="O53" s="61"/>
      <c r="P53" s="61"/>
      <c r="Q53" s="61"/>
      <c r="R53" s="61"/>
      <c r="S53" s="61"/>
      <c r="T53" s="61"/>
      <c r="U53" s="61"/>
      <c r="V53" s="61"/>
      <c r="W53" s="61"/>
      <c r="X53" s="61"/>
      <c r="Y53" s="61"/>
      <c r="Z53" s="61"/>
    </row>
    <row r="54" spans="1:26" ht="12.75" customHeight="1">
      <c r="A54" s="382"/>
      <c r="B54" s="384"/>
      <c r="C54" s="385"/>
      <c r="D54" s="386"/>
      <c r="E54" s="382"/>
      <c r="F54" s="384"/>
      <c r="G54" s="386"/>
      <c r="H54" s="384"/>
      <c r="I54" s="386"/>
      <c r="J54" s="61"/>
      <c r="K54" s="61"/>
      <c r="L54" s="61"/>
      <c r="M54" s="61"/>
      <c r="N54" s="61"/>
      <c r="O54" s="61"/>
      <c r="P54" s="61"/>
      <c r="Q54" s="61"/>
      <c r="R54" s="61"/>
      <c r="S54" s="61"/>
      <c r="T54" s="61"/>
      <c r="U54" s="61"/>
      <c r="V54" s="61"/>
      <c r="W54" s="61"/>
      <c r="X54" s="61"/>
      <c r="Y54" s="61"/>
      <c r="Z54" s="61"/>
    </row>
    <row r="55" spans="1:26" ht="37.5" customHeight="1">
      <c r="A55" s="369"/>
      <c r="B55" s="373"/>
      <c r="C55" s="374"/>
      <c r="D55" s="375"/>
      <c r="E55" s="369"/>
      <c r="F55" s="373"/>
      <c r="G55" s="375"/>
      <c r="H55" s="373"/>
      <c r="I55" s="375"/>
      <c r="J55" s="61"/>
      <c r="K55" s="61"/>
      <c r="L55" s="61"/>
      <c r="M55" s="61"/>
      <c r="N55" s="61"/>
      <c r="O55" s="61"/>
      <c r="P55" s="61"/>
      <c r="Q55" s="61"/>
      <c r="R55" s="61"/>
      <c r="S55" s="61"/>
      <c r="T55" s="61"/>
      <c r="U55" s="61"/>
      <c r="V55" s="61"/>
      <c r="W55" s="61"/>
      <c r="X55" s="61"/>
      <c r="Y55" s="61"/>
      <c r="Z55" s="61"/>
    </row>
    <row r="56" spans="1:26" ht="57" customHeight="1">
      <c r="A56" s="109" t="s">
        <v>929</v>
      </c>
      <c r="B56" s="417" t="s">
        <v>930</v>
      </c>
      <c r="C56" s="381"/>
      <c r="D56" s="367"/>
      <c r="E56" s="109" t="s">
        <v>472</v>
      </c>
      <c r="F56" s="390" t="s">
        <v>2126</v>
      </c>
      <c r="G56" s="367"/>
      <c r="H56" s="406" t="s">
        <v>474</v>
      </c>
      <c r="I56" s="367"/>
      <c r="J56" s="61"/>
      <c r="K56" s="61"/>
      <c r="L56" s="61"/>
      <c r="M56" s="61"/>
      <c r="N56" s="61"/>
      <c r="O56" s="61"/>
      <c r="P56" s="61"/>
      <c r="Q56" s="61"/>
      <c r="R56" s="61"/>
      <c r="S56" s="61"/>
      <c r="T56" s="61"/>
      <c r="U56" s="61"/>
      <c r="V56" s="61"/>
      <c r="W56" s="61"/>
      <c r="X56" s="61"/>
      <c r="Y56" s="61"/>
      <c r="Z56" s="61"/>
    </row>
    <row r="57" spans="1:26" ht="26.25" customHeight="1">
      <c r="A57" s="403" t="s">
        <v>475</v>
      </c>
      <c r="B57" s="418">
        <v>45996</v>
      </c>
      <c r="C57" s="371"/>
      <c r="D57" s="372"/>
      <c r="E57" s="109" t="s">
        <v>476</v>
      </c>
      <c r="F57" s="391" t="s">
        <v>2127</v>
      </c>
      <c r="G57" s="367"/>
      <c r="H57" s="406" t="s">
        <v>477</v>
      </c>
      <c r="I57" s="367"/>
      <c r="J57" s="61"/>
      <c r="K57" s="61"/>
      <c r="L57" s="61"/>
      <c r="M57" s="61"/>
      <c r="N57" s="61"/>
      <c r="O57" s="61"/>
      <c r="P57" s="61"/>
      <c r="Q57" s="61"/>
      <c r="R57" s="61"/>
      <c r="S57" s="61"/>
      <c r="T57" s="61"/>
      <c r="U57" s="61"/>
      <c r="V57" s="61"/>
      <c r="W57" s="61"/>
      <c r="X57" s="61"/>
      <c r="Y57" s="61"/>
      <c r="Z57" s="61"/>
    </row>
    <row r="58" spans="1:26" ht="12.75" customHeight="1">
      <c r="A58" s="369"/>
      <c r="B58" s="373"/>
      <c r="C58" s="374"/>
      <c r="D58" s="375"/>
      <c r="E58" s="109" t="s">
        <v>478</v>
      </c>
      <c r="F58" s="366">
        <v>46003</v>
      </c>
      <c r="G58" s="367"/>
      <c r="H58" s="406" t="s">
        <v>931</v>
      </c>
      <c r="I58" s="367"/>
      <c r="J58" s="174"/>
      <c r="K58" s="61"/>
      <c r="L58" s="61"/>
      <c r="M58" s="61"/>
      <c r="N58" s="61"/>
      <c r="O58" s="61"/>
      <c r="P58" s="61"/>
      <c r="Q58" s="61"/>
      <c r="R58" s="61"/>
      <c r="S58" s="61"/>
      <c r="T58" s="61"/>
      <c r="U58" s="61"/>
      <c r="V58" s="61"/>
      <c r="W58" s="61"/>
      <c r="X58" s="61"/>
      <c r="Y58" s="61"/>
      <c r="Z58" s="61"/>
    </row>
    <row r="59" spans="1:26" ht="12.75" customHeight="1">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row>
    <row r="60" spans="1:26" ht="12.75" customHeight="1">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row>
    <row r="61" spans="1:26" ht="12.75" customHeight="1">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row>
    <row r="62" spans="1:26" ht="12.75" customHeight="1">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row>
    <row r="63" spans="1:26" ht="12.7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row>
    <row r="64" spans="1:26" ht="12.75" customHeight="1">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row>
    <row r="65" spans="1:26" ht="12.75"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row>
    <row r="66" spans="1:26" ht="12.75"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row>
    <row r="67" spans="1:26" ht="12.75" customHeight="1">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row>
    <row r="68" spans="1:26" ht="12.75"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row>
    <row r="69" spans="1:26" ht="12.7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row>
    <row r="70" spans="1:26" ht="12.7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row>
    <row r="71" spans="1:26" ht="12.7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row>
    <row r="72" spans="1:26" ht="12.7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row>
    <row r="73" spans="1:26" ht="12.7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row>
    <row r="74" spans="1:26" ht="12.7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row>
    <row r="75" spans="1:26" ht="12.7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row>
    <row r="76" spans="1:26" ht="12.7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row>
    <row r="77" spans="1:26" ht="12.7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row>
    <row r="78" spans="1:26" ht="12.7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row>
    <row r="79" spans="1:26" ht="12.7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row>
    <row r="80" spans="1:26" ht="12.7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row>
    <row r="81" spans="1:26" ht="12.7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row>
    <row r="82" spans="1:26" ht="12.7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row>
    <row r="83" spans="1:26" ht="12.7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row>
    <row r="84" spans="1:26" ht="12.7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row>
    <row r="85" spans="1:26" ht="12.7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row>
    <row r="86" spans="1:26" ht="12.7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row>
    <row r="87" spans="1:26" ht="12.7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row>
    <row r="88" spans="1:26" ht="12.7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row>
    <row r="89" spans="1:26" ht="12.7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row>
    <row r="90" spans="1:26" ht="12.7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row>
    <row r="91" spans="1:26" ht="12.7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row>
    <row r="92" spans="1:26" ht="12.7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row>
    <row r="93" spans="1:26" ht="12.7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row>
    <row r="94" spans="1:26" ht="12.7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row>
    <row r="95" spans="1:26" ht="12.7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row>
    <row r="96" spans="1:26" ht="12.7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row>
    <row r="97" spans="1:26" ht="12.7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row>
    <row r="98" spans="1:26" ht="12.7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row>
    <row r="99" spans="1:26" ht="12.75" customHeight="1">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row>
    <row r="100" spans="1:26" ht="12.75" customHeight="1">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row>
    <row r="101" spans="1:26" ht="12.75" customHeight="1">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row>
    <row r="102" spans="1:26" ht="12.75" customHeight="1">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row>
    <row r="103" spans="1:26" ht="12.75" customHeight="1">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row>
    <row r="104" spans="1:26" ht="12.7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row>
    <row r="105" spans="1:26" ht="12.75" customHeight="1">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row>
    <row r="106" spans="1:26" ht="12.75" customHeight="1">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row>
    <row r="107" spans="1:26" ht="12.75" customHeight="1">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row>
    <row r="108" spans="1:26" ht="12.75" customHeight="1">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row>
    <row r="109" spans="1:26" ht="12.75" customHeight="1">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row>
    <row r="110" spans="1:26" ht="12.75" customHeight="1">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row>
    <row r="111" spans="1:26" ht="12.75" customHeight="1">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row>
    <row r="112" spans="1:26" ht="12.75" customHeight="1">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row>
    <row r="113" spans="1:26" ht="12.75" customHeight="1">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row>
    <row r="114" spans="1:26" ht="12.75" customHeight="1">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row>
    <row r="115" spans="1:26" ht="12.75" customHeight="1">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row>
    <row r="116" spans="1:26" ht="12.75" customHeight="1">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row>
    <row r="117" spans="1:26" ht="12.75" customHeight="1">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row>
    <row r="118" spans="1:26" ht="12.75" customHeight="1">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row>
    <row r="119" spans="1:26" ht="12.75" customHeight="1">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row>
    <row r="120" spans="1:26" ht="12.75" customHeight="1">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row>
    <row r="121" spans="1:26" ht="12.75" customHeight="1">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row>
    <row r="122" spans="1:26" ht="12.75" customHeight="1">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row>
    <row r="123" spans="1:26" ht="12.75" customHeight="1">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row>
    <row r="124" spans="1:26" ht="12.75" customHeight="1">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row>
    <row r="125" spans="1:26" ht="12.75" customHeight="1">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row>
    <row r="126" spans="1:26" ht="12.75" customHeight="1">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row>
    <row r="127" spans="1:26" ht="12.75" customHeight="1">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row>
    <row r="128" spans="1:26" ht="12.75" customHeight="1">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row>
    <row r="129" spans="1:26" ht="12.7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row>
    <row r="130" spans="1:26" ht="12.7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row>
    <row r="131" spans="1:26" ht="12.7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row>
    <row r="132" spans="1:26" ht="12.7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row>
    <row r="133" spans="1:26" ht="12.7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row>
    <row r="134" spans="1:26" ht="12.7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row>
    <row r="135" spans="1:26" ht="12.7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row>
    <row r="136" spans="1:26" ht="12.7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row>
    <row r="137" spans="1:26" ht="12.7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row>
    <row r="138" spans="1:26" ht="12.7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row>
    <row r="139" spans="1:26" ht="12.7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row>
    <row r="140" spans="1:26" ht="12.7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row>
    <row r="141" spans="1:26" ht="12.7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row>
    <row r="142" spans="1:26" ht="12.7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row>
    <row r="143" spans="1:26" ht="12.7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row>
    <row r="144" spans="1:26" ht="12.7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row>
    <row r="145" spans="1:26" ht="12.7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row>
    <row r="146" spans="1:26" ht="12.7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row>
    <row r="147" spans="1:26" ht="12.7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row>
    <row r="148" spans="1:26" ht="12.7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row>
    <row r="149" spans="1:26" ht="12.7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row>
    <row r="150" spans="1:26" ht="12.7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row>
    <row r="151" spans="1:26" ht="12.7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row>
    <row r="152" spans="1:26" ht="12.7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row>
    <row r="153" spans="1:26" ht="12.7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row>
    <row r="154" spans="1:26" ht="12.7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row>
    <row r="155" spans="1:26" ht="12.7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row>
    <row r="156" spans="1:26" ht="12.7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row>
    <row r="157" spans="1:26" ht="12.7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row>
    <row r="158" spans="1:26" ht="12.7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row>
    <row r="159" spans="1:26" ht="12.7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row>
    <row r="160" spans="1:26" ht="12.7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row>
    <row r="161" spans="1:26" ht="12.7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row>
    <row r="162" spans="1:26" ht="12.7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row>
    <row r="163" spans="1:26" ht="12.7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row>
    <row r="164" spans="1:26" ht="12.7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row>
    <row r="165" spans="1:26" ht="12.7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row>
    <row r="166" spans="1:26" ht="12.7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row>
    <row r="167" spans="1:26" ht="12.7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row>
    <row r="168" spans="1:26" ht="12.7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row>
    <row r="169" spans="1:26" ht="12.7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row>
    <row r="170" spans="1:26" ht="12.7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row>
    <row r="171" spans="1:26" ht="12.7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row>
    <row r="172" spans="1:26" ht="12.7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row>
    <row r="173" spans="1:26" ht="12.7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row>
    <row r="174" spans="1:26" ht="12.7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row>
    <row r="175" spans="1:26" ht="12.7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row>
    <row r="176" spans="1:26" ht="12.7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row>
    <row r="177" spans="1:26" ht="12.7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row>
    <row r="178" spans="1:26" ht="12.7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row>
    <row r="179" spans="1:26" ht="12.7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row>
    <row r="180" spans="1:26" ht="12.7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row>
    <row r="181" spans="1:26" ht="12.7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row>
    <row r="182" spans="1:26" ht="12.7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row>
    <row r="183" spans="1:26" ht="12.7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row>
    <row r="184" spans="1:26" ht="12.7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row>
    <row r="185" spans="1:26" ht="12.7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row>
    <row r="186" spans="1:26" ht="12.7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row>
    <row r="187" spans="1:26" ht="12.7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row>
    <row r="188" spans="1:26" ht="12.7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row>
    <row r="189" spans="1:26" ht="12.7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row>
    <row r="190" spans="1:26" ht="12.7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row>
    <row r="191" spans="1:26" ht="12.7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row>
    <row r="192" spans="1:26" ht="12.7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row>
    <row r="193" spans="1:26" ht="12.7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row>
    <row r="194" spans="1:26" ht="12.7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row>
    <row r="195" spans="1:26" ht="12.7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row>
    <row r="196" spans="1:26" ht="12.7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row>
    <row r="197" spans="1:26" ht="12.7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row>
    <row r="198" spans="1:26" ht="12.7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row>
    <row r="199" spans="1:26" ht="12.7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row>
    <row r="200" spans="1:26" ht="12.7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row>
    <row r="201" spans="1:26" ht="12.7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row>
    <row r="202" spans="1:26" ht="12.7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row>
    <row r="203" spans="1:26" ht="12.7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row>
    <row r="204" spans="1:26" ht="12.7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row>
    <row r="205" spans="1:26" ht="12.7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row>
    <row r="206" spans="1:26" ht="12.7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row>
    <row r="207" spans="1:26" ht="12.7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row>
    <row r="208" spans="1:26" ht="12.7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row>
    <row r="209" spans="1:26" ht="12.7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row>
    <row r="210" spans="1:26" ht="12.7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row>
    <row r="211" spans="1:26" ht="12.7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row>
    <row r="212" spans="1:26" ht="12.7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row>
    <row r="213" spans="1:26" ht="12.7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row>
    <row r="214" spans="1:26" ht="12.7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row>
    <row r="215" spans="1:26" ht="12.7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row>
    <row r="216" spans="1:26" ht="12.7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row>
    <row r="217" spans="1:26" ht="12.7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row>
    <row r="218" spans="1:26" ht="12.7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row>
    <row r="219" spans="1:26" ht="12.7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row>
    <row r="220" spans="1:26" ht="12.7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row>
    <row r="221" spans="1:26" ht="12.7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row>
    <row r="222" spans="1:26" ht="12.7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row>
    <row r="223" spans="1:26" ht="12.7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row>
    <row r="224" spans="1:26" ht="12.7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row>
    <row r="225" spans="1:26" ht="12.7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row>
    <row r="226" spans="1:26" ht="12.7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row>
    <row r="227" spans="1:26" ht="12.7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row>
    <row r="228" spans="1:26" ht="12.7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row>
    <row r="229" spans="1:26" ht="12.7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row>
    <row r="230" spans="1:26" ht="12.7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row>
    <row r="231" spans="1:26" ht="12.7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row>
    <row r="232" spans="1:26" ht="12.7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row>
    <row r="233" spans="1:26" ht="12.7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row>
    <row r="234" spans="1:26" ht="12.7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row>
    <row r="235" spans="1:26" ht="12.7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row>
    <row r="236" spans="1:26" ht="12.7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row>
    <row r="237" spans="1:26" ht="12.7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row>
    <row r="238" spans="1:26" ht="12.7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row>
    <row r="239" spans="1:26" ht="12.7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row>
    <row r="240" spans="1:26" ht="12.7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row>
    <row r="241" spans="1:26" ht="12.7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row>
    <row r="242" spans="1:26" ht="12.7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row>
    <row r="243" spans="1:26" ht="12.7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row>
    <row r="244" spans="1:26" ht="12.7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row>
    <row r="245" spans="1:26" ht="12.7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row>
    <row r="246" spans="1:26" ht="12.7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row>
    <row r="247" spans="1:26" ht="12.7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row>
    <row r="248" spans="1:26" ht="12.7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row>
    <row r="249" spans="1:26" ht="12.7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row>
    <row r="250" spans="1:26" ht="12.7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row>
    <row r="251" spans="1:26" ht="12.7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row>
    <row r="252" spans="1:26" ht="12.7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row>
    <row r="253" spans="1:26" ht="12.7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row>
    <row r="254" spans="1:26" ht="12.7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row>
    <row r="255" spans="1:26" ht="12.7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row>
    <row r="256" spans="1:26" ht="12.7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row>
    <row r="257" spans="1:26" ht="12.7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row>
    <row r="258" spans="1:26" ht="12.7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row>
    <row r="259" spans="1:26" ht="12.7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row>
    <row r="260" spans="1:26" ht="12.7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row>
    <row r="261" spans="1:26" ht="12.7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row>
    <row r="262" spans="1:26" ht="12.7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row>
    <row r="263" spans="1:26" ht="12.7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row>
    <row r="264" spans="1:26" ht="12.7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row>
    <row r="265" spans="1:26" ht="12.7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row>
    <row r="266" spans="1:26" ht="12.7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row>
    <row r="267" spans="1:26" ht="12.7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spans="1:26" ht="12.7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spans="1:26" ht="12.7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spans="1:26" ht="12.7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spans="1:26" ht="12.7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spans="1:26" ht="12.7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spans="1:26" ht="12.7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spans="1:26" ht="12.7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spans="1:26" ht="12.7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spans="1:26" ht="12.7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spans="1:26" ht="12.7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spans="1:26" ht="12.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spans="1:26" ht="12.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spans="1:26" ht="12.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spans="1:26" ht="12.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spans="1:26" ht="12.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spans="1:26" ht="12.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spans="1:26" ht="12.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spans="1:26" ht="12.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spans="1:26" ht="12.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spans="1:26" ht="12.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spans="1:26" ht="12.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spans="1:26" ht="12.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spans="1:26" ht="12.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spans="1:26" ht="12.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spans="1:26" ht="12.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spans="1:26" ht="12.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spans="1:26" ht="12.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spans="1:26" ht="12.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spans="1:26" ht="12.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spans="1:26" ht="12.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spans="1:26" ht="12.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spans="1:26" ht="12.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spans="1:26" ht="12.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spans="1:26" ht="12.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spans="1:26" ht="12.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spans="1:26" ht="12.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spans="1:26" ht="12.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spans="1:26" ht="12.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spans="1:26" ht="12.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spans="1:26" ht="12.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spans="1:26" ht="12.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spans="1:26" ht="12.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spans="1:26" ht="12.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spans="1:26" ht="12.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spans="1:26" ht="12.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spans="1:26" ht="12.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spans="1:26" ht="12.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spans="1:26" ht="12.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spans="1:26" ht="12.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spans="1:26" ht="12.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spans="1:26" ht="12.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spans="1:26" ht="12.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spans="1:26" ht="12.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spans="1:26" ht="12.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spans="1:26" ht="12.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spans="1:26" ht="12.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spans="1:26" ht="12.75" customHeight="1">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spans="1:26" ht="12.75" customHeight="1">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spans="1:26" ht="12.75" customHeight="1">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spans="1:26" ht="12.75" customHeight="1">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spans="1:26" ht="12.75" customHeight="1">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spans="1:26" ht="12.75" customHeight="1">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spans="1:26" ht="12.75" customHeight="1">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spans="1:26" ht="12.75" customHeight="1">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spans="1:26" ht="12.75" customHeight="1">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spans="1:26" ht="12.75" customHeight="1">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spans="1:26" ht="12.75" customHeight="1">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spans="1:26" ht="12.75" customHeight="1">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spans="1:26" ht="12.75" customHeight="1">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spans="1:26" ht="12.75" customHeight="1">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spans="1:26" ht="12.75" customHeight="1">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spans="1:26" ht="12.75" customHeight="1">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spans="1:26" ht="12.75" customHeight="1">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spans="1:26" ht="12.75" customHeight="1">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spans="1:26" ht="12.75" customHeight="1">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spans="1:26" ht="12.75" customHeight="1">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spans="1:26" ht="12.75" customHeight="1">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spans="1:26" ht="12.75" customHeight="1">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spans="1:26" ht="12.75" customHeight="1">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spans="1:26" ht="12.75" customHeight="1">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spans="1:26" ht="12.75" customHeight="1">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spans="1:26" ht="12.75" customHeight="1">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spans="1:26" ht="12.75" customHeight="1">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spans="1:26" ht="12.75" customHeight="1">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spans="1:26" ht="12.75" customHeight="1">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spans="1:26" ht="12.75" customHeight="1">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spans="1:26" ht="12.75" customHeight="1">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spans="1:26" ht="12.75" customHeight="1">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spans="1:26" ht="12.75" customHeight="1">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spans="1:26" ht="12.75" customHeight="1">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spans="1:26" ht="12.75" customHeight="1">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spans="1:26" ht="12.75" customHeight="1">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spans="1:26" ht="12.75" customHeight="1">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spans="1:26" ht="12.75" customHeight="1">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spans="1:26" ht="12.75" customHeight="1">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spans="1:26" ht="12.75" customHeight="1">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spans="1:26" ht="12.75" customHeight="1">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spans="1:26" ht="12.75" customHeight="1">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spans="1:26" ht="12.75" customHeight="1">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spans="1:26" ht="12.75" customHeight="1">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spans="1:26" ht="12.75" customHeight="1">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spans="1:26" ht="12.75" customHeight="1">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spans="1:26" ht="12.75" customHeight="1">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spans="1:26" ht="12.75" customHeight="1">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spans="1:26" ht="12.75" customHeight="1">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spans="1:26" ht="12.75" customHeight="1">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spans="1:26" ht="12.75" customHeight="1">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spans="1:26" ht="12.75" customHeight="1">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spans="1:26" ht="12.75" customHeight="1">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spans="1:26" ht="12.75" customHeight="1">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spans="1:26" ht="12.75" customHeight="1">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spans="1:26" ht="12.75" customHeight="1">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spans="1:26" ht="12.75" customHeight="1">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spans="1:26" ht="12.75" customHeight="1">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spans="1:26" ht="12.75" customHeight="1">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spans="1:26" ht="12.75" customHeight="1">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spans="1:26" ht="12.75" customHeight="1">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spans="1:26" ht="12.7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spans="1:26" ht="12.7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spans="1:26" ht="12.7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spans="1:26" ht="12.7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spans="1:26" ht="12.7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spans="1:26" ht="12.7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spans="1:26" ht="12.7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spans="1:26" ht="12.7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spans="1:26" ht="12.7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spans="1:26" ht="12.7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spans="1:26" ht="12.7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spans="1:26" ht="12.7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spans="1:26" ht="12.7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spans="1:26" ht="12.7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spans="1:26" ht="12.7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spans="1:26" ht="12.7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spans="1:26" ht="12.7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spans="1:26" ht="12.7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spans="1:26" ht="12.7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spans="1:26" ht="12.7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spans="1:26" ht="12.7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spans="1:26" ht="12.7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spans="1:26" ht="12.7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spans="1:26" ht="12.7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spans="1:26" ht="12.7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spans="1:26" ht="12.7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spans="1:26" ht="12.7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spans="1:26" ht="12.7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spans="1:26" ht="12.7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spans="1:26" ht="12.7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spans="1:26" ht="12.7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spans="1:26" ht="12.7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spans="1:26" ht="12.7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spans="1:26" ht="12.7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spans="1:26" ht="12.7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spans="1:26" ht="12.7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spans="1:26" ht="12.7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spans="1:26" ht="12.7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spans="1:26" ht="12.7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spans="1:26" ht="12.7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spans="1:26" ht="12.7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spans="1:26" ht="12.7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spans="1:26" ht="12.7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spans="1:26" ht="12.7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spans="1:26" ht="12.7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spans="1:26" ht="12.7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spans="1:26" ht="12.75" customHeight="1">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spans="1:26" ht="12.75" customHeight="1">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spans="1:26" ht="12.75" customHeight="1">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spans="1:26" ht="12.75" customHeight="1">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spans="1:26" ht="12.75" customHeight="1">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spans="1:26" ht="12.75" customHeight="1">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spans="1:26" ht="12.75" customHeight="1">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spans="1:26" ht="12.75" customHeight="1">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spans="1:26" ht="12.75" customHeight="1">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spans="1:26" ht="12.75" customHeight="1">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spans="1:26" ht="12.75" customHeight="1">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spans="1:26" ht="12.75" customHeight="1">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spans="1:26" ht="12.75" customHeight="1">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spans="1:26" ht="12.75" customHeight="1">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spans="1:26" ht="12.75" customHeight="1">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spans="1:26" ht="12.75" customHeight="1">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spans="1:26" ht="12.75" customHeight="1">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spans="1:26" ht="12.75" customHeight="1">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spans="1:26" ht="12.75" customHeight="1">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spans="1:26" ht="12.75" customHeight="1">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spans="1:26" ht="12.75" customHeight="1">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spans="1:26" ht="12.75" customHeight="1">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spans="1:26" ht="12.75" customHeight="1">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spans="1:26" ht="12.75" customHeight="1">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spans="1:26" ht="12.75" customHeight="1">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spans="1:26" ht="12.75" customHeight="1">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spans="1:26" ht="12.75" customHeight="1">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spans="1:26" ht="12.75" customHeight="1">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spans="1:26" ht="12.75" customHeight="1">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spans="1:26" ht="12.75" customHeight="1">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spans="1:26" ht="12.75" customHeight="1">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spans="1:26" ht="12.75" customHeight="1">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spans="1:26" ht="12.75" customHeight="1">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spans="1:26" ht="12.75" customHeight="1">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spans="1:26" ht="12.75" customHeight="1">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spans="1:26" ht="12.75" customHeight="1">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spans="1:26" ht="12.75" customHeight="1">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spans="1:26" ht="12.75" customHeight="1">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spans="1:26" ht="12.75" customHeight="1">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spans="1:26" ht="12.75" customHeight="1">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spans="1:26" ht="12.75" customHeight="1">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spans="1:26" ht="12.75" customHeight="1">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spans="1:26" ht="12.75" customHeight="1">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spans="1:26" ht="12.75" customHeight="1">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spans="1:26" ht="12.75" customHeight="1">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spans="1:26" ht="12.75" customHeight="1">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spans="1:26" ht="12.75" customHeight="1">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spans="1:26" ht="12.75" customHeight="1">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spans="1:26" ht="12.75" customHeight="1">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spans="1:26" ht="12.75" customHeight="1">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spans="1:26" ht="12.75" customHeight="1">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spans="1:26" ht="12.75" customHeight="1">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spans="1:26" ht="12.75" customHeight="1">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spans="1:26" ht="12.75" customHeight="1">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spans="1:26" ht="12.75" customHeight="1">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spans="1:26" ht="12.75" customHeight="1">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spans="1:26" ht="12.75" customHeight="1">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spans="1:26" ht="12.75" customHeight="1">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spans="1:26" ht="12.75" customHeight="1">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spans="1:26" ht="12.75" customHeight="1">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spans="1:26" ht="12.75" customHeight="1">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spans="1:26" ht="12.75" customHeight="1">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spans="1:26" ht="12.75" customHeight="1">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spans="1:26" ht="12.75" customHeight="1">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spans="1:26" ht="12.75" customHeight="1">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spans="1:26" ht="12.75" customHeight="1">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spans="1:26" ht="12.75" customHeight="1">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spans="1:26" ht="12.75" customHeight="1">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spans="1:26" ht="12.75" customHeight="1">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spans="1:26" ht="12.75" customHeight="1">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spans="1:26" ht="12.75" customHeight="1">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spans="1:26" ht="12.75" customHeight="1">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spans="1:26" ht="12.75" customHeight="1">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spans="1:26" ht="12.75" customHeight="1">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spans="1:26" ht="12.75" customHeight="1">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spans="1:26" ht="12.75" customHeight="1">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spans="1:26" ht="12.75" customHeight="1">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spans="1:26" ht="12.75" customHeight="1">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spans="1:26" ht="12.75" customHeight="1">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spans="1:26" ht="12.75" customHeight="1">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spans="1:26" ht="12.75" customHeight="1">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spans="1:26" ht="12.75" customHeight="1">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spans="1:26" ht="12.75" customHeight="1">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spans="1:26" ht="12.75" customHeight="1">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spans="1:26" ht="12.75" customHeight="1">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spans="1:26" ht="12.75" customHeight="1">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spans="1:26" ht="12.75" customHeight="1">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spans="1:26" ht="12.75" customHeight="1">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spans="1:26" ht="12.75" customHeight="1">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spans="1:26" ht="12.75" customHeight="1">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spans="1:26" ht="12.75" customHeight="1">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spans="1:26" ht="12.75" customHeight="1">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spans="1:26" ht="12.75" customHeight="1">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spans="1:26" ht="12.75" customHeight="1">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spans="1:26" ht="12.75" customHeight="1">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spans="1:26" ht="12.75" customHeight="1">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spans="1:26" ht="12.75" customHeight="1">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spans="1:26" ht="12.75" customHeight="1">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spans="1:26" ht="12.75" customHeight="1">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spans="1:26" ht="12.75" customHeight="1">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spans="1:26" ht="12.75" customHeight="1">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spans="1:26" ht="12.75" customHeight="1">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spans="1:26" ht="12.75" customHeight="1">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spans="1:26" ht="12.75" customHeight="1">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spans="1:26" ht="12.75" customHeight="1">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spans="1:26" ht="12.75" customHeight="1">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spans="1:26" ht="12.75" customHeight="1">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spans="1:26" ht="12.75" customHeight="1">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spans="1:26" ht="12.75" customHeight="1">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spans="1:26" ht="12.75" customHeight="1">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spans="1:26" ht="12.75" customHeight="1">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spans="1:26" ht="12.75" customHeight="1">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spans="1:26" ht="12.75" customHeight="1">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spans="1:26" ht="12.75" customHeight="1">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spans="1:26" ht="12.75" customHeight="1">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spans="1:26" ht="12.75" customHeight="1">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spans="1:26" ht="12.75" customHeight="1">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spans="1:26" ht="12.75" customHeight="1">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spans="1:26" ht="12.75" customHeight="1">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spans="1:26" ht="12.75" customHeight="1">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spans="1:26" ht="12.75" customHeight="1">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spans="1:26" ht="12.75" customHeight="1">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spans="1:26" ht="12.75" customHeight="1">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spans="1:26" ht="12.75" customHeight="1">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spans="1:26" ht="12.75" customHeight="1">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spans="1:26" ht="12.75" customHeight="1">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spans="1:26" ht="12.75" customHeight="1">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spans="1:26" ht="12.75" customHeight="1">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spans="1:26" ht="12.75" customHeight="1">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spans="1:26" ht="12.75" customHeight="1">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spans="1:26" ht="12.75" customHeight="1">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spans="1:26" ht="12.75" customHeight="1">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spans="1:26" ht="12.75" customHeight="1">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spans="1:26" ht="12.75" customHeight="1">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spans="1:26" ht="12.75" customHeight="1">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spans="1:26" ht="12.75" customHeight="1">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spans="1:26" ht="12.75" customHeight="1">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spans="1:26" ht="12.75" customHeight="1">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spans="1:26" ht="12.75" customHeight="1">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spans="1:26" ht="12.7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spans="1:26" ht="12.7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spans="1:26" ht="12.7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spans="1:26" ht="12.7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spans="1:26" ht="12.7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spans="1:26" ht="12.7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spans="1:26" ht="12.7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spans="1:26" ht="12.7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spans="1:26" ht="12.7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spans="1:26" ht="12.7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spans="1:26" ht="12.7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spans="1:26" ht="12.7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spans="1:26" ht="12.7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spans="1:26" ht="12.7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spans="1:26" ht="12.7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spans="1:26" ht="12.7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spans="1:26" ht="12.7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spans="1:26" ht="12.7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spans="1:26" ht="12.7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spans="1:26" ht="12.7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spans="1:26" ht="12.7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spans="1:26" ht="12.7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spans="1:26" ht="12.7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spans="1:26" ht="12.7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spans="1:26" ht="12.7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spans="1:26" ht="12.7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spans="1:26" ht="12.7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spans="1:26" ht="12.7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spans="1:26" ht="12.7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spans="1:26" ht="12.7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spans="1:26" ht="12.7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spans="1:26" ht="12.7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spans="1:26" ht="12.7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spans="1:26" ht="12.7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spans="1:26" ht="12.7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spans="1:26" ht="12.7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spans="1:26" ht="12.7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spans="1:26" ht="12.7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spans="1:26" ht="12.7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spans="1:26" ht="12.7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spans="1:26" ht="12.7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spans="1:26" ht="12.7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spans="1:26" ht="12.7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spans="1:26" ht="12.7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spans="1:26" ht="12.7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spans="1:26" ht="12.7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spans="1:26" ht="12.7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spans="1:26" ht="12.7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spans="1:26" ht="12.7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spans="1:26" ht="12.7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spans="1:26" ht="12.7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spans="1:26" ht="12.7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spans="1:26" ht="12.7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spans="1:26" ht="12.7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spans="1:26" ht="12.7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spans="1:26" ht="12.7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spans="1:26" ht="12.7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spans="1:26" ht="12.7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spans="1:26" ht="12.7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spans="1:26" ht="12.7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spans="1:26" ht="12.7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spans="1:26" ht="12.7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spans="1:26" ht="12.7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spans="1:26" ht="12.7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spans="1:26" ht="12.7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spans="1:26" ht="12.7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spans="1:26" ht="12.7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spans="1:26" ht="12.7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spans="1:26" ht="12.7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spans="1:26" ht="12.7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spans="1:26" ht="12.7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spans="1:26" ht="12.7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spans="1:26" ht="12.7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spans="1:26" ht="12.7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spans="1:26" ht="12.7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spans="1:26" ht="12.7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spans="1:26" ht="12.7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spans="1:26" ht="12.7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spans="1:26" ht="12.7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spans="1:26" ht="12.7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spans="1:26" ht="12.7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spans="1:26" ht="12.7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spans="1:26" ht="12.7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spans="1:26" ht="12.7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spans="1:26" ht="12.7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spans="1:26" ht="12.7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spans="1:26" ht="12.7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spans="1:26" ht="12.7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spans="1:26" ht="12.7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spans="1:26" ht="12.7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spans="1:26" ht="12.7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spans="1:26" ht="12.7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spans="1:26" ht="12.7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spans="1:26" ht="12.7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spans="1:26" ht="12.7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spans="1:26" ht="12.7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spans="1:26" ht="12.7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spans="1:26" ht="12.7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spans="1:26" ht="12.7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spans="1:26" ht="12.7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spans="1:26" ht="12.7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spans="1:26" ht="12.7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spans="1:26" ht="12.7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spans="1:26" ht="12.7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spans="1:26" ht="12.7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spans="1:26" ht="12.7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spans="1:26" ht="12.7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spans="1:26" ht="12.7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spans="1:26" ht="12.7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spans="1:26" ht="12.7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spans="1:26" ht="12.7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spans="1:26" ht="12.7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spans="1:26" ht="12.7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spans="1:26" ht="12.7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spans="1:26" ht="12.7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spans="1:26" ht="12.7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spans="1:26" ht="12.7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spans="1:26" ht="12.7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spans="1:26" ht="12.7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spans="1:26" ht="12.7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spans="1:26" ht="12.7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spans="1:26" ht="12.7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spans="1:26" ht="12.7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spans="1:26" ht="12.7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spans="1:26" ht="12.7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spans="1:26" ht="12.7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spans="1:26" ht="12.7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spans="1:26" ht="12.7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spans="1:26" ht="12.7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spans="1:26" ht="12.7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spans="1:26" ht="12.7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spans="1:26" ht="12.7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spans="1:26" ht="12.7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spans="1:26" ht="12.7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spans="1:26" ht="12.7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spans="1:26" ht="12.7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spans="1:26" ht="12.7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spans="1:26" ht="12.7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spans="1:26" ht="12.7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spans="1:26" ht="12.7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spans="1:26" ht="12.7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spans="1:26" ht="12.7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spans="1:26" ht="12.7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spans="1:26" ht="12.7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spans="1:26" ht="12.75" customHeight="1">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spans="1:26" ht="12.75" customHeight="1">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spans="1:26" ht="12.75" customHeight="1">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spans="1:26" ht="12.75" customHeight="1">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spans="1:26" ht="12.75" customHeight="1">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spans="1:26" ht="12.75" customHeight="1">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spans="1:26" ht="12.75" customHeight="1">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spans="1:26" ht="12.75" customHeight="1">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spans="1:26" ht="12.75" customHeight="1">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spans="1:26" ht="12.75" customHeight="1">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spans="1:26" ht="12.75" customHeight="1">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spans="1:26" ht="12.75" customHeight="1">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spans="1:26" ht="12.75" customHeight="1">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spans="1:26" ht="12.75" customHeight="1">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spans="1:26" ht="12.75" customHeight="1">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spans="1:26" ht="12.75" customHeight="1">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spans="1:26" ht="12.75" customHeight="1">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spans="1:26" ht="12.75" customHeight="1">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spans="1:26" ht="12.75" customHeight="1">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spans="1:26" ht="12.75" customHeight="1">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spans="1:26" ht="12.75" customHeight="1">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spans="1:26" ht="12.75" customHeight="1">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spans="1:26" ht="12.75" customHeight="1">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spans="1:26" ht="12.75" customHeight="1">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spans="1:26" ht="12.75" customHeight="1">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spans="1:26" ht="12.75" customHeight="1">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spans="1:26" ht="12.75" customHeight="1">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spans="1:26" ht="12.75" customHeight="1">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spans="1:26" ht="12.75" customHeight="1">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spans="1:26" ht="12.75" customHeight="1">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spans="1:26" ht="12.75" customHeight="1">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spans="1:26" ht="12.75" customHeight="1">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spans="1:26" ht="12.75" customHeight="1">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spans="1:26" ht="12.75" customHeight="1">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spans="1:26" ht="12.75" customHeight="1">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spans="1:26" ht="12.75" customHeight="1">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spans="1:26" ht="12.75" customHeight="1">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spans="1:26" ht="12.75" customHeight="1">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spans="1:26" ht="12.75" customHeight="1">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spans="1:26" ht="12.75" customHeight="1">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spans="1:26" ht="12.75" customHeight="1">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spans="1:26" ht="12.75" customHeight="1">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spans="1:26" ht="12.75" customHeight="1">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spans="1:26" ht="12.75" customHeight="1">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spans="1:26" ht="12.75" customHeight="1">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spans="1:26" ht="12.75" customHeight="1">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spans="1:26" ht="12.75" customHeight="1">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spans="1:26" ht="12.75" customHeight="1">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spans="1:26" ht="12.75" customHeight="1">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spans="1:26" ht="12.75" customHeight="1">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spans="1:26" ht="12.75" customHeight="1">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spans="1:26" ht="12.75" customHeight="1">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spans="1:26" ht="12.75" customHeight="1">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spans="1:26" ht="12.75" customHeight="1">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spans="1:26" ht="12.75" customHeight="1">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spans="1:26" ht="12.75" customHeight="1">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spans="1:26" ht="12.75" customHeight="1">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spans="1:26" ht="12.75" customHeight="1">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spans="1:26" ht="12.75" customHeight="1">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spans="1:26" ht="12.75" customHeight="1">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spans="1:26" ht="12.75" customHeight="1">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spans="1:26" ht="12.75" customHeight="1">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spans="1:26" ht="12.75" customHeight="1">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spans="1:26" ht="12.75" customHeight="1">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spans="1:26" ht="12.75" customHeight="1">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spans="1:26" ht="12.75" customHeight="1">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spans="1:26" ht="12.75" customHeight="1">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spans="1:26" ht="12.75" customHeight="1">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spans="1:26" ht="12.75" customHeight="1">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spans="1:26" ht="12.75" customHeight="1">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spans="1:26" ht="12.75" customHeight="1">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spans="1:26" ht="12.75" customHeight="1">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spans="1:26" ht="12.75" customHeight="1">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spans="1:26" ht="12.75" customHeight="1">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spans="1:26" ht="12.75" customHeight="1">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spans="1:26" ht="12.75" customHeight="1">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spans="1:26" ht="12.75" customHeight="1">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spans="1:26" ht="12.75" customHeight="1">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spans="1:26" ht="12.75" customHeight="1">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spans="1:26" ht="12.75" customHeight="1">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spans="1:26" ht="12.75" customHeight="1">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spans="1:26" ht="12.75" customHeight="1">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spans="1:26" ht="12.75" customHeight="1">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spans="1:26" ht="12.75" customHeight="1">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spans="1:26" ht="12.75" customHeight="1">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spans="1:26" ht="12.75" customHeight="1">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spans="1:26" ht="12.75" customHeight="1">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spans="1:26" ht="12.75" customHeight="1">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spans="1:26" ht="12.75" customHeight="1">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spans="1:26" ht="12.75" customHeight="1">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spans="1:26" ht="12.75" customHeight="1">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spans="1:26" ht="12.75" customHeight="1">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spans="1:26" ht="12.75" customHeight="1">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spans="1:26" ht="12.75" customHeight="1">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spans="1:26" ht="12.75" customHeight="1">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spans="1:26" ht="12.75" customHeight="1">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spans="1:26" ht="12.75" customHeight="1">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spans="1:26" ht="12.75" customHeight="1">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spans="1:26" ht="12.75" customHeight="1">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spans="1:26" ht="12.75" customHeight="1">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spans="1:26" ht="12.75" customHeight="1">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spans="1:26" ht="12.75" customHeight="1">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spans="1:26" ht="12.75" customHeight="1">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spans="1:26" ht="12.75" customHeight="1">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spans="1:26" ht="12.75" customHeight="1">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spans="1:26" ht="12.75" customHeight="1">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spans="1:26" ht="12.75" customHeight="1">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spans="1:26" ht="12.75" customHeight="1">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spans="1:26" ht="12.75" customHeight="1">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spans="1:26" ht="12.75" customHeight="1">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spans="1:26" ht="12.75" customHeight="1">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spans="1:26" ht="12.75" customHeight="1">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spans="1:26" ht="12.75" customHeight="1">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spans="1:26" ht="12.75" customHeight="1">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spans="1:26" ht="12.75" customHeight="1">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spans="1:26" ht="12.75" customHeight="1">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spans="1:26" ht="12.75" customHeight="1">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spans="1:26" ht="12.75" customHeight="1">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spans="1:26" ht="12.75" customHeight="1">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spans="1:26" ht="12.75" customHeight="1">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spans="1:26" ht="12.75" customHeight="1">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spans="1:26" ht="12.75" customHeight="1">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spans="1:26" ht="12.75" customHeight="1">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spans="1:26" ht="12.75" customHeight="1">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spans="1:26" ht="12.75" customHeight="1">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spans="1:26" ht="12.75" customHeight="1">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spans="1:26" ht="12.75" customHeight="1">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spans="1:26" ht="12.75" customHeight="1">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spans="1:26" ht="12.75" customHeight="1">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spans="1:26" ht="12.75" customHeight="1">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spans="1:26" ht="12.75" customHeight="1">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spans="1:26" ht="12.75" customHeight="1">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spans="1:26" ht="12.75" customHeight="1">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spans="1:26" ht="12.75" customHeight="1">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spans="1:26" ht="12.75" customHeight="1">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spans="1:26" ht="12.75" customHeight="1">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spans="1:26" ht="12.75" customHeight="1">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spans="1:26" ht="12.75" customHeight="1">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spans="1:26" ht="12.75" customHeight="1">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spans="1:26" ht="12.75" customHeight="1">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spans="1:26" ht="12.75" customHeight="1">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spans="1:26" ht="12.75" customHeight="1">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spans="1:26" ht="12.75" customHeight="1">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spans="1:26" ht="12.75" customHeight="1">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spans="1:26" ht="12.75" customHeight="1">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spans="1:26" ht="12.75" customHeight="1">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spans="1:26" ht="12.75" customHeight="1">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spans="1:26" ht="12.75" customHeight="1">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spans="1:26" ht="12.75" customHeight="1">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spans="1:26" ht="12.75" customHeight="1">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spans="1:26" ht="12.75" customHeight="1">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spans="1:26" ht="12.75" customHeight="1">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spans="1:26" ht="12.75" customHeight="1">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spans="1:26" ht="12.75" customHeight="1">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spans="1:26" ht="12.75" customHeight="1">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spans="1:26" ht="12.75" customHeight="1">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spans="1:26" ht="12.75" customHeight="1">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spans="1:26" ht="12.75" customHeight="1">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spans="1:26" ht="12.75" customHeight="1">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spans="1:26" ht="12.75" customHeight="1">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spans="1:26" ht="12.75" customHeight="1">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spans="1:26" ht="12.75" customHeight="1">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spans="1:26" ht="12.75" customHeight="1">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spans="1:26" ht="12.75" customHeight="1">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spans="1:26" ht="12.75" customHeight="1">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spans="1:26" ht="12.75" customHeight="1">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spans="1:26" ht="12.75" customHeight="1">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spans="1:26" ht="12.75" customHeight="1">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spans="1:26" ht="12.75" customHeight="1">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spans="1:26" ht="12.75" customHeight="1">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spans="1:26" ht="12.75" customHeight="1">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spans="1:26" ht="12.75" customHeight="1">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spans="1:26" ht="12.75" customHeight="1">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spans="1:26" ht="12.75" customHeight="1">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spans="1:26" ht="12.75" customHeight="1">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spans="1:26" ht="12.75" customHeight="1">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spans="1:26" ht="12.75" customHeight="1">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spans="1:26" ht="12.75" customHeight="1">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spans="1:26" ht="12.75" customHeight="1">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spans="1:26" ht="12.75" customHeight="1">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spans="1:26" ht="12.75" customHeight="1">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spans="1:26" ht="12.75" customHeight="1">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spans="1:26" ht="12.75" customHeight="1">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spans="1:26" ht="12.75" customHeight="1">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spans="1:26" ht="12.75" customHeight="1">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spans="1:26" ht="12.75" customHeight="1">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spans="1:26" ht="12.75" customHeight="1">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spans="1:26" ht="12.75" customHeight="1">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spans="1:26" ht="12.75" customHeight="1">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spans="1:26" ht="12.75" customHeight="1">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spans="1:26" ht="12.75" customHeight="1">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spans="1:26" ht="12.75" customHeight="1">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spans="1:26" ht="12.75" customHeight="1">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spans="1:26" ht="12.75" customHeight="1">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spans="1:26" ht="12.75" customHeight="1">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spans="1:26" ht="12.75" customHeight="1">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spans="1:26" ht="12.75" customHeight="1">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spans="1:26" ht="12.75" customHeight="1">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spans="1:26" ht="12.75" customHeight="1">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spans="1:26" ht="12.75" customHeight="1">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spans="1:26" ht="12.75" customHeight="1">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spans="1:26" ht="12.75" customHeight="1">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spans="1:26" ht="12.75" customHeight="1">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spans="1:26" ht="12.75" customHeight="1">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spans="1:26" ht="12.75" customHeight="1">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spans="1:26" ht="12.75" customHeight="1">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spans="1:26" ht="12.75" customHeight="1">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spans="1:26" ht="12.75" customHeight="1">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spans="1:26" ht="12.75" customHeight="1">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spans="1:26" ht="12.75" customHeight="1">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spans="1:26" ht="12.75" customHeight="1">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spans="1:26" ht="12.75" customHeight="1">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spans="1:26" ht="12.75" customHeight="1">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spans="1:26" ht="12.75" customHeight="1">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spans="1:26" ht="12.75" customHeight="1">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spans="1:26" ht="12.75" customHeight="1">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spans="1:26" ht="12.75" customHeight="1">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spans="1:26" ht="12.75" customHeight="1">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spans="1:26" ht="12.75" customHeight="1">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spans="1:26" ht="12.75" customHeight="1">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spans="1:26" ht="12.75" customHeight="1">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spans="1:26" ht="12.75" customHeight="1">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spans="1:26" ht="12.75" customHeight="1">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spans="1:26" ht="12.75" customHeight="1">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spans="1:26" ht="12.75" customHeight="1">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spans="1:26" ht="12.75" customHeight="1">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spans="1:26" ht="12.75" customHeight="1">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spans="1:26" ht="12.75" customHeight="1">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spans="1:26" ht="12.75" customHeight="1">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spans="1:26" ht="12.75" customHeight="1">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spans="1:26" ht="12.75" customHeight="1">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spans="1:26" ht="12.75" customHeight="1">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spans="1:26" ht="12.75" customHeight="1">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spans="1:26" ht="12.75" customHeight="1">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spans="1:26" ht="12.75" customHeight="1">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spans="1:26" ht="12.75" customHeight="1">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spans="1:26" ht="12.75" customHeight="1">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spans="1:26" ht="12.75" customHeight="1">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spans="1:26" ht="12.75" customHeight="1">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spans="1:26" ht="12.75" customHeight="1">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spans="1:26" ht="12.75" customHeight="1">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spans="1:26" ht="12.75" customHeight="1">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spans="1:26" ht="12.75" customHeight="1">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spans="1:26" ht="12.75" customHeight="1">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spans="1:26" ht="12.75" customHeight="1">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spans="1:26" ht="12.75" customHeight="1">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spans="1:26" ht="12.75" customHeight="1">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spans="1:26" ht="12.75" customHeight="1">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spans="1:26" ht="12.75" customHeight="1">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spans="1:26" ht="12.75" customHeight="1">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spans="1:26" ht="12.75" customHeight="1">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spans="1:26" ht="12.75" customHeight="1">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spans="1:26" ht="12.75" customHeight="1">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spans="1:26" ht="12.75" customHeight="1">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spans="1:26" ht="12.75" customHeight="1">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spans="1:26" ht="12.75" customHeight="1">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spans="1:26" ht="12.75" customHeight="1">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spans="1:26" ht="12.75" customHeight="1">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spans="1:26" ht="12.75" customHeight="1">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spans="1:26" ht="12.75" customHeight="1">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spans="1:26" ht="12.75" customHeight="1">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spans="1:26" ht="12.75" customHeight="1">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spans="1:26" ht="12.75" customHeight="1">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spans="1:26" ht="12.75" customHeight="1">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spans="1:26" ht="12.75" customHeight="1">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spans="1:26" ht="12.75" customHeight="1">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spans="1:26" ht="12.75" customHeight="1">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spans="1:26" ht="12.75" customHeight="1">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spans="1:26" ht="12.75" customHeight="1">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spans="1:26" ht="12.75" customHeight="1">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row r="984" spans="1:26" ht="12.75" customHeight="1">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row>
    <row r="985" spans="1:26" ht="12.75" customHeight="1">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row>
    <row r="986" spans="1:26" ht="12.75" customHeight="1">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row>
    <row r="987" spans="1:26" ht="12.75" customHeight="1">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row>
    <row r="988" spans="1:26" ht="12.75" customHeight="1">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row>
    <row r="989" spans="1:26" ht="12.75" customHeight="1">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row>
    <row r="990" spans="1:26" ht="12.75" customHeight="1">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row>
    <row r="991" spans="1:26" ht="12.75" customHeight="1">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row>
    <row r="992" spans="1:26" ht="12.75" customHeight="1">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row>
    <row r="993" spans="1:26" ht="12.75" customHeight="1">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row>
    <row r="994" spans="1:26" ht="12.75" customHeight="1">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row>
    <row r="995" spans="1:26" ht="12.75" customHeight="1">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row>
    <row r="996" spans="1:26" ht="12.75" customHeight="1">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row>
    <row r="997" spans="1:26" ht="12.75" customHeight="1">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row>
    <row r="998" spans="1:26" ht="12.75" customHeight="1">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row r="999" spans="1:26" ht="12.75" customHeight="1">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row>
    <row r="1000" spans="1:26" ht="12.75" customHeight="1">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row>
    <row r="1001" spans="1:26" ht="12.75" customHeight="1">
      <c r="A1001" s="61"/>
      <c r="B1001" s="61"/>
      <c r="C1001" s="61"/>
      <c r="D1001" s="61"/>
      <c r="E1001" s="61"/>
      <c r="F1001" s="61"/>
      <c r="G1001" s="61"/>
      <c r="H1001" s="61"/>
      <c r="I1001" s="61"/>
      <c r="J1001" s="61"/>
      <c r="K1001" s="61"/>
      <c r="L1001" s="61"/>
      <c r="M1001" s="61"/>
      <c r="N1001" s="61"/>
      <c r="O1001" s="61"/>
      <c r="P1001" s="61"/>
      <c r="Q1001" s="61"/>
      <c r="R1001" s="61"/>
      <c r="S1001" s="61"/>
      <c r="T1001" s="61"/>
      <c r="U1001" s="61"/>
      <c r="V1001" s="61"/>
      <c r="W1001" s="61"/>
      <c r="X1001" s="61"/>
      <c r="Y1001" s="61"/>
      <c r="Z1001" s="61"/>
    </row>
    <row r="1002" spans="1:26" ht="12.75" customHeight="1">
      <c r="A1002" s="61"/>
      <c r="B1002" s="61"/>
      <c r="C1002" s="61"/>
      <c r="D1002" s="61"/>
      <c r="E1002" s="61"/>
      <c r="F1002" s="61"/>
      <c r="G1002" s="61"/>
      <c r="H1002" s="61"/>
      <c r="I1002" s="61"/>
      <c r="J1002" s="61"/>
      <c r="K1002" s="61"/>
      <c r="L1002" s="61"/>
      <c r="M1002" s="61"/>
      <c r="N1002" s="61"/>
      <c r="O1002" s="61"/>
      <c r="P1002" s="61"/>
      <c r="Q1002" s="61"/>
      <c r="R1002" s="61"/>
      <c r="S1002" s="61"/>
      <c r="T1002" s="61"/>
      <c r="U1002" s="61"/>
      <c r="V1002" s="61"/>
      <c r="W1002" s="61"/>
      <c r="X1002" s="61"/>
      <c r="Y1002" s="61"/>
      <c r="Z1002" s="61"/>
    </row>
    <row r="1003" spans="1:26" ht="12.75" customHeight="1">
      <c r="A1003" s="61"/>
      <c r="B1003" s="61"/>
      <c r="C1003" s="61"/>
      <c r="D1003" s="61"/>
      <c r="E1003" s="61"/>
      <c r="F1003" s="61"/>
      <c r="G1003" s="61"/>
      <c r="H1003" s="61"/>
      <c r="I1003" s="61"/>
      <c r="J1003" s="61"/>
      <c r="K1003" s="61"/>
      <c r="L1003" s="61"/>
      <c r="M1003" s="61"/>
      <c r="N1003" s="61"/>
      <c r="O1003" s="61"/>
      <c r="P1003" s="61"/>
      <c r="Q1003" s="61"/>
      <c r="R1003" s="61"/>
      <c r="S1003" s="61"/>
      <c r="T1003" s="61"/>
      <c r="U1003" s="61"/>
      <c r="V1003" s="61"/>
      <c r="W1003" s="61"/>
      <c r="X1003" s="61"/>
      <c r="Y1003" s="61"/>
      <c r="Z1003" s="61"/>
    </row>
    <row r="1004" spans="1:26" ht="12.75" customHeight="1">
      <c r="A1004" s="61"/>
      <c r="B1004" s="61"/>
      <c r="C1004" s="61"/>
      <c r="D1004" s="61"/>
      <c r="E1004" s="61"/>
      <c r="F1004" s="61"/>
      <c r="G1004" s="61"/>
      <c r="H1004" s="61"/>
      <c r="I1004" s="61"/>
      <c r="J1004" s="61"/>
      <c r="K1004" s="61"/>
      <c r="L1004" s="61"/>
      <c r="M1004" s="61"/>
      <c r="N1004" s="61"/>
      <c r="O1004" s="61"/>
      <c r="P1004" s="61"/>
      <c r="Q1004" s="61"/>
      <c r="R1004" s="61"/>
      <c r="S1004" s="61"/>
      <c r="T1004" s="61"/>
      <c r="U1004" s="61"/>
      <c r="V1004" s="61"/>
      <c r="W1004" s="61"/>
      <c r="X1004" s="61"/>
      <c r="Y1004" s="61"/>
      <c r="Z1004" s="61"/>
    </row>
    <row r="1005" spans="1:26" ht="12.75" customHeight="1">
      <c r="A1005" s="61"/>
      <c r="B1005" s="61"/>
      <c r="C1005" s="61"/>
      <c r="D1005" s="61"/>
      <c r="E1005" s="61"/>
      <c r="F1005" s="61"/>
      <c r="G1005" s="61"/>
      <c r="H1005" s="61"/>
      <c r="I1005" s="61"/>
      <c r="J1005" s="61"/>
      <c r="K1005" s="61"/>
      <c r="L1005" s="61"/>
      <c r="M1005" s="61"/>
      <c r="N1005" s="61"/>
      <c r="O1005" s="61"/>
      <c r="P1005" s="61"/>
      <c r="Q1005" s="61"/>
      <c r="R1005" s="61"/>
      <c r="S1005" s="61"/>
      <c r="T1005" s="61"/>
      <c r="U1005" s="61"/>
      <c r="V1005" s="61"/>
      <c r="W1005" s="61"/>
      <c r="X1005" s="61"/>
      <c r="Y1005" s="61"/>
      <c r="Z1005" s="61"/>
    </row>
  </sheetData>
  <mergeCells count="17">
    <mergeCell ref="B56:D56"/>
    <mergeCell ref="A57:A58"/>
    <mergeCell ref="B57:D58"/>
    <mergeCell ref="F56:G56"/>
    <mergeCell ref="H56:I56"/>
    <mergeCell ref="F57:G57"/>
    <mergeCell ref="H57:I57"/>
    <mergeCell ref="F58:G58"/>
    <mergeCell ref="H58:I58"/>
    <mergeCell ref="A2:B2"/>
    <mergeCell ref="C2:G2"/>
    <mergeCell ref="A3:H3"/>
    <mergeCell ref="A53:A55"/>
    <mergeCell ref="E53:E55"/>
    <mergeCell ref="F53:G55"/>
    <mergeCell ref="H53:I55"/>
    <mergeCell ref="B53:D55"/>
  </mergeCells>
  <hyperlinks>
    <hyperlink ref="E6" r:id="rId1" display="https://www.suin-juriscol.gov.co/viewDocument.asp?id=30053990" xr:uid="{00000000-0004-0000-0400-000000000000}"/>
    <hyperlink ref="E7" r:id="rId2" display="https://sisjur.bogotajuridica.gov.co/sisjur/normas/Norma1.jsp?i=154798" xr:uid="{00000000-0004-0000-0400-000001000000}"/>
    <hyperlink ref="E8" r:id="rId3" display="https://sisjur.bogotajuridica.gov.co/sisjur/normas/Norma1.jsp?i=152851" xr:uid="{00000000-0004-0000-0400-000002000000}"/>
    <hyperlink ref="E10" r:id="rId4" display="https://sisjur.bogotajuridica.gov.co/sisjur/normas/Norma1.jsp?i=150936" xr:uid="{00000000-0004-0000-0400-000003000000}"/>
    <hyperlink ref="E11" r:id="rId5" location="21" display="https://sisjur.bogotajuridica.gov.co/sisjur/normas/Norma1.jsp?i=150119 - 21" xr:uid="{00000000-0004-0000-0400-000004000000}"/>
    <hyperlink ref="E12" r:id="rId6" location="23" display="https://sisjur.bogotajuridica.gov.co/sisjur/normas/Norma1.jsp?i=138964 - 23" xr:uid="{00000000-0004-0000-0400-000005000000}"/>
    <hyperlink ref="E13" r:id="rId7" display="https://www.alcaldiabogota.gov.co/sisjur/normas/Norma1.jsp?i=122200&amp;dt=S" xr:uid="{00000000-0004-0000-0400-000006000000}"/>
    <hyperlink ref="E14" r:id="rId8" display="https://www.alcaldiabogota.gov.co/sisjur/normas/Norma1.jsp?i=115821&amp;dt=S" xr:uid="{00000000-0004-0000-0400-000007000000}"/>
    <hyperlink ref="E15" r:id="rId9" display="https://www.alcaldiabogota.gov.co/sisjur/normas/Norma1.jsp?i=114543&amp;dt=S" xr:uid="{00000000-0004-0000-0400-000008000000}"/>
    <hyperlink ref="E16" r:id="rId10" display="https://www.alcaldiabogota.gov.co/sisjur/normas/Norma1.jsp?i=112481" xr:uid="{00000000-0004-0000-0400-000009000000}"/>
    <hyperlink ref="E17" r:id="rId11" display="https://www.funcionpublica.gov.co/eva/gestornormativo/norma.php?i=156590" xr:uid="{00000000-0004-0000-0400-00000A000000}"/>
    <hyperlink ref="E18" r:id="rId12" display="https://www.funcionpublica.gov.co/eva/gestornormativo/norma.php?i=140250" xr:uid="{00000000-0004-0000-0400-00000B000000}"/>
    <hyperlink ref="E19" r:id="rId13" display="https://www.mineducacion.gov.co/1759/articles-349495_recurso_138.pdf" xr:uid="{00000000-0004-0000-0400-00000C000000}"/>
    <hyperlink ref="E20" r:id="rId14" location="34" display="http://sisjur.bogotajuridica.gov.co/sisjur/normas/Norma1.jsp?i=88588 - 34" xr:uid="{00000000-0004-0000-0400-00000D000000}"/>
    <hyperlink ref="E22" r:id="rId15" display="https://sisjur.bogotajuridica.gov.co/sisjur/normas/Norma1.jsp?i=82054" xr:uid="{00000000-0004-0000-0400-00000E000000}"/>
    <hyperlink ref="E23" r:id="rId16" display="http://sisjur.bogotajuridica.gov.co/sisjur/normas/Norma1.jsp?i=78955" xr:uid="{00000000-0004-0000-0400-00000F000000}"/>
    <hyperlink ref="E24" r:id="rId17" display="http://sisjur.bogotajuridica.gov.co/sisjur/normas/Norma1.jsp?i=70051" xr:uid="{00000000-0004-0000-0400-000010000000}"/>
    <hyperlink ref="E25" r:id="rId18" location="9" display="http://sisjur.bogotajuridica.gov.co/sisjur/normas/Norma1.jsp?i=67659 - 9" xr:uid="{00000000-0004-0000-0400-000011000000}"/>
    <hyperlink ref="E26" r:id="rId19" display="https://www.funcionpublica.gov.co/eva/gestornormativo/norma.php?i=73693" xr:uid="{00000000-0004-0000-0400-000012000000}"/>
    <hyperlink ref="E27" r:id="rId20" display="https://www.alcaldiabogota.gov.co/sisjur/normas/Norma1.jsp?i=63146" xr:uid="{00000000-0004-0000-0400-000013000000}"/>
    <hyperlink ref="E28" r:id="rId21" display="http://sisjur.bogotajuridica.gov.co/sisjur/normas/Norma1.jsp?i=62230" xr:uid="{00000000-0004-0000-0400-000014000000}"/>
    <hyperlink ref="E29" r:id="rId22" display="https://sisjur.bogotajuridica.gov.co/sisjur/normas/Norma1.jsp?i=62152" xr:uid="{00000000-0004-0000-0400-000015000000}"/>
    <hyperlink ref="E30" r:id="rId23" display="https://dapre.presidencia.gov.co/normativa/normativa/Decreto-1081-2015.pdf" xr:uid="{00000000-0004-0000-0400-000016000000}"/>
    <hyperlink ref="E31" r:id="rId24" display="http://sisjur.bogotajuridica.gov.co/sisjur/normas/Norma1.jsp?i=60596" xr:uid="{00000000-0004-0000-0400-000017000000}"/>
    <hyperlink ref="E32" r:id="rId25" display="http://sisjur.bogotajuridica.gov.co/sisjur/normas/Norma1.jsp?i=57396" xr:uid="{00000000-0004-0000-0400-000018000000}"/>
    <hyperlink ref="E33" r:id="rId26" display="http://sisjur.bogotajuridica.gov.co/sisjur/normas/Norma1.jsp?i=56882" xr:uid="{00000000-0004-0000-0400-000019000000}"/>
    <hyperlink ref="E35" r:id="rId27" location="0" display="http://sisjur.bogotajuridica.gov.co/sisjur/normas/Norma1.jsp?i=53646 - 0" xr:uid="{00000000-0004-0000-0400-00001A000000}"/>
    <hyperlink ref="E36" r:id="rId28" display="http://sisjur.bogotajuridica.gov.co/sisjur/normas/Norma1.jsp?i=52081" xr:uid="{00000000-0004-0000-0400-00001B000000}"/>
    <hyperlink ref="E37" r:id="rId29" display="http://sisjur.bogotajuridica.gov.co/sisjur/normas/Norma1.jsp?i=50959" xr:uid="{00000000-0004-0000-0400-00001C000000}"/>
    <hyperlink ref="E38" r:id="rId30" display="http://sisjur.bogotajuridica.gov.co/sisjur/normas/Norma1.jsp?i=50845" xr:uid="{00000000-0004-0000-0400-00001D000000}"/>
    <hyperlink ref="E39" r:id="rId31" display="http://sisjur.bogotajuridica.gov.co/sisjur/normas/Norma1.jsp?i=49981" xr:uid="{00000000-0004-0000-0400-00001E000000}"/>
    <hyperlink ref="E40" r:id="rId32" location=":~:text=La%20presente%20ley%20tiene%20por,cumplir%20sus%20competencias%20y%20funciones." display="https://www.funcionpublica.gov.co/eva/gestornormativo/norma.php?i=48267 - :~:text=La%20presente%20ley%20tiene%20por,cumplir%20sus%20competencias%20y%20funciones." xr:uid="{00000000-0004-0000-0400-00001F000000}"/>
    <hyperlink ref="E41" r:id="rId33" display="http://sisjur.bogotajuridica.gov.co/sisjur/normas/Norma1.jsp?i=45322" xr:uid="{00000000-0004-0000-0400-000020000000}"/>
    <hyperlink ref="E42" r:id="rId34" display="http://sisjur.bogotajuridica.gov.co/sisjur/normas/Norma1.jsp?i=45545" xr:uid="{00000000-0004-0000-0400-000021000000}"/>
    <hyperlink ref="E43" r:id="rId35" display="http://sisjur.bogotajuridica.gov.co/sisjur/normas/Norma1.jsp?i=43292" xr:uid="{00000000-0004-0000-0400-000022000000}"/>
    <hyperlink ref="E44" r:id="rId36" display="http://sisjur.bogotajuridica.gov.co/sisjur/normas/Norma1.jsp?i=41249" xr:uid="{00000000-0004-0000-0400-000023000000}"/>
    <hyperlink ref="E45" r:id="rId37" display="http://sisjur.bogotajuridica.gov.co/sisjur/normas/Norma1.jsp?i=40685" xr:uid="{00000000-0004-0000-0400-000024000000}"/>
    <hyperlink ref="E46" r:id="rId38" display="http://sisjur.bogotajuridica.gov.co/sisjur/normas/Norma1.jsp?i=39454" xr:uid="{00000000-0004-0000-0400-000025000000}"/>
    <hyperlink ref="E47" r:id="rId39" display="https://www.mincit.gov.co/ministerio/normograma-sig/procesos-estrategicos/gestion-de-informacion-y-comunicacion/conpes/conpes-3649-de-2010.aspx" xr:uid="{00000000-0004-0000-0400-000026000000}"/>
    <hyperlink ref="E48" r:id="rId40" display="http://sisjur.bogotajuridica.gov.co/sisjur/normas/Norma1.jsp?i=36842" xr:uid="{00000000-0004-0000-0400-000027000000}"/>
    <hyperlink ref="E49" r:id="rId41" display="http://sisjur.bogotajuridica.gov.co/sisjur/normas/Norma1.jsp?i=17004" xr:uid="{00000000-0004-0000-0400-000028000000}"/>
    <hyperlink ref="E50" r:id="rId42" display="https://www.funcionpublica.gov.co/eva/gestornormativo/norma.php?i=83097" xr:uid="{00000000-0004-0000-0400-000029000000}"/>
    <hyperlink ref="E51" r:id="rId43" display="http://sisjur.bogotajuridica.gov.co/sisjur/normas/Norma1.jsp?i=10570" xr:uid="{00000000-0004-0000-0400-00002A000000}"/>
    <hyperlink ref="E52" r:id="rId44" xr:uid="{00000000-0004-0000-0400-00002B000000}"/>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45"/>
  <legacyDrawing r:id="rId46"/>
  <tableParts count="1">
    <tablePart r:id="rId4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2D69B"/>
  </sheetPr>
  <dimension ref="A1:Z1000"/>
  <sheetViews>
    <sheetView topLeftCell="A58" workbookViewId="0">
      <selection activeCell="F65" sqref="F65:G70"/>
    </sheetView>
  </sheetViews>
  <sheetFormatPr baseColWidth="10" defaultColWidth="12.5546875" defaultRowHeight="15" customHeight="1"/>
  <cols>
    <col min="1" max="1" width="27.109375" customWidth="1"/>
    <col min="2" max="2" width="20" customWidth="1"/>
    <col min="3" max="3" width="19.44140625" customWidth="1"/>
    <col min="4" max="4" width="25.5546875" customWidth="1"/>
    <col min="5" max="5" width="41.88671875" customWidth="1"/>
    <col min="6" max="6" width="20" customWidth="1"/>
    <col min="7" max="7" width="52.5546875" customWidth="1"/>
    <col min="8" max="8" width="52.88671875" customWidth="1"/>
    <col min="9" max="9" width="46.88671875" customWidth="1"/>
    <col min="10" max="26" width="11.5546875" customWidth="1"/>
  </cols>
  <sheetData>
    <row r="1" spans="1:26" ht="146.25" customHeight="1">
      <c r="A1" s="84"/>
      <c r="B1" s="85"/>
      <c r="C1" s="85"/>
      <c r="D1" s="85"/>
      <c r="E1" s="85"/>
      <c r="F1" s="85"/>
      <c r="G1" s="85"/>
      <c r="H1" s="85"/>
      <c r="I1" s="85"/>
      <c r="J1" s="61"/>
      <c r="K1" s="61"/>
      <c r="L1" s="61"/>
      <c r="M1" s="61"/>
      <c r="N1" s="61"/>
      <c r="O1" s="61"/>
      <c r="P1" s="61"/>
      <c r="Q1" s="61"/>
      <c r="R1" s="61"/>
      <c r="S1" s="61"/>
      <c r="T1" s="61"/>
      <c r="U1" s="61"/>
      <c r="V1" s="61"/>
      <c r="W1" s="61"/>
      <c r="X1" s="61"/>
      <c r="Y1" s="61"/>
      <c r="Z1" s="61"/>
    </row>
    <row r="2" spans="1:26" ht="55.5" customHeight="1">
      <c r="A2" s="419" t="s">
        <v>0</v>
      </c>
      <c r="B2" s="420"/>
      <c r="C2" s="421" t="s">
        <v>1</v>
      </c>
      <c r="D2" s="422"/>
      <c r="E2" s="422"/>
      <c r="F2" s="422"/>
      <c r="G2" s="420"/>
      <c r="H2" s="175" t="s">
        <v>2</v>
      </c>
      <c r="I2" s="9" t="s">
        <v>932</v>
      </c>
      <c r="J2" s="61"/>
      <c r="K2" s="61"/>
      <c r="L2" s="61"/>
      <c r="M2" s="61"/>
      <c r="N2" s="61"/>
      <c r="O2" s="61"/>
      <c r="P2" s="61"/>
      <c r="Q2" s="61"/>
      <c r="R2" s="61"/>
      <c r="S2" s="61"/>
      <c r="T2" s="61"/>
      <c r="U2" s="61"/>
      <c r="V2" s="61"/>
      <c r="W2" s="61"/>
      <c r="X2" s="61"/>
      <c r="Y2" s="61"/>
      <c r="Z2" s="61"/>
    </row>
    <row r="3" spans="1:26" ht="48.75" customHeight="1">
      <c r="A3" s="423" t="s">
        <v>373</v>
      </c>
      <c r="B3" s="424"/>
      <c r="C3" s="424"/>
      <c r="D3" s="424"/>
      <c r="E3" s="424"/>
      <c r="F3" s="424"/>
      <c r="G3" s="424"/>
      <c r="H3" s="425"/>
      <c r="I3" s="88" t="s">
        <v>374</v>
      </c>
      <c r="J3" s="61"/>
      <c r="K3" s="61"/>
      <c r="L3" s="61"/>
      <c r="M3" s="61"/>
      <c r="N3" s="61"/>
      <c r="O3" s="61"/>
      <c r="P3" s="61"/>
      <c r="Q3" s="61"/>
      <c r="R3" s="61"/>
      <c r="S3" s="61"/>
      <c r="T3" s="61"/>
      <c r="U3" s="61"/>
      <c r="V3" s="61"/>
      <c r="W3" s="61"/>
      <c r="X3" s="61"/>
      <c r="Y3" s="61"/>
      <c r="Z3" s="61"/>
    </row>
    <row r="4" spans="1:26" ht="63.75" customHeight="1">
      <c r="A4" s="176" t="s">
        <v>6</v>
      </c>
      <c r="B4" s="177" t="s">
        <v>7</v>
      </c>
      <c r="C4" s="177" t="s">
        <v>375</v>
      </c>
      <c r="D4" s="177" t="s">
        <v>376</v>
      </c>
      <c r="E4" s="177" t="s">
        <v>10</v>
      </c>
      <c r="F4" s="177" t="s">
        <v>377</v>
      </c>
      <c r="G4" s="177" t="s">
        <v>12</v>
      </c>
      <c r="H4" s="177" t="s">
        <v>13</v>
      </c>
      <c r="I4" s="178" t="s">
        <v>14</v>
      </c>
      <c r="J4" s="61"/>
      <c r="K4" s="61"/>
      <c r="L4" s="61"/>
      <c r="M4" s="61"/>
      <c r="N4" s="61"/>
      <c r="O4" s="61"/>
      <c r="P4" s="61"/>
      <c r="Q4" s="61"/>
      <c r="R4" s="61"/>
      <c r="S4" s="61"/>
      <c r="T4" s="61"/>
      <c r="U4" s="61"/>
      <c r="V4" s="61"/>
      <c r="W4" s="61"/>
      <c r="X4" s="61"/>
      <c r="Y4" s="61"/>
      <c r="Z4" s="61"/>
    </row>
    <row r="5" spans="1:26" ht="63.75" customHeight="1">
      <c r="A5" s="158" t="s">
        <v>15</v>
      </c>
      <c r="B5" s="156" t="s">
        <v>933</v>
      </c>
      <c r="C5" s="90" t="s">
        <v>934</v>
      </c>
      <c r="D5" s="179" t="s">
        <v>93</v>
      </c>
      <c r="E5" s="161">
        <v>7</v>
      </c>
      <c r="F5" s="180">
        <v>45324</v>
      </c>
      <c r="G5" s="102" t="s">
        <v>935</v>
      </c>
      <c r="H5" s="90" t="s">
        <v>1</v>
      </c>
      <c r="I5" s="90" t="s">
        <v>936</v>
      </c>
      <c r="J5" s="61"/>
      <c r="K5" s="61"/>
      <c r="L5" s="61"/>
      <c r="M5" s="61"/>
      <c r="N5" s="61"/>
      <c r="O5" s="61"/>
      <c r="P5" s="61"/>
      <c r="Q5" s="61"/>
      <c r="R5" s="61"/>
      <c r="S5" s="61"/>
      <c r="T5" s="61"/>
      <c r="U5" s="61"/>
      <c r="V5" s="61"/>
      <c r="W5" s="61"/>
      <c r="X5" s="61"/>
      <c r="Y5" s="61"/>
      <c r="Z5" s="61"/>
    </row>
    <row r="6" spans="1:26" ht="63.75" customHeight="1">
      <c r="A6" s="158" t="s">
        <v>15</v>
      </c>
      <c r="B6" s="158" t="s">
        <v>933</v>
      </c>
      <c r="C6" s="181" t="s">
        <v>937</v>
      </c>
      <c r="D6" s="182" t="s">
        <v>93</v>
      </c>
      <c r="E6" s="159">
        <v>15</v>
      </c>
      <c r="F6" s="183">
        <v>45365</v>
      </c>
      <c r="G6" s="94" t="s">
        <v>938</v>
      </c>
      <c r="H6" s="94" t="s">
        <v>1</v>
      </c>
      <c r="I6" s="94" t="s">
        <v>936</v>
      </c>
      <c r="J6" s="61"/>
      <c r="K6" s="61"/>
      <c r="L6" s="61"/>
      <c r="M6" s="61"/>
      <c r="N6" s="61"/>
      <c r="O6" s="61"/>
      <c r="P6" s="61"/>
      <c r="Q6" s="61"/>
      <c r="R6" s="61"/>
      <c r="S6" s="61"/>
      <c r="T6" s="61"/>
      <c r="U6" s="61"/>
      <c r="V6" s="61"/>
      <c r="W6" s="61"/>
      <c r="X6" s="61"/>
      <c r="Y6" s="61"/>
      <c r="Z6" s="61"/>
    </row>
    <row r="7" spans="1:26" ht="63.75" customHeight="1">
      <c r="A7" s="90" t="s">
        <v>939</v>
      </c>
      <c r="B7" s="156" t="s">
        <v>29</v>
      </c>
      <c r="C7" s="90" t="s">
        <v>74</v>
      </c>
      <c r="D7" s="90" t="s">
        <v>56</v>
      </c>
      <c r="E7" s="184">
        <v>2080</v>
      </c>
      <c r="F7" s="92">
        <v>44221</v>
      </c>
      <c r="G7" s="90" t="s">
        <v>940</v>
      </c>
      <c r="H7" s="90" t="s">
        <v>941</v>
      </c>
      <c r="I7" s="90" t="s">
        <v>936</v>
      </c>
      <c r="J7" s="61"/>
      <c r="K7" s="61"/>
      <c r="L7" s="61"/>
      <c r="M7" s="61"/>
      <c r="N7" s="61"/>
      <c r="O7" s="61"/>
      <c r="P7" s="61"/>
      <c r="Q7" s="61"/>
      <c r="R7" s="61"/>
      <c r="S7" s="61"/>
      <c r="T7" s="61"/>
      <c r="U7" s="61"/>
      <c r="V7" s="61"/>
      <c r="W7" s="61"/>
      <c r="X7" s="61"/>
      <c r="Y7" s="61"/>
      <c r="Z7" s="61"/>
    </row>
    <row r="8" spans="1:26" ht="63.75" customHeight="1">
      <c r="A8" s="185" t="s">
        <v>15</v>
      </c>
      <c r="B8" s="158" t="s">
        <v>933</v>
      </c>
      <c r="C8" s="181" t="s">
        <v>937</v>
      </c>
      <c r="D8" s="182" t="s">
        <v>93</v>
      </c>
      <c r="E8" s="186">
        <v>17</v>
      </c>
      <c r="F8" s="96">
        <v>45071</v>
      </c>
      <c r="G8" s="187" t="s">
        <v>942</v>
      </c>
      <c r="H8" s="94" t="s">
        <v>1</v>
      </c>
      <c r="I8" s="94" t="s">
        <v>936</v>
      </c>
      <c r="J8" s="61"/>
      <c r="K8" s="61"/>
      <c r="L8" s="61"/>
      <c r="M8" s="61"/>
      <c r="N8" s="61"/>
      <c r="O8" s="61"/>
      <c r="P8" s="61"/>
      <c r="Q8" s="61"/>
      <c r="R8" s="61"/>
      <c r="S8" s="61"/>
      <c r="T8" s="61"/>
      <c r="U8" s="61"/>
      <c r="V8" s="61"/>
      <c r="W8" s="61"/>
      <c r="X8" s="61"/>
      <c r="Y8" s="61"/>
      <c r="Z8" s="61"/>
    </row>
    <row r="9" spans="1:26" ht="63.75" customHeight="1">
      <c r="A9" s="188" t="s">
        <v>15</v>
      </c>
      <c r="B9" s="156" t="s">
        <v>933</v>
      </c>
      <c r="C9" s="189" t="s">
        <v>937</v>
      </c>
      <c r="D9" s="179" t="s">
        <v>93</v>
      </c>
      <c r="E9" s="91">
        <v>25</v>
      </c>
      <c r="F9" s="92">
        <v>44684</v>
      </c>
      <c r="G9" s="102" t="s">
        <v>943</v>
      </c>
      <c r="H9" s="90" t="s">
        <v>1</v>
      </c>
      <c r="I9" s="90" t="s">
        <v>936</v>
      </c>
      <c r="J9" s="61"/>
      <c r="K9" s="61"/>
      <c r="L9" s="61"/>
      <c r="M9" s="61"/>
      <c r="N9" s="61"/>
      <c r="O9" s="61"/>
      <c r="P9" s="61"/>
      <c r="Q9" s="61"/>
      <c r="R9" s="61"/>
      <c r="S9" s="61"/>
      <c r="T9" s="61"/>
      <c r="U9" s="61"/>
      <c r="V9" s="61"/>
      <c r="W9" s="61"/>
      <c r="X9" s="61"/>
      <c r="Y9" s="61"/>
      <c r="Z9" s="61"/>
    </row>
    <row r="10" spans="1:26" ht="63.75" customHeight="1">
      <c r="A10" s="185" t="s">
        <v>15</v>
      </c>
      <c r="B10" s="158" t="s">
        <v>933</v>
      </c>
      <c r="C10" s="181" t="s">
        <v>937</v>
      </c>
      <c r="D10" s="182" t="s">
        <v>93</v>
      </c>
      <c r="E10" s="95">
        <v>31</v>
      </c>
      <c r="F10" s="96">
        <v>45177</v>
      </c>
      <c r="G10" s="187" t="s">
        <v>944</v>
      </c>
      <c r="H10" s="94" t="s">
        <v>1</v>
      </c>
      <c r="I10" s="94" t="s">
        <v>936</v>
      </c>
      <c r="J10" s="61"/>
      <c r="K10" s="61"/>
      <c r="L10" s="61"/>
      <c r="M10" s="61"/>
      <c r="N10" s="61"/>
      <c r="O10" s="61"/>
      <c r="P10" s="61"/>
      <c r="Q10" s="61"/>
      <c r="R10" s="61"/>
      <c r="S10" s="61"/>
      <c r="T10" s="61"/>
      <c r="U10" s="61"/>
      <c r="V10" s="61"/>
      <c r="W10" s="61"/>
      <c r="X10" s="61"/>
      <c r="Y10" s="61"/>
      <c r="Z10" s="61"/>
    </row>
    <row r="11" spans="1:26" ht="63.75" customHeight="1">
      <c r="A11" s="188" t="s">
        <v>15</v>
      </c>
      <c r="B11" s="156" t="s">
        <v>933</v>
      </c>
      <c r="C11" s="189" t="s">
        <v>937</v>
      </c>
      <c r="D11" s="179" t="s">
        <v>93</v>
      </c>
      <c r="E11" s="91">
        <v>24</v>
      </c>
      <c r="F11" s="92">
        <v>45134</v>
      </c>
      <c r="G11" s="102" t="s">
        <v>945</v>
      </c>
      <c r="H11" s="90" t="s">
        <v>1</v>
      </c>
      <c r="I11" s="90" t="s">
        <v>936</v>
      </c>
      <c r="J11" s="61"/>
      <c r="K11" s="61"/>
      <c r="L11" s="61"/>
      <c r="M11" s="61"/>
      <c r="N11" s="61"/>
      <c r="O11" s="61"/>
      <c r="P11" s="61"/>
      <c r="Q11" s="61"/>
      <c r="R11" s="61"/>
      <c r="S11" s="61"/>
      <c r="T11" s="61"/>
      <c r="U11" s="61"/>
      <c r="V11" s="61"/>
      <c r="W11" s="61"/>
      <c r="X11" s="61"/>
      <c r="Y11" s="61"/>
      <c r="Z11" s="61"/>
    </row>
    <row r="12" spans="1:26" ht="63.75" customHeight="1">
      <c r="A12" s="185" t="s">
        <v>15</v>
      </c>
      <c r="B12" s="158" t="s">
        <v>933</v>
      </c>
      <c r="C12" s="181" t="s">
        <v>937</v>
      </c>
      <c r="D12" s="182" t="s">
        <v>93</v>
      </c>
      <c r="E12" s="95">
        <v>21</v>
      </c>
      <c r="F12" s="96">
        <v>45100</v>
      </c>
      <c r="G12" s="187" t="s">
        <v>946</v>
      </c>
      <c r="H12" s="94" t="s">
        <v>1</v>
      </c>
      <c r="I12" s="94" t="s">
        <v>936</v>
      </c>
      <c r="J12" s="61"/>
      <c r="K12" s="61"/>
      <c r="L12" s="61"/>
      <c r="M12" s="61"/>
      <c r="N12" s="61"/>
      <c r="O12" s="61"/>
      <c r="P12" s="61"/>
      <c r="Q12" s="61"/>
      <c r="R12" s="61"/>
      <c r="S12" s="61"/>
      <c r="T12" s="61"/>
      <c r="U12" s="61"/>
      <c r="V12" s="61"/>
      <c r="W12" s="61"/>
      <c r="X12" s="61"/>
      <c r="Y12" s="61"/>
      <c r="Z12" s="61"/>
    </row>
    <row r="13" spans="1:26" ht="63.75" customHeight="1">
      <c r="A13" s="188" t="s">
        <v>15</v>
      </c>
      <c r="B13" s="156" t="s">
        <v>933</v>
      </c>
      <c r="C13" s="189" t="s">
        <v>937</v>
      </c>
      <c r="D13" s="179" t="s">
        <v>93</v>
      </c>
      <c r="E13" s="91">
        <v>15</v>
      </c>
      <c r="F13" s="92">
        <v>45044</v>
      </c>
      <c r="G13" s="93" t="s">
        <v>947</v>
      </c>
      <c r="H13" s="90" t="s">
        <v>1</v>
      </c>
      <c r="I13" s="90" t="s">
        <v>936</v>
      </c>
      <c r="J13" s="61"/>
      <c r="K13" s="61"/>
      <c r="L13" s="61"/>
      <c r="M13" s="61"/>
      <c r="N13" s="61"/>
      <c r="O13" s="61"/>
      <c r="P13" s="61"/>
      <c r="Q13" s="61"/>
      <c r="R13" s="61"/>
      <c r="S13" s="61"/>
      <c r="T13" s="61"/>
      <c r="U13" s="61"/>
      <c r="V13" s="61"/>
      <c r="W13" s="61"/>
      <c r="X13" s="61"/>
      <c r="Y13" s="61"/>
      <c r="Z13" s="61"/>
    </row>
    <row r="14" spans="1:26" ht="63.75" customHeight="1">
      <c r="A14" s="185" t="s">
        <v>15</v>
      </c>
      <c r="B14" s="158" t="s">
        <v>933</v>
      </c>
      <c r="C14" s="94" t="s">
        <v>948</v>
      </c>
      <c r="D14" s="182" t="s">
        <v>93</v>
      </c>
      <c r="E14" s="95">
        <v>57</v>
      </c>
      <c r="F14" s="96">
        <v>44882</v>
      </c>
      <c r="G14" s="97" t="s">
        <v>949</v>
      </c>
      <c r="H14" s="94" t="s">
        <v>1</v>
      </c>
      <c r="I14" s="94" t="s">
        <v>936</v>
      </c>
      <c r="J14" s="61"/>
      <c r="K14" s="61"/>
      <c r="L14" s="61"/>
      <c r="M14" s="61"/>
      <c r="N14" s="61"/>
      <c r="O14" s="61"/>
      <c r="P14" s="61"/>
      <c r="Q14" s="61"/>
      <c r="R14" s="61"/>
      <c r="S14" s="61"/>
      <c r="T14" s="61"/>
      <c r="U14" s="61"/>
      <c r="V14" s="61"/>
      <c r="W14" s="61"/>
      <c r="X14" s="61"/>
      <c r="Y14" s="61"/>
      <c r="Z14" s="61"/>
    </row>
    <row r="15" spans="1:26" ht="54.75" customHeight="1">
      <c r="A15" s="90" t="s">
        <v>15</v>
      </c>
      <c r="B15" s="156" t="s">
        <v>933</v>
      </c>
      <c r="C15" s="90" t="s">
        <v>948</v>
      </c>
      <c r="D15" s="90" t="s">
        <v>93</v>
      </c>
      <c r="E15" s="91">
        <v>55</v>
      </c>
      <c r="F15" s="92">
        <v>44876</v>
      </c>
      <c r="G15" s="93" t="s">
        <v>950</v>
      </c>
      <c r="H15" s="90" t="s">
        <v>1</v>
      </c>
      <c r="I15" s="90" t="s">
        <v>936</v>
      </c>
      <c r="J15" s="61"/>
      <c r="K15" s="61"/>
      <c r="L15" s="61"/>
      <c r="M15" s="61"/>
      <c r="N15" s="61"/>
      <c r="O15" s="61"/>
      <c r="P15" s="61"/>
      <c r="Q15" s="61"/>
      <c r="R15" s="61"/>
      <c r="S15" s="61"/>
      <c r="T15" s="61"/>
      <c r="U15" s="61"/>
      <c r="V15" s="61"/>
      <c r="W15" s="61"/>
      <c r="X15" s="61"/>
      <c r="Y15" s="61"/>
      <c r="Z15" s="61"/>
    </row>
    <row r="16" spans="1:26" ht="111" customHeight="1">
      <c r="A16" s="185" t="s">
        <v>15</v>
      </c>
      <c r="B16" s="158" t="s">
        <v>933</v>
      </c>
      <c r="C16" s="181" t="s">
        <v>937</v>
      </c>
      <c r="D16" s="182" t="s">
        <v>93</v>
      </c>
      <c r="E16" s="95">
        <v>50</v>
      </c>
      <c r="F16" s="96">
        <v>44848</v>
      </c>
      <c r="G16" s="97" t="s">
        <v>951</v>
      </c>
      <c r="H16" s="94" t="s">
        <v>1</v>
      </c>
      <c r="I16" s="94" t="s">
        <v>936</v>
      </c>
      <c r="J16" s="61"/>
      <c r="K16" s="61"/>
      <c r="L16" s="61"/>
      <c r="M16" s="61"/>
      <c r="N16" s="61"/>
      <c r="O16" s="61"/>
      <c r="P16" s="61"/>
      <c r="Q16" s="61"/>
      <c r="R16" s="61"/>
      <c r="S16" s="61"/>
      <c r="T16" s="61"/>
      <c r="U16" s="61"/>
      <c r="V16" s="61"/>
      <c r="W16" s="61"/>
      <c r="X16" s="61"/>
      <c r="Y16" s="61"/>
      <c r="Z16" s="61"/>
    </row>
    <row r="17" spans="1:26" ht="105" customHeight="1">
      <c r="A17" s="90" t="s">
        <v>15</v>
      </c>
      <c r="B17" s="156" t="s">
        <v>933</v>
      </c>
      <c r="C17" s="90" t="s">
        <v>948</v>
      </c>
      <c r="D17" s="90" t="s">
        <v>93</v>
      </c>
      <c r="E17" s="91">
        <v>49</v>
      </c>
      <c r="F17" s="92">
        <v>44826</v>
      </c>
      <c r="G17" s="93" t="s">
        <v>952</v>
      </c>
      <c r="H17" s="90" t="s">
        <v>1</v>
      </c>
      <c r="I17" s="90" t="s">
        <v>936</v>
      </c>
      <c r="J17" s="61"/>
      <c r="K17" s="61"/>
      <c r="L17" s="61"/>
      <c r="M17" s="61"/>
      <c r="N17" s="61"/>
      <c r="O17" s="61"/>
      <c r="P17" s="61"/>
      <c r="Q17" s="61"/>
      <c r="R17" s="61"/>
      <c r="S17" s="61"/>
      <c r="T17" s="61"/>
      <c r="U17" s="61"/>
      <c r="V17" s="61"/>
      <c r="W17" s="61"/>
      <c r="X17" s="61"/>
      <c r="Y17" s="61"/>
      <c r="Z17" s="61"/>
    </row>
    <row r="18" spans="1:26" ht="134.25" customHeight="1">
      <c r="A18" s="185" t="s">
        <v>15</v>
      </c>
      <c r="B18" s="158" t="s">
        <v>933</v>
      </c>
      <c r="C18" s="94" t="s">
        <v>948</v>
      </c>
      <c r="D18" s="182" t="s">
        <v>93</v>
      </c>
      <c r="E18" s="95">
        <v>45</v>
      </c>
      <c r="F18" s="96">
        <v>44798</v>
      </c>
      <c r="G18" s="97" t="s">
        <v>953</v>
      </c>
      <c r="H18" s="94" t="s">
        <v>1</v>
      </c>
      <c r="I18" s="94" t="s">
        <v>936</v>
      </c>
      <c r="J18" s="61"/>
      <c r="K18" s="61"/>
      <c r="L18" s="61"/>
      <c r="M18" s="61"/>
      <c r="N18" s="61"/>
      <c r="O18" s="61"/>
      <c r="P18" s="61"/>
      <c r="Q18" s="61"/>
      <c r="R18" s="61"/>
      <c r="S18" s="61"/>
      <c r="T18" s="61"/>
      <c r="U18" s="61"/>
      <c r="V18" s="61"/>
      <c r="W18" s="61"/>
      <c r="X18" s="61"/>
      <c r="Y18" s="61"/>
      <c r="Z18" s="61"/>
    </row>
    <row r="19" spans="1:26" ht="123.75" customHeight="1">
      <c r="A19" s="188" t="s">
        <v>15</v>
      </c>
      <c r="B19" s="156" t="s">
        <v>933</v>
      </c>
      <c r="C19" s="90" t="s">
        <v>948</v>
      </c>
      <c r="D19" s="179" t="s">
        <v>93</v>
      </c>
      <c r="E19" s="91">
        <v>44</v>
      </c>
      <c r="F19" s="92">
        <v>44796</v>
      </c>
      <c r="G19" s="90" t="s">
        <v>954</v>
      </c>
      <c r="H19" s="90" t="s">
        <v>1</v>
      </c>
      <c r="I19" s="90" t="s">
        <v>936</v>
      </c>
      <c r="J19" s="61"/>
      <c r="K19" s="61"/>
      <c r="L19" s="61"/>
      <c r="M19" s="61"/>
      <c r="N19" s="61"/>
      <c r="O19" s="61"/>
      <c r="P19" s="61"/>
      <c r="Q19" s="61"/>
      <c r="R19" s="61"/>
      <c r="S19" s="61"/>
      <c r="T19" s="61"/>
      <c r="U19" s="61"/>
      <c r="V19" s="61"/>
      <c r="W19" s="61"/>
      <c r="X19" s="61"/>
      <c r="Y19" s="61"/>
      <c r="Z19" s="61"/>
    </row>
    <row r="20" spans="1:26" ht="409.5" customHeight="1">
      <c r="A20" s="185" t="s">
        <v>15</v>
      </c>
      <c r="B20" s="158" t="s">
        <v>933</v>
      </c>
      <c r="C20" s="94" t="s">
        <v>948</v>
      </c>
      <c r="D20" s="182" t="s">
        <v>93</v>
      </c>
      <c r="E20" s="95">
        <v>43</v>
      </c>
      <c r="F20" s="96">
        <v>44785</v>
      </c>
      <c r="G20" s="187" t="s">
        <v>955</v>
      </c>
      <c r="H20" s="94" t="s">
        <v>1</v>
      </c>
      <c r="I20" s="94" t="s">
        <v>936</v>
      </c>
      <c r="J20" s="61"/>
      <c r="K20" s="61"/>
      <c r="L20" s="61"/>
      <c r="M20" s="61"/>
      <c r="N20" s="61"/>
      <c r="O20" s="61"/>
      <c r="P20" s="61"/>
      <c r="Q20" s="61"/>
      <c r="R20" s="61"/>
      <c r="S20" s="61"/>
      <c r="T20" s="61"/>
      <c r="U20" s="61"/>
      <c r="V20" s="61"/>
      <c r="W20" s="61"/>
      <c r="X20" s="61"/>
      <c r="Y20" s="61"/>
      <c r="Z20" s="61"/>
    </row>
    <row r="21" spans="1:26" ht="137.25" customHeight="1">
      <c r="A21" s="102" t="s">
        <v>15</v>
      </c>
      <c r="B21" s="156" t="s">
        <v>933</v>
      </c>
      <c r="C21" s="90" t="s">
        <v>948</v>
      </c>
      <c r="D21" s="90" t="s">
        <v>93</v>
      </c>
      <c r="E21" s="91">
        <v>35</v>
      </c>
      <c r="F21" s="92">
        <v>44742</v>
      </c>
      <c r="G21" s="102" t="s">
        <v>956</v>
      </c>
      <c r="H21" s="90" t="s">
        <v>1</v>
      </c>
      <c r="I21" s="90" t="s">
        <v>936</v>
      </c>
      <c r="J21" s="61"/>
      <c r="K21" s="61"/>
      <c r="L21" s="61"/>
      <c r="M21" s="61"/>
      <c r="N21" s="61"/>
      <c r="O21" s="61"/>
      <c r="P21" s="61"/>
      <c r="Q21" s="61"/>
      <c r="R21" s="61"/>
      <c r="S21" s="61"/>
      <c r="T21" s="61"/>
      <c r="U21" s="61"/>
      <c r="V21" s="61"/>
      <c r="W21" s="61"/>
      <c r="X21" s="61"/>
      <c r="Y21" s="61"/>
      <c r="Z21" s="61"/>
    </row>
    <row r="22" spans="1:26" ht="95.25" customHeight="1">
      <c r="A22" s="185" t="s">
        <v>15</v>
      </c>
      <c r="B22" s="158" t="s">
        <v>933</v>
      </c>
      <c r="C22" s="94" t="s">
        <v>948</v>
      </c>
      <c r="D22" s="94" t="s">
        <v>101</v>
      </c>
      <c r="E22" s="95">
        <v>171</v>
      </c>
      <c r="F22" s="96">
        <v>44719</v>
      </c>
      <c r="G22" s="187" t="s">
        <v>957</v>
      </c>
      <c r="H22" s="94" t="s">
        <v>1</v>
      </c>
      <c r="I22" s="190"/>
      <c r="J22" s="61"/>
      <c r="K22" s="61"/>
      <c r="L22" s="61"/>
      <c r="M22" s="61"/>
      <c r="N22" s="61"/>
      <c r="O22" s="61"/>
      <c r="P22" s="61"/>
      <c r="Q22" s="61"/>
      <c r="R22" s="61"/>
      <c r="S22" s="61"/>
      <c r="T22" s="61"/>
      <c r="U22" s="61"/>
      <c r="V22" s="61"/>
      <c r="W22" s="61"/>
      <c r="X22" s="61"/>
      <c r="Y22" s="61"/>
      <c r="Z22" s="61"/>
    </row>
    <row r="23" spans="1:26" ht="64.5" customHeight="1">
      <c r="A23" s="188" t="s">
        <v>15</v>
      </c>
      <c r="B23" s="156" t="s">
        <v>933</v>
      </c>
      <c r="C23" s="90" t="s">
        <v>948</v>
      </c>
      <c r="D23" s="179" t="s">
        <v>93</v>
      </c>
      <c r="E23" s="91">
        <v>25</v>
      </c>
      <c r="F23" s="92">
        <v>44684</v>
      </c>
      <c r="G23" s="102" t="s">
        <v>943</v>
      </c>
      <c r="H23" s="90" t="s">
        <v>1</v>
      </c>
      <c r="I23" s="90" t="s">
        <v>936</v>
      </c>
      <c r="J23" s="61"/>
      <c r="K23" s="61"/>
      <c r="L23" s="61"/>
      <c r="M23" s="61"/>
      <c r="N23" s="61"/>
      <c r="O23" s="61"/>
      <c r="P23" s="61"/>
      <c r="Q23" s="61"/>
      <c r="R23" s="61"/>
      <c r="S23" s="61"/>
      <c r="T23" s="61"/>
      <c r="U23" s="61"/>
      <c r="V23" s="61"/>
      <c r="W23" s="61"/>
      <c r="X23" s="61"/>
      <c r="Y23" s="61"/>
      <c r="Z23" s="61"/>
    </row>
    <row r="24" spans="1:26" ht="63" customHeight="1">
      <c r="A24" s="187" t="s">
        <v>15</v>
      </c>
      <c r="B24" s="158" t="s">
        <v>933</v>
      </c>
      <c r="C24" s="94" t="s">
        <v>948</v>
      </c>
      <c r="D24" s="94" t="s">
        <v>93</v>
      </c>
      <c r="E24" s="95">
        <v>18</v>
      </c>
      <c r="F24" s="96">
        <v>44651</v>
      </c>
      <c r="G24" s="187" t="s">
        <v>958</v>
      </c>
      <c r="H24" s="94" t="s">
        <v>1</v>
      </c>
      <c r="I24" s="94" t="s">
        <v>936</v>
      </c>
      <c r="J24" s="61"/>
      <c r="K24" s="61"/>
      <c r="L24" s="61"/>
      <c r="M24" s="61"/>
      <c r="N24" s="61"/>
      <c r="O24" s="61"/>
      <c r="P24" s="61"/>
      <c r="Q24" s="61"/>
      <c r="R24" s="61"/>
      <c r="S24" s="61"/>
      <c r="T24" s="61"/>
      <c r="U24" s="61"/>
      <c r="V24" s="61"/>
      <c r="W24" s="61"/>
      <c r="X24" s="61"/>
      <c r="Y24" s="61"/>
      <c r="Z24" s="61"/>
    </row>
    <row r="25" spans="1:26" ht="63" customHeight="1">
      <c r="A25" s="102" t="s">
        <v>15</v>
      </c>
      <c r="B25" s="156" t="s">
        <v>933</v>
      </c>
      <c r="C25" s="90" t="s">
        <v>948</v>
      </c>
      <c r="D25" s="90" t="s">
        <v>959</v>
      </c>
      <c r="E25" s="91">
        <v>17</v>
      </c>
      <c r="F25" s="92">
        <v>44651</v>
      </c>
      <c r="G25" s="102" t="s">
        <v>960</v>
      </c>
      <c r="H25" s="90" t="s">
        <v>1</v>
      </c>
      <c r="I25" s="90" t="s">
        <v>936</v>
      </c>
      <c r="J25" s="61"/>
      <c r="K25" s="61"/>
      <c r="L25" s="61"/>
      <c r="M25" s="61"/>
      <c r="N25" s="61"/>
      <c r="O25" s="61"/>
      <c r="P25" s="61"/>
      <c r="Q25" s="61"/>
      <c r="R25" s="61"/>
      <c r="S25" s="61"/>
      <c r="T25" s="61"/>
      <c r="U25" s="61"/>
      <c r="V25" s="61"/>
      <c r="W25" s="61"/>
      <c r="X25" s="61"/>
      <c r="Y25" s="61"/>
      <c r="Z25" s="61"/>
    </row>
    <row r="26" spans="1:26" ht="45.75" customHeight="1">
      <c r="A26" s="158" t="s">
        <v>15</v>
      </c>
      <c r="B26" s="158" t="s">
        <v>29</v>
      </c>
      <c r="C26" s="158" t="s">
        <v>29</v>
      </c>
      <c r="D26" s="182" t="s">
        <v>93</v>
      </c>
      <c r="E26" s="95" t="s">
        <v>961</v>
      </c>
      <c r="F26" s="96">
        <v>44623</v>
      </c>
      <c r="G26" s="191" t="s">
        <v>962</v>
      </c>
      <c r="H26" s="191" t="s">
        <v>963</v>
      </c>
      <c r="I26" s="94" t="s">
        <v>936</v>
      </c>
      <c r="J26" s="61"/>
      <c r="K26" s="61"/>
      <c r="L26" s="61"/>
      <c r="M26" s="61"/>
      <c r="N26" s="61"/>
      <c r="O26" s="61"/>
      <c r="P26" s="61"/>
      <c r="Q26" s="61"/>
      <c r="R26" s="61"/>
      <c r="S26" s="61"/>
      <c r="T26" s="61"/>
      <c r="U26" s="61"/>
      <c r="V26" s="61"/>
      <c r="W26" s="61"/>
      <c r="X26" s="61"/>
      <c r="Y26" s="61"/>
      <c r="Z26" s="61"/>
    </row>
    <row r="27" spans="1:26" ht="45.75" customHeight="1">
      <c r="A27" s="156" t="s">
        <v>15</v>
      </c>
      <c r="B27" s="156" t="s">
        <v>933</v>
      </c>
      <c r="C27" s="90" t="s">
        <v>964</v>
      </c>
      <c r="D27" s="179" t="s">
        <v>965</v>
      </c>
      <c r="E27" s="99">
        <v>4</v>
      </c>
      <c r="F27" s="92">
        <v>44585</v>
      </c>
      <c r="G27" s="192" t="s">
        <v>966</v>
      </c>
      <c r="H27" s="193" t="s">
        <v>967</v>
      </c>
      <c r="I27" s="90" t="s">
        <v>936</v>
      </c>
      <c r="J27" s="61"/>
      <c r="K27" s="61"/>
      <c r="L27" s="61"/>
      <c r="M27" s="61"/>
      <c r="N27" s="61"/>
      <c r="O27" s="61"/>
      <c r="P27" s="61"/>
      <c r="Q27" s="61"/>
      <c r="R27" s="61"/>
      <c r="S27" s="61"/>
      <c r="T27" s="61"/>
      <c r="U27" s="61"/>
      <c r="V27" s="61"/>
      <c r="W27" s="61"/>
      <c r="X27" s="61"/>
      <c r="Y27" s="61"/>
      <c r="Z27" s="61"/>
    </row>
    <row r="28" spans="1:26" ht="117.75" customHeight="1">
      <c r="A28" s="194" t="s">
        <v>939</v>
      </c>
      <c r="B28" s="158" t="s">
        <v>29</v>
      </c>
      <c r="C28" s="94" t="s">
        <v>968</v>
      </c>
      <c r="D28" s="94" t="s">
        <v>56</v>
      </c>
      <c r="E28" s="195">
        <v>2195</v>
      </c>
      <c r="F28" s="96">
        <v>44579</v>
      </c>
      <c r="G28" s="94" t="s">
        <v>969</v>
      </c>
      <c r="H28" s="94" t="s">
        <v>970</v>
      </c>
      <c r="I28" s="94" t="s">
        <v>1</v>
      </c>
      <c r="J28" s="61"/>
      <c r="K28" s="61"/>
      <c r="L28" s="61"/>
      <c r="M28" s="61"/>
      <c r="N28" s="61"/>
      <c r="O28" s="61"/>
      <c r="P28" s="61"/>
      <c r="Q28" s="61"/>
      <c r="R28" s="61"/>
      <c r="S28" s="61"/>
      <c r="T28" s="61"/>
      <c r="U28" s="61"/>
      <c r="V28" s="61"/>
      <c r="W28" s="61"/>
      <c r="X28" s="61"/>
      <c r="Y28" s="61"/>
      <c r="Z28" s="61"/>
    </row>
    <row r="29" spans="1:26" ht="66.75" customHeight="1">
      <c r="A29" s="156" t="s">
        <v>15</v>
      </c>
      <c r="B29" s="156" t="s">
        <v>933</v>
      </c>
      <c r="C29" s="90" t="s">
        <v>964</v>
      </c>
      <c r="D29" s="156" t="s">
        <v>43</v>
      </c>
      <c r="E29" s="99">
        <v>8</v>
      </c>
      <c r="F29" s="92">
        <v>44560</v>
      </c>
      <c r="G29" s="192" t="s">
        <v>971</v>
      </c>
      <c r="H29" s="90" t="s">
        <v>1</v>
      </c>
      <c r="I29" s="90" t="s">
        <v>936</v>
      </c>
      <c r="J29" s="61"/>
      <c r="K29" s="61"/>
      <c r="L29" s="61"/>
      <c r="M29" s="61"/>
      <c r="N29" s="61"/>
      <c r="O29" s="61"/>
      <c r="P29" s="61"/>
      <c r="Q29" s="61"/>
      <c r="R29" s="61"/>
      <c r="S29" s="61"/>
      <c r="T29" s="61"/>
      <c r="U29" s="61"/>
      <c r="V29" s="61"/>
      <c r="W29" s="61"/>
      <c r="X29" s="61"/>
      <c r="Y29" s="61"/>
      <c r="Z29" s="61"/>
    </row>
    <row r="30" spans="1:26" ht="66.75" customHeight="1">
      <c r="A30" s="158" t="s">
        <v>15</v>
      </c>
      <c r="B30" s="158" t="s">
        <v>933</v>
      </c>
      <c r="C30" s="94" t="s">
        <v>964</v>
      </c>
      <c r="D30" s="94" t="s">
        <v>965</v>
      </c>
      <c r="E30" s="95">
        <v>8</v>
      </c>
      <c r="F30" s="96">
        <v>44560</v>
      </c>
      <c r="G30" s="196" t="s">
        <v>972</v>
      </c>
      <c r="H30" s="94" t="s">
        <v>1</v>
      </c>
      <c r="I30" s="94" t="s">
        <v>936</v>
      </c>
      <c r="J30" s="61"/>
      <c r="K30" s="61"/>
      <c r="L30" s="61"/>
      <c r="M30" s="61"/>
      <c r="N30" s="61"/>
      <c r="O30" s="61"/>
      <c r="P30" s="61"/>
      <c r="Q30" s="61"/>
      <c r="R30" s="61"/>
      <c r="S30" s="61"/>
      <c r="T30" s="61"/>
      <c r="U30" s="61"/>
      <c r="V30" s="61"/>
      <c r="W30" s="61"/>
      <c r="X30" s="61"/>
      <c r="Y30" s="61"/>
      <c r="Z30" s="61"/>
    </row>
    <row r="31" spans="1:26" ht="409.5" customHeight="1">
      <c r="A31" s="90" t="s">
        <v>939</v>
      </c>
      <c r="B31" s="156" t="s">
        <v>29</v>
      </c>
      <c r="C31" s="90" t="s">
        <v>968</v>
      </c>
      <c r="D31" s="90" t="s">
        <v>56</v>
      </c>
      <c r="E31" s="99">
        <v>2094</v>
      </c>
      <c r="F31" s="92">
        <v>44376</v>
      </c>
      <c r="G31" s="197" t="s">
        <v>973</v>
      </c>
      <c r="H31" s="90" t="s">
        <v>974</v>
      </c>
      <c r="I31" s="90" t="s">
        <v>936</v>
      </c>
      <c r="J31" s="61"/>
      <c r="K31" s="61"/>
      <c r="L31" s="61"/>
      <c r="M31" s="61"/>
      <c r="N31" s="61"/>
      <c r="O31" s="61"/>
      <c r="P31" s="61"/>
      <c r="Q31" s="61"/>
      <c r="R31" s="61"/>
      <c r="S31" s="61"/>
      <c r="T31" s="61"/>
      <c r="U31" s="61"/>
      <c r="V31" s="61"/>
      <c r="W31" s="61"/>
      <c r="X31" s="61"/>
      <c r="Y31" s="61"/>
      <c r="Z31" s="61"/>
    </row>
    <row r="32" spans="1:26" ht="81.75" customHeight="1">
      <c r="A32" s="90" t="s">
        <v>975</v>
      </c>
      <c r="B32" s="156" t="s">
        <v>933</v>
      </c>
      <c r="C32" s="198" t="s">
        <v>104</v>
      </c>
      <c r="D32" s="156" t="s">
        <v>43</v>
      </c>
      <c r="E32" s="199">
        <v>5</v>
      </c>
      <c r="F32" s="200">
        <v>44113</v>
      </c>
      <c r="G32" s="192" t="s">
        <v>976</v>
      </c>
      <c r="H32" s="90" t="s">
        <v>1</v>
      </c>
      <c r="I32" s="90" t="s">
        <v>106</v>
      </c>
      <c r="J32" s="61"/>
      <c r="K32" s="61"/>
      <c r="L32" s="61"/>
      <c r="M32" s="61"/>
      <c r="N32" s="61"/>
      <c r="O32" s="61"/>
      <c r="P32" s="61"/>
      <c r="Q32" s="61"/>
      <c r="R32" s="61"/>
      <c r="S32" s="61"/>
      <c r="T32" s="61"/>
      <c r="U32" s="61"/>
      <c r="V32" s="61"/>
      <c r="W32" s="61"/>
      <c r="X32" s="61"/>
      <c r="Y32" s="61"/>
      <c r="Z32" s="61"/>
    </row>
    <row r="33" spans="1:26" ht="74.25" customHeight="1">
      <c r="A33" s="158" t="s">
        <v>15</v>
      </c>
      <c r="B33" s="158" t="s">
        <v>933</v>
      </c>
      <c r="C33" s="94" t="s">
        <v>964</v>
      </c>
      <c r="D33" s="201" t="s">
        <v>43</v>
      </c>
      <c r="E33" s="98">
        <v>10</v>
      </c>
      <c r="F33" s="96">
        <v>43830</v>
      </c>
      <c r="G33" s="196" t="s">
        <v>977</v>
      </c>
      <c r="H33" s="202" t="s">
        <v>978</v>
      </c>
      <c r="I33" s="94" t="s">
        <v>936</v>
      </c>
      <c r="J33" s="61"/>
      <c r="K33" s="61"/>
      <c r="L33" s="61"/>
      <c r="M33" s="61"/>
      <c r="N33" s="61"/>
      <c r="O33" s="61"/>
      <c r="P33" s="61"/>
      <c r="Q33" s="61"/>
      <c r="R33" s="61"/>
      <c r="S33" s="61"/>
      <c r="T33" s="61"/>
      <c r="U33" s="61"/>
      <c r="V33" s="61"/>
      <c r="W33" s="61"/>
      <c r="X33" s="61"/>
      <c r="Y33" s="61"/>
      <c r="Z33" s="61"/>
    </row>
    <row r="34" spans="1:26" ht="108" customHeight="1">
      <c r="A34" s="90" t="s">
        <v>15</v>
      </c>
      <c r="B34" s="156" t="s">
        <v>29</v>
      </c>
      <c r="C34" s="90" t="s">
        <v>968</v>
      </c>
      <c r="D34" s="90" t="s">
        <v>56</v>
      </c>
      <c r="E34" s="184">
        <v>1955</v>
      </c>
      <c r="F34" s="92">
        <v>43610</v>
      </c>
      <c r="G34" s="90" t="s">
        <v>979</v>
      </c>
      <c r="H34" s="90" t="s">
        <v>980</v>
      </c>
      <c r="I34" s="90" t="s">
        <v>936</v>
      </c>
      <c r="J34" s="61"/>
      <c r="K34" s="61"/>
      <c r="L34" s="61"/>
      <c r="M34" s="61"/>
      <c r="N34" s="61"/>
      <c r="O34" s="61"/>
      <c r="P34" s="61"/>
      <c r="Q34" s="61"/>
      <c r="R34" s="61"/>
      <c r="S34" s="61"/>
      <c r="T34" s="61"/>
      <c r="U34" s="61"/>
      <c r="V34" s="61"/>
      <c r="W34" s="61"/>
      <c r="X34" s="61"/>
      <c r="Y34" s="61"/>
      <c r="Z34" s="61"/>
    </row>
    <row r="35" spans="1:26" ht="139.5" customHeight="1">
      <c r="A35" s="94" t="s">
        <v>939</v>
      </c>
      <c r="B35" s="158" t="s">
        <v>29</v>
      </c>
      <c r="C35" s="94" t="s">
        <v>968</v>
      </c>
      <c r="D35" s="94" t="s">
        <v>56</v>
      </c>
      <c r="E35" s="98">
        <v>1952</v>
      </c>
      <c r="F35" s="96">
        <v>43493</v>
      </c>
      <c r="G35" s="182" t="s">
        <v>981</v>
      </c>
      <c r="H35" s="203" t="s">
        <v>982</v>
      </c>
      <c r="I35" s="203" t="s">
        <v>936</v>
      </c>
      <c r="J35" s="61"/>
      <c r="K35" s="61"/>
      <c r="L35" s="61"/>
      <c r="M35" s="61"/>
      <c r="N35" s="61"/>
      <c r="O35" s="61"/>
      <c r="P35" s="61"/>
      <c r="Q35" s="61"/>
      <c r="R35" s="61"/>
      <c r="S35" s="61"/>
      <c r="T35" s="61"/>
      <c r="U35" s="61"/>
      <c r="V35" s="61"/>
      <c r="W35" s="61"/>
      <c r="X35" s="61"/>
      <c r="Y35" s="61"/>
      <c r="Z35" s="61"/>
    </row>
    <row r="36" spans="1:26" ht="139.5" customHeight="1">
      <c r="A36" s="90" t="s">
        <v>15</v>
      </c>
      <c r="B36" s="156" t="s">
        <v>933</v>
      </c>
      <c r="C36" s="90" t="s">
        <v>983</v>
      </c>
      <c r="D36" s="90" t="s">
        <v>18</v>
      </c>
      <c r="E36" s="184">
        <v>323</v>
      </c>
      <c r="F36" s="92">
        <v>42584</v>
      </c>
      <c r="G36" s="102" t="s">
        <v>984</v>
      </c>
      <c r="H36" s="90" t="s">
        <v>985</v>
      </c>
      <c r="I36" s="90" t="s">
        <v>936</v>
      </c>
      <c r="J36" s="61"/>
      <c r="K36" s="61"/>
      <c r="L36" s="61"/>
      <c r="M36" s="61"/>
      <c r="N36" s="61"/>
      <c r="O36" s="61"/>
      <c r="P36" s="61"/>
      <c r="Q36" s="61"/>
      <c r="R36" s="61"/>
      <c r="S36" s="61"/>
      <c r="T36" s="61"/>
      <c r="U36" s="61"/>
      <c r="V36" s="61"/>
      <c r="W36" s="61"/>
      <c r="X36" s="61"/>
      <c r="Y36" s="61"/>
      <c r="Z36" s="61"/>
    </row>
    <row r="37" spans="1:26" ht="139.5" customHeight="1">
      <c r="A37" s="158" t="s">
        <v>15</v>
      </c>
      <c r="B37" s="158" t="s">
        <v>29</v>
      </c>
      <c r="C37" s="94" t="s">
        <v>968</v>
      </c>
      <c r="D37" s="94" t="s">
        <v>141</v>
      </c>
      <c r="E37" s="98" t="s">
        <v>986</v>
      </c>
      <c r="F37" s="204">
        <v>41704</v>
      </c>
      <c r="G37" s="97" t="s">
        <v>142</v>
      </c>
      <c r="H37" s="97" t="s">
        <v>987</v>
      </c>
      <c r="I37" s="94" t="s">
        <v>936</v>
      </c>
      <c r="J37" s="61"/>
      <c r="K37" s="61"/>
      <c r="L37" s="61"/>
      <c r="M37" s="61"/>
      <c r="N37" s="61"/>
      <c r="O37" s="61"/>
      <c r="P37" s="61"/>
      <c r="Q37" s="61"/>
      <c r="R37" s="61"/>
      <c r="S37" s="61"/>
      <c r="T37" s="61"/>
      <c r="U37" s="61"/>
      <c r="V37" s="61"/>
      <c r="W37" s="61"/>
      <c r="X37" s="61"/>
      <c r="Y37" s="61"/>
      <c r="Z37" s="61"/>
    </row>
    <row r="38" spans="1:26" ht="85.5" customHeight="1">
      <c r="A38" s="90" t="s">
        <v>15</v>
      </c>
      <c r="B38" s="156" t="s">
        <v>933</v>
      </c>
      <c r="C38" s="90" t="s">
        <v>988</v>
      </c>
      <c r="D38" s="90" t="s">
        <v>101</v>
      </c>
      <c r="E38" s="91">
        <v>284</v>
      </c>
      <c r="F38" s="92">
        <v>41431</v>
      </c>
      <c r="G38" s="102" t="s">
        <v>989</v>
      </c>
      <c r="H38" s="205" t="s">
        <v>1</v>
      </c>
      <c r="I38" s="90" t="s">
        <v>936</v>
      </c>
      <c r="J38" s="61"/>
      <c r="K38" s="61"/>
      <c r="L38" s="61"/>
      <c r="M38" s="61"/>
      <c r="N38" s="61"/>
      <c r="O38" s="61"/>
      <c r="P38" s="61"/>
      <c r="Q38" s="61"/>
      <c r="R38" s="61"/>
      <c r="S38" s="61"/>
      <c r="T38" s="61"/>
      <c r="U38" s="61"/>
      <c r="V38" s="61"/>
      <c r="W38" s="61"/>
      <c r="X38" s="61"/>
      <c r="Y38" s="61"/>
      <c r="Z38" s="61"/>
    </row>
    <row r="39" spans="1:26" ht="72" customHeight="1">
      <c r="A39" s="94" t="s">
        <v>15</v>
      </c>
      <c r="B39" s="158" t="s">
        <v>29</v>
      </c>
      <c r="C39" s="94" t="s">
        <v>74</v>
      </c>
      <c r="D39" s="94" t="s">
        <v>56</v>
      </c>
      <c r="E39" s="195">
        <v>1564</v>
      </c>
      <c r="F39" s="96">
        <v>41102</v>
      </c>
      <c r="G39" s="94" t="s">
        <v>146</v>
      </c>
      <c r="H39" s="94" t="s">
        <v>990</v>
      </c>
      <c r="I39" s="94" t="s">
        <v>936</v>
      </c>
      <c r="J39" s="61"/>
      <c r="K39" s="61"/>
      <c r="L39" s="61"/>
      <c r="M39" s="61"/>
      <c r="N39" s="61"/>
      <c r="O39" s="61"/>
      <c r="P39" s="61"/>
      <c r="Q39" s="61"/>
      <c r="R39" s="61"/>
      <c r="S39" s="61"/>
      <c r="T39" s="61"/>
      <c r="U39" s="61"/>
      <c r="V39" s="61"/>
      <c r="W39" s="61"/>
      <c r="X39" s="61"/>
      <c r="Y39" s="61"/>
      <c r="Z39" s="61"/>
    </row>
    <row r="40" spans="1:26" ht="72" customHeight="1">
      <c r="A40" s="90" t="s">
        <v>991</v>
      </c>
      <c r="B40" s="156" t="s">
        <v>29</v>
      </c>
      <c r="C40" s="90" t="s">
        <v>968</v>
      </c>
      <c r="D40" s="90" t="s">
        <v>56</v>
      </c>
      <c r="E40" s="99">
        <v>1474</v>
      </c>
      <c r="F40" s="92">
        <v>40736</v>
      </c>
      <c r="G40" s="90" t="s">
        <v>151</v>
      </c>
      <c r="H40" s="198" t="s">
        <v>992</v>
      </c>
      <c r="I40" s="90" t="s">
        <v>993</v>
      </c>
      <c r="J40" s="61"/>
      <c r="K40" s="61"/>
      <c r="L40" s="61"/>
      <c r="M40" s="61"/>
      <c r="N40" s="61"/>
      <c r="O40" s="61"/>
      <c r="P40" s="61"/>
      <c r="Q40" s="61"/>
      <c r="R40" s="61"/>
      <c r="S40" s="61"/>
      <c r="T40" s="61"/>
      <c r="U40" s="61"/>
      <c r="V40" s="61"/>
      <c r="W40" s="61"/>
      <c r="X40" s="61"/>
      <c r="Y40" s="61"/>
      <c r="Z40" s="61"/>
    </row>
    <row r="41" spans="1:26" ht="114.75" customHeight="1">
      <c r="A41" s="94" t="s">
        <v>15</v>
      </c>
      <c r="B41" s="158" t="s">
        <v>29</v>
      </c>
      <c r="C41" s="94" t="s">
        <v>74</v>
      </c>
      <c r="D41" s="94" t="s">
        <v>994</v>
      </c>
      <c r="E41" s="95">
        <v>1437</v>
      </c>
      <c r="F41" s="96">
        <v>40561</v>
      </c>
      <c r="G41" s="94" t="s">
        <v>154</v>
      </c>
      <c r="H41" s="94" t="s">
        <v>1</v>
      </c>
      <c r="I41" s="94" t="s">
        <v>936</v>
      </c>
      <c r="J41" s="61"/>
      <c r="K41" s="61"/>
      <c r="L41" s="61"/>
      <c r="M41" s="61"/>
      <c r="N41" s="61"/>
      <c r="O41" s="61"/>
      <c r="P41" s="61"/>
      <c r="Q41" s="61"/>
      <c r="R41" s="61"/>
      <c r="S41" s="61"/>
      <c r="T41" s="61"/>
      <c r="U41" s="61"/>
      <c r="V41" s="61"/>
      <c r="W41" s="61"/>
      <c r="X41" s="61"/>
      <c r="Y41" s="61"/>
      <c r="Z41" s="61"/>
    </row>
    <row r="42" spans="1:26" ht="100.5" customHeight="1">
      <c r="A42" s="90" t="s">
        <v>15</v>
      </c>
      <c r="B42" s="156" t="s">
        <v>29</v>
      </c>
      <c r="C42" s="90" t="s">
        <v>74</v>
      </c>
      <c r="D42" s="90" t="s">
        <v>56</v>
      </c>
      <c r="E42" s="184">
        <v>1150</v>
      </c>
      <c r="F42" s="92">
        <v>39279</v>
      </c>
      <c r="G42" s="90" t="s">
        <v>995</v>
      </c>
      <c r="H42" s="90" t="s">
        <v>1</v>
      </c>
      <c r="I42" s="90" t="s">
        <v>936</v>
      </c>
      <c r="J42" s="61"/>
      <c r="K42" s="61"/>
      <c r="L42" s="61"/>
      <c r="M42" s="61"/>
      <c r="N42" s="61"/>
      <c r="O42" s="61"/>
      <c r="P42" s="61"/>
      <c r="Q42" s="61"/>
      <c r="R42" s="61"/>
      <c r="S42" s="61"/>
      <c r="T42" s="61"/>
      <c r="U42" s="61"/>
      <c r="V42" s="61"/>
      <c r="W42" s="61"/>
      <c r="X42" s="61"/>
      <c r="Y42" s="61"/>
      <c r="Z42" s="61"/>
    </row>
    <row r="43" spans="1:26" ht="45.75" customHeight="1">
      <c r="A43" s="158" t="s">
        <v>15</v>
      </c>
      <c r="B43" s="158" t="s">
        <v>933</v>
      </c>
      <c r="C43" s="94" t="s">
        <v>964</v>
      </c>
      <c r="D43" s="206" t="s">
        <v>996</v>
      </c>
      <c r="E43" s="95">
        <v>2</v>
      </c>
      <c r="F43" s="96">
        <v>39147</v>
      </c>
      <c r="G43" s="182" t="s">
        <v>997</v>
      </c>
      <c r="H43" s="94" t="s">
        <v>1</v>
      </c>
      <c r="I43" s="94" t="s">
        <v>936</v>
      </c>
      <c r="J43" s="61"/>
      <c r="K43" s="61"/>
      <c r="L43" s="61"/>
      <c r="M43" s="61"/>
      <c r="N43" s="61"/>
      <c r="O43" s="61"/>
      <c r="P43" s="61"/>
      <c r="Q43" s="61"/>
      <c r="R43" s="61"/>
      <c r="S43" s="61"/>
      <c r="T43" s="61"/>
      <c r="U43" s="61"/>
      <c r="V43" s="61"/>
      <c r="W43" s="61"/>
      <c r="X43" s="61"/>
      <c r="Y43" s="61"/>
      <c r="Z43" s="61"/>
    </row>
    <row r="44" spans="1:26" ht="55.5" customHeight="1">
      <c r="A44" s="90" t="s">
        <v>939</v>
      </c>
      <c r="B44" s="156" t="s">
        <v>29</v>
      </c>
      <c r="C44" s="207"/>
      <c r="D44" s="90" t="s">
        <v>56</v>
      </c>
      <c r="E44" s="99">
        <v>1010</v>
      </c>
      <c r="F44" s="92">
        <v>38740</v>
      </c>
      <c r="G44" s="90" t="s">
        <v>998</v>
      </c>
      <c r="H44" s="90" t="s">
        <v>999</v>
      </c>
      <c r="I44" s="90" t="s">
        <v>936</v>
      </c>
      <c r="J44" s="61"/>
      <c r="K44" s="61"/>
      <c r="L44" s="61"/>
      <c r="M44" s="61"/>
      <c r="N44" s="61"/>
      <c r="O44" s="61"/>
      <c r="P44" s="61"/>
      <c r="Q44" s="61"/>
      <c r="R44" s="61"/>
      <c r="S44" s="61"/>
      <c r="T44" s="61"/>
      <c r="U44" s="61"/>
      <c r="V44" s="61"/>
      <c r="W44" s="61"/>
      <c r="X44" s="61"/>
      <c r="Y44" s="61"/>
      <c r="Z44" s="61"/>
    </row>
    <row r="45" spans="1:26" ht="55.5" customHeight="1">
      <c r="A45" s="94" t="s">
        <v>15</v>
      </c>
      <c r="B45" s="158" t="s">
        <v>29</v>
      </c>
      <c r="C45" s="94" t="s">
        <v>74</v>
      </c>
      <c r="D45" s="94" t="s">
        <v>56</v>
      </c>
      <c r="E45" s="195">
        <v>970</v>
      </c>
      <c r="F45" s="96">
        <v>38546</v>
      </c>
      <c r="G45" s="94" t="s">
        <v>1000</v>
      </c>
      <c r="H45" s="94" t="s">
        <v>1001</v>
      </c>
      <c r="I45" s="94" t="s">
        <v>34</v>
      </c>
      <c r="J45" s="61"/>
      <c r="K45" s="61"/>
      <c r="L45" s="61"/>
      <c r="M45" s="61"/>
      <c r="N45" s="61"/>
      <c r="O45" s="61"/>
      <c r="P45" s="61"/>
      <c r="Q45" s="61"/>
      <c r="R45" s="61"/>
      <c r="S45" s="61"/>
      <c r="T45" s="61"/>
      <c r="U45" s="61"/>
      <c r="V45" s="61"/>
      <c r="W45" s="61"/>
      <c r="X45" s="61"/>
      <c r="Y45" s="61"/>
      <c r="Z45" s="61"/>
    </row>
    <row r="46" spans="1:26" ht="55.5" customHeight="1">
      <c r="A46" s="90" t="s">
        <v>15</v>
      </c>
      <c r="B46" s="156" t="s">
        <v>29</v>
      </c>
      <c r="C46" s="90" t="s">
        <v>74</v>
      </c>
      <c r="D46" s="90" t="s">
        <v>56</v>
      </c>
      <c r="E46" s="184">
        <v>909</v>
      </c>
      <c r="F46" s="92">
        <v>38253</v>
      </c>
      <c r="G46" s="90" t="s">
        <v>1002</v>
      </c>
      <c r="H46" s="90" t="s">
        <v>1003</v>
      </c>
      <c r="I46" s="90" t="s">
        <v>34</v>
      </c>
      <c r="J46" s="61"/>
      <c r="K46" s="61"/>
      <c r="L46" s="61"/>
      <c r="M46" s="61"/>
      <c r="N46" s="61"/>
      <c r="O46" s="61"/>
      <c r="P46" s="61"/>
      <c r="Q46" s="61"/>
      <c r="R46" s="61"/>
      <c r="S46" s="61"/>
      <c r="T46" s="61"/>
      <c r="U46" s="61"/>
      <c r="V46" s="61"/>
      <c r="W46" s="61"/>
      <c r="X46" s="61"/>
      <c r="Y46" s="61"/>
      <c r="Z46" s="61"/>
    </row>
    <row r="47" spans="1:26" ht="66.75" customHeight="1">
      <c r="A47" s="158" t="s">
        <v>15</v>
      </c>
      <c r="B47" s="158" t="s">
        <v>933</v>
      </c>
      <c r="C47" s="94" t="s">
        <v>983</v>
      </c>
      <c r="D47" s="94" t="s">
        <v>1004</v>
      </c>
      <c r="E47" s="95">
        <v>284</v>
      </c>
      <c r="F47" s="96">
        <v>38240</v>
      </c>
      <c r="G47" s="94" t="s">
        <v>1005</v>
      </c>
      <c r="H47" s="208" t="s">
        <v>1</v>
      </c>
      <c r="I47" s="94" t="s">
        <v>936</v>
      </c>
      <c r="J47" s="61"/>
      <c r="K47" s="61"/>
      <c r="L47" s="61"/>
      <c r="M47" s="61"/>
      <c r="N47" s="61"/>
      <c r="O47" s="61"/>
      <c r="P47" s="61"/>
      <c r="Q47" s="61"/>
      <c r="R47" s="61"/>
      <c r="S47" s="61"/>
      <c r="T47" s="61"/>
      <c r="U47" s="61"/>
      <c r="V47" s="61"/>
      <c r="W47" s="61"/>
      <c r="X47" s="61"/>
      <c r="Y47" s="61"/>
      <c r="Z47" s="61"/>
    </row>
    <row r="48" spans="1:26" ht="66.75" customHeight="1">
      <c r="A48" s="90" t="s">
        <v>939</v>
      </c>
      <c r="B48" s="156" t="s">
        <v>29</v>
      </c>
      <c r="C48" s="90" t="s">
        <v>74</v>
      </c>
      <c r="D48" s="90" t="s">
        <v>56</v>
      </c>
      <c r="E48" s="184">
        <v>906</v>
      </c>
      <c r="F48" s="92">
        <v>38230</v>
      </c>
      <c r="G48" s="90" t="s">
        <v>1006</v>
      </c>
      <c r="H48" s="90" t="s">
        <v>990</v>
      </c>
      <c r="I48" s="90" t="s">
        <v>34</v>
      </c>
      <c r="J48" s="61"/>
      <c r="K48" s="61"/>
      <c r="L48" s="61"/>
      <c r="M48" s="61"/>
      <c r="N48" s="61"/>
      <c r="O48" s="61"/>
      <c r="P48" s="61"/>
      <c r="Q48" s="61"/>
      <c r="R48" s="61"/>
      <c r="S48" s="61"/>
      <c r="T48" s="61"/>
      <c r="U48" s="61"/>
      <c r="V48" s="61"/>
      <c r="W48" s="61"/>
      <c r="X48" s="61"/>
      <c r="Y48" s="61"/>
      <c r="Z48" s="61"/>
    </row>
    <row r="49" spans="1:26" ht="66.75" customHeight="1">
      <c r="A49" s="158" t="s">
        <v>15</v>
      </c>
      <c r="B49" s="158" t="s">
        <v>933</v>
      </c>
      <c r="C49" s="94" t="s">
        <v>964</v>
      </c>
      <c r="D49" s="94" t="s">
        <v>157</v>
      </c>
      <c r="E49" s="95">
        <v>79</v>
      </c>
      <c r="F49" s="96">
        <v>37641</v>
      </c>
      <c r="G49" s="94" t="s">
        <v>1007</v>
      </c>
      <c r="H49" s="94" t="s">
        <v>1007</v>
      </c>
      <c r="I49" s="94" t="s">
        <v>936</v>
      </c>
      <c r="J49" s="61"/>
      <c r="K49" s="61"/>
      <c r="L49" s="61"/>
      <c r="M49" s="61"/>
      <c r="N49" s="61"/>
      <c r="O49" s="61"/>
      <c r="P49" s="61"/>
      <c r="Q49" s="61"/>
      <c r="R49" s="61"/>
      <c r="S49" s="61"/>
      <c r="T49" s="61"/>
      <c r="U49" s="61"/>
      <c r="V49" s="61"/>
      <c r="W49" s="61"/>
      <c r="X49" s="61"/>
      <c r="Y49" s="61"/>
      <c r="Z49" s="61"/>
    </row>
    <row r="50" spans="1:26" ht="66.75" customHeight="1">
      <c r="A50" s="90" t="s">
        <v>15</v>
      </c>
      <c r="B50" s="156" t="s">
        <v>29</v>
      </c>
      <c r="C50" s="90" t="s">
        <v>1008</v>
      </c>
      <c r="D50" s="90" t="s">
        <v>1009</v>
      </c>
      <c r="E50" s="99" t="s">
        <v>1010</v>
      </c>
      <c r="F50" s="92">
        <v>37530</v>
      </c>
      <c r="G50" s="90" t="s">
        <v>1011</v>
      </c>
      <c r="H50" s="90" t="s">
        <v>1</v>
      </c>
      <c r="I50" s="90" t="s">
        <v>1</v>
      </c>
      <c r="J50" s="61"/>
      <c r="K50" s="61"/>
      <c r="L50" s="61"/>
      <c r="M50" s="61"/>
      <c r="N50" s="61"/>
      <c r="O50" s="61"/>
      <c r="P50" s="61"/>
      <c r="Q50" s="61"/>
      <c r="R50" s="61"/>
      <c r="S50" s="61"/>
      <c r="T50" s="61"/>
      <c r="U50" s="61"/>
      <c r="V50" s="61"/>
      <c r="W50" s="61"/>
      <c r="X50" s="61"/>
      <c r="Y50" s="61"/>
      <c r="Z50" s="61"/>
    </row>
    <row r="51" spans="1:26" ht="66.75" customHeight="1">
      <c r="A51" s="94" t="s">
        <v>15</v>
      </c>
      <c r="B51" s="158" t="s">
        <v>29</v>
      </c>
      <c r="C51" s="94" t="s">
        <v>1012</v>
      </c>
      <c r="D51" s="94" t="s">
        <v>101</v>
      </c>
      <c r="E51" s="98">
        <v>143</v>
      </c>
      <c r="F51" s="96">
        <v>37403</v>
      </c>
      <c r="G51" s="94" t="s">
        <v>1013</v>
      </c>
      <c r="H51" s="94" t="s">
        <v>1</v>
      </c>
      <c r="I51" s="94" t="s">
        <v>1</v>
      </c>
      <c r="J51" s="61"/>
      <c r="K51" s="61"/>
      <c r="L51" s="61"/>
      <c r="M51" s="61"/>
      <c r="N51" s="61"/>
      <c r="O51" s="61"/>
      <c r="P51" s="61"/>
      <c r="Q51" s="61"/>
      <c r="R51" s="61"/>
      <c r="S51" s="61"/>
      <c r="T51" s="61"/>
      <c r="U51" s="61"/>
      <c r="V51" s="61"/>
      <c r="W51" s="61"/>
      <c r="X51" s="61"/>
      <c r="Y51" s="61"/>
      <c r="Z51" s="61"/>
    </row>
    <row r="52" spans="1:26" ht="66.75" customHeight="1">
      <c r="A52" s="156" t="s">
        <v>15</v>
      </c>
      <c r="B52" s="156" t="s">
        <v>29</v>
      </c>
      <c r="C52" s="90" t="s">
        <v>1014</v>
      </c>
      <c r="D52" s="90" t="s">
        <v>56</v>
      </c>
      <c r="E52" s="99">
        <v>734</v>
      </c>
      <c r="F52" s="92">
        <v>37292</v>
      </c>
      <c r="G52" s="93" t="s">
        <v>165</v>
      </c>
      <c r="H52" s="90" t="s">
        <v>1015</v>
      </c>
      <c r="I52" s="209" t="s">
        <v>936</v>
      </c>
      <c r="J52" s="61"/>
      <c r="K52" s="61"/>
      <c r="L52" s="61"/>
      <c r="M52" s="61"/>
      <c r="N52" s="61"/>
      <c r="O52" s="61"/>
      <c r="P52" s="61"/>
      <c r="Q52" s="61"/>
      <c r="R52" s="61"/>
      <c r="S52" s="61"/>
      <c r="T52" s="61"/>
      <c r="U52" s="61"/>
      <c r="V52" s="61"/>
      <c r="W52" s="61"/>
      <c r="X52" s="61"/>
      <c r="Y52" s="61"/>
      <c r="Z52" s="61"/>
    </row>
    <row r="53" spans="1:26" ht="55.5" customHeight="1">
      <c r="A53" s="94" t="s">
        <v>939</v>
      </c>
      <c r="B53" s="158" t="s">
        <v>29</v>
      </c>
      <c r="C53" s="94" t="s">
        <v>74</v>
      </c>
      <c r="D53" s="94" t="s">
        <v>56</v>
      </c>
      <c r="E53" s="195">
        <v>600</v>
      </c>
      <c r="F53" s="96">
        <v>36731</v>
      </c>
      <c r="G53" s="94" t="s">
        <v>1016</v>
      </c>
      <c r="H53" s="94" t="s">
        <v>1</v>
      </c>
      <c r="I53" s="94" t="s">
        <v>34</v>
      </c>
      <c r="J53" s="61"/>
      <c r="K53" s="61"/>
      <c r="L53" s="61"/>
      <c r="M53" s="61"/>
      <c r="N53" s="61"/>
      <c r="O53" s="61"/>
      <c r="P53" s="61"/>
      <c r="Q53" s="61"/>
      <c r="R53" s="61"/>
      <c r="S53" s="61"/>
      <c r="T53" s="61"/>
      <c r="U53" s="61"/>
      <c r="V53" s="61"/>
      <c r="W53" s="61"/>
      <c r="X53" s="61"/>
      <c r="Y53" s="61"/>
      <c r="Z53" s="61"/>
    </row>
    <row r="54" spans="1:26" ht="14.25" customHeight="1">
      <c r="A54" s="90" t="s">
        <v>939</v>
      </c>
      <c r="B54" s="156" t="s">
        <v>29</v>
      </c>
      <c r="C54" s="90" t="s">
        <v>74</v>
      </c>
      <c r="D54" s="90" t="s">
        <v>56</v>
      </c>
      <c r="E54" s="184">
        <v>599</v>
      </c>
      <c r="F54" s="92">
        <v>36731</v>
      </c>
      <c r="G54" s="90" t="s">
        <v>1017</v>
      </c>
      <c r="H54" s="90" t="s">
        <v>1</v>
      </c>
      <c r="I54" s="90" t="s">
        <v>34</v>
      </c>
      <c r="J54" s="61"/>
      <c r="K54" s="61"/>
      <c r="L54" s="61"/>
      <c r="M54" s="61"/>
      <c r="N54" s="61"/>
      <c r="O54" s="61"/>
      <c r="P54" s="61"/>
      <c r="Q54" s="61"/>
      <c r="R54" s="61"/>
      <c r="S54" s="61"/>
      <c r="T54" s="61"/>
      <c r="U54" s="61"/>
      <c r="V54" s="61"/>
      <c r="W54" s="61"/>
      <c r="X54" s="61"/>
      <c r="Y54" s="61"/>
      <c r="Z54" s="61"/>
    </row>
    <row r="55" spans="1:26" ht="17.25" customHeight="1">
      <c r="A55" s="190"/>
      <c r="B55" s="210"/>
      <c r="C55" s="210"/>
      <c r="D55" s="94" t="s">
        <v>362</v>
      </c>
      <c r="E55" s="95">
        <v>600</v>
      </c>
      <c r="F55" s="96">
        <v>36731</v>
      </c>
      <c r="G55" s="187" t="s">
        <v>1006</v>
      </c>
      <c r="H55" s="190"/>
      <c r="I55" s="190"/>
      <c r="J55" s="61"/>
      <c r="K55" s="61"/>
      <c r="L55" s="61"/>
      <c r="M55" s="61"/>
      <c r="N55" s="61"/>
      <c r="O55" s="61"/>
      <c r="P55" s="61"/>
      <c r="Q55" s="61"/>
      <c r="R55" s="61"/>
      <c r="S55" s="61"/>
      <c r="T55" s="61"/>
      <c r="U55" s="61"/>
      <c r="V55" s="61"/>
      <c r="W55" s="61"/>
      <c r="X55" s="61"/>
      <c r="Y55" s="61"/>
      <c r="Z55" s="61"/>
    </row>
    <row r="56" spans="1:26" ht="18" customHeight="1">
      <c r="A56" s="211"/>
      <c r="B56" s="207"/>
      <c r="C56" s="207"/>
      <c r="D56" s="90" t="s">
        <v>362</v>
      </c>
      <c r="E56" s="91">
        <v>489</v>
      </c>
      <c r="F56" s="92">
        <v>36158</v>
      </c>
      <c r="G56" s="102" t="s">
        <v>1018</v>
      </c>
      <c r="H56" s="209" t="s">
        <v>1019</v>
      </c>
      <c r="I56" s="211"/>
      <c r="J56" s="61"/>
      <c r="K56" s="61"/>
      <c r="L56" s="61"/>
      <c r="M56" s="61"/>
      <c r="N56" s="61"/>
      <c r="O56" s="61"/>
      <c r="P56" s="61"/>
      <c r="Q56" s="61"/>
      <c r="R56" s="61"/>
      <c r="S56" s="61"/>
      <c r="T56" s="61"/>
      <c r="U56" s="61"/>
      <c r="V56" s="61"/>
      <c r="W56" s="61"/>
      <c r="X56" s="61"/>
      <c r="Y56" s="61"/>
      <c r="Z56" s="61"/>
    </row>
    <row r="57" spans="1:26" ht="24" customHeight="1">
      <c r="A57" s="94" t="s">
        <v>15</v>
      </c>
      <c r="B57" s="158" t="s">
        <v>29</v>
      </c>
      <c r="C57" s="94" t="s">
        <v>74</v>
      </c>
      <c r="D57" s="94" t="s">
        <v>56</v>
      </c>
      <c r="E57" s="195">
        <v>489</v>
      </c>
      <c r="F57" s="96">
        <v>36158</v>
      </c>
      <c r="G57" s="94" t="s">
        <v>1020</v>
      </c>
      <c r="H57" s="94" t="s">
        <v>1021</v>
      </c>
      <c r="I57" s="94" t="s">
        <v>34</v>
      </c>
      <c r="J57" s="61"/>
      <c r="K57" s="61"/>
      <c r="L57" s="61"/>
      <c r="M57" s="61"/>
      <c r="N57" s="61"/>
      <c r="O57" s="61"/>
      <c r="P57" s="61"/>
      <c r="Q57" s="61"/>
      <c r="R57" s="61"/>
      <c r="S57" s="61"/>
      <c r="T57" s="61"/>
      <c r="U57" s="61"/>
      <c r="V57" s="61"/>
      <c r="W57" s="61"/>
      <c r="X57" s="61"/>
      <c r="Y57" s="61"/>
      <c r="Z57" s="61"/>
    </row>
    <row r="58" spans="1:26" ht="147.75" customHeight="1">
      <c r="A58" s="90" t="s">
        <v>15</v>
      </c>
      <c r="B58" s="156" t="s">
        <v>29</v>
      </c>
      <c r="C58" s="90" t="s">
        <v>74</v>
      </c>
      <c r="D58" s="90" t="s">
        <v>56</v>
      </c>
      <c r="E58" s="99">
        <v>190</v>
      </c>
      <c r="F58" s="92">
        <v>34856</v>
      </c>
      <c r="G58" s="90" t="s">
        <v>1022</v>
      </c>
      <c r="H58" s="90" t="s">
        <v>1</v>
      </c>
      <c r="I58" s="90" t="s">
        <v>1</v>
      </c>
      <c r="J58" s="61"/>
      <c r="K58" s="61"/>
      <c r="L58" s="61"/>
      <c r="M58" s="61"/>
      <c r="N58" s="61"/>
      <c r="O58" s="61"/>
      <c r="P58" s="61"/>
      <c r="Q58" s="61"/>
      <c r="R58" s="61"/>
      <c r="S58" s="61"/>
      <c r="T58" s="61"/>
      <c r="U58" s="61"/>
      <c r="V58" s="61"/>
      <c r="W58" s="61"/>
      <c r="X58" s="61"/>
      <c r="Y58" s="61"/>
      <c r="Z58" s="61"/>
    </row>
    <row r="59" spans="1:26" ht="33" customHeight="1">
      <c r="A59" s="190"/>
      <c r="B59" s="210"/>
      <c r="C59" s="210"/>
      <c r="D59" s="94" t="s">
        <v>362</v>
      </c>
      <c r="E59" s="95">
        <v>190</v>
      </c>
      <c r="F59" s="96">
        <v>34856</v>
      </c>
      <c r="G59" s="187" t="s">
        <v>1023</v>
      </c>
      <c r="H59" s="190"/>
      <c r="I59" s="190"/>
      <c r="J59" s="61"/>
      <c r="K59" s="61"/>
      <c r="L59" s="61"/>
      <c r="M59" s="61"/>
      <c r="N59" s="61"/>
      <c r="O59" s="61"/>
      <c r="P59" s="61"/>
      <c r="Q59" s="61"/>
      <c r="R59" s="61"/>
      <c r="S59" s="61"/>
      <c r="T59" s="61"/>
      <c r="U59" s="61"/>
      <c r="V59" s="61"/>
      <c r="W59" s="61"/>
      <c r="X59" s="61"/>
      <c r="Y59" s="61"/>
      <c r="Z59" s="61"/>
    </row>
    <row r="60" spans="1:26" ht="14.25" customHeight="1">
      <c r="A60" s="90" t="s">
        <v>991</v>
      </c>
      <c r="B60" s="156" t="s">
        <v>29</v>
      </c>
      <c r="C60" s="90" t="s">
        <v>74</v>
      </c>
      <c r="D60" s="90" t="s">
        <v>56</v>
      </c>
      <c r="E60" s="184">
        <v>80</v>
      </c>
      <c r="F60" s="92">
        <v>34270</v>
      </c>
      <c r="G60" s="90" t="s">
        <v>170</v>
      </c>
      <c r="H60" s="90" t="s">
        <v>1024</v>
      </c>
      <c r="I60" s="90" t="s">
        <v>34</v>
      </c>
      <c r="J60" s="61"/>
      <c r="K60" s="61"/>
      <c r="L60" s="61"/>
      <c r="M60" s="61"/>
      <c r="N60" s="61"/>
      <c r="O60" s="61"/>
      <c r="P60" s="61"/>
      <c r="Q60" s="61"/>
      <c r="R60" s="61"/>
      <c r="S60" s="61"/>
      <c r="T60" s="61"/>
      <c r="U60" s="61"/>
      <c r="V60" s="61"/>
      <c r="W60" s="61"/>
      <c r="X60" s="61"/>
      <c r="Y60" s="61"/>
      <c r="Z60" s="61"/>
    </row>
    <row r="61" spans="1:26" ht="14.25" customHeight="1">
      <c r="A61" s="158" t="s">
        <v>15</v>
      </c>
      <c r="B61" s="94" t="s">
        <v>29</v>
      </c>
      <c r="C61" s="94" t="s">
        <v>74</v>
      </c>
      <c r="D61" s="94" t="s">
        <v>362</v>
      </c>
      <c r="E61" s="95">
        <v>80</v>
      </c>
      <c r="F61" s="96">
        <v>34270</v>
      </c>
      <c r="G61" s="187" t="s">
        <v>1025</v>
      </c>
      <c r="H61" s="203" t="s">
        <v>1</v>
      </c>
      <c r="I61" s="190"/>
      <c r="J61" s="61"/>
      <c r="K61" s="61"/>
      <c r="L61" s="61"/>
      <c r="M61" s="61"/>
      <c r="N61" s="61"/>
      <c r="O61" s="61"/>
      <c r="P61" s="61"/>
      <c r="Q61" s="61"/>
      <c r="R61" s="61"/>
      <c r="S61" s="61"/>
      <c r="T61" s="61"/>
      <c r="U61" s="61"/>
      <c r="V61" s="61"/>
      <c r="W61" s="61"/>
      <c r="X61" s="61"/>
      <c r="Y61" s="61"/>
      <c r="Z61" s="61"/>
    </row>
    <row r="62" spans="1:26" ht="14.25" customHeight="1">
      <c r="A62" s="156" t="s">
        <v>15</v>
      </c>
      <c r="B62" s="90" t="s">
        <v>29</v>
      </c>
      <c r="C62" s="90" t="s">
        <v>1026</v>
      </c>
      <c r="D62" s="90" t="s">
        <v>1027</v>
      </c>
      <c r="E62" s="99">
        <v>1991</v>
      </c>
      <c r="F62" s="92">
        <v>33423</v>
      </c>
      <c r="G62" s="90" t="s">
        <v>174</v>
      </c>
      <c r="H62" s="90" t="s">
        <v>1</v>
      </c>
      <c r="I62" s="156" t="s">
        <v>176</v>
      </c>
      <c r="J62" s="61"/>
      <c r="K62" s="61"/>
      <c r="L62" s="61"/>
      <c r="M62" s="61"/>
      <c r="N62" s="61"/>
      <c r="O62" s="61"/>
      <c r="P62" s="61"/>
      <c r="Q62" s="61"/>
      <c r="R62" s="61"/>
      <c r="S62" s="61"/>
      <c r="T62" s="61"/>
      <c r="U62" s="61"/>
      <c r="V62" s="61"/>
      <c r="W62" s="61"/>
      <c r="X62" s="61"/>
      <c r="Y62" s="61"/>
      <c r="Z62" s="61"/>
    </row>
    <row r="63" spans="1:26" ht="14.25" customHeight="1">
      <c r="A63" s="158" t="s">
        <v>15</v>
      </c>
      <c r="B63" s="94" t="s">
        <v>29</v>
      </c>
      <c r="C63" s="94" t="s">
        <v>1026</v>
      </c>
      <c r="D63" s="94" t="s">
        <v>1027</v>
      </c>
      <c r="E63" s="98">
        <v>1991</v>
      </c>
      <c r="F63" s="96">
        <v>33423</v>
      </c>
      <c r="G63" s="94" t="s">
        <v>174</v>
      </c>
      <c r="H63" s="94" t="s">
        <v>1028</v>
      </c>
      <c r="I63" s="158" t="s">
        <v>176</v>
      </c>
      <c r="J63" s="61"/>
      <c r="K63" s="61"/>
      <c r="L63" s="61"/>
      <c r="M63" s="61"/>
      <c r="N63" s="61"/>
      <c r="O63" s="61"/>
      <c r="P63" s="61"/>
      <c r="Q63" s="61"/>
      <c r="R63" s="61"/>
      <c r="S63" s="61"/>
      <c r="T63" s="61"/>
      <c r="U63" s="61"/>
      <c r="V63" s="61"/>
      <c r="W63" s="61"/>
      <c r="X63" s="61"/>
      <c r="Y63" s="61"/>
      <c r="Z63" s="61"/>
    </row>
    <row r="64" spans="1:26" ht="14.25" customHeight="1">
      <c r="A64" s="212"/>
      <c r="B64" s="213"/>
      <c r="C64" s="214"/>
      <c r="D64" s="215"/>
      <c r="E64" s="214"/>
      <c r="F64" s="216"/>
      <c r="G64" s="215"/>
      <c r="H64" s="212"/>
      <c r="I64" s="212"/>
      <c r="J64" s="61"/>
      <c r="K64" s="61"/>
      <c r="L64" s="61"/>
      <c r="M64" s="61"/>
      <c r="N64" s="61"/>
      <c r="O64" s="61"/>
      <c r="P64" s="61"/>
      <c r="Q64" s="61"/>
      <c r="R64" s="61"/>
      <c r="S64" s="61"/>
      <c r="T64" s="61"/>
      <c r="U64" s="61"/>
      <c r="V64" s="61"/>
      <c r="W64" s="61"/>
      <c r="X64" s="61"/>
      <c r="Y64" s="61"/>
      <c r="Z64" s="61"/>
    </row>
    <row r="65" spans="1:26" ht="14.25" customHeight="1">
      <c r="A65" s="403" t="s">
        <v>365</v>
      </c>
      <c r="B65" s="427" t="s">
        <v>1029</v>
      </c>
      <c r="C65" s="371"/>
      <c r="D65" s="372"/>
      <c r="E65" s="426" t="s">
        <v>178</v>
      </c>
      <c r="F65" s="389" t="s">
        <v>2125</v>
      </c>
      <c r="G65" s="372"/>
      <c r="H65" s="404" t="s">
        <v>179</v>
      </c>
      <c r="I65" s="372"/>
      <c r="J65" s="61"/>
      <c r="K65" s="61"/>
      <c r="L65" s="61"/>
      <c r="M65" s="61"/>
      <c r="N65" s="61"/>
      <c r="O65" s="61"/>
      <c r="P65" s="61"/>
      <c r="Q65" s="61"/>
      <c r="R65" s="61"/>
      <c r="S65" s="61"/>
      <c r="T65" s="61"/>
      <c r="U65" s="61"/>
      <c r="V65" s="61"/>
      <c r="W65" s="61"/>
      <c r="X65" s="61"/>
      <c r="Y65" s="61"/>
      <c r="Z65" s="61"/>
    </row>
    <row r="66" spans="1:26" ht="14.25" customHeight="1">
      <c r="A66" s="382"/>
      <c r="B66" s="384"/>
      <c r="C66" s="385"/>
      <c r="D66" s="386"/>
      <c r="E66" s="382"/>
      <c r="F66" s="384"/>
      <c r="G66" s="386"/>
      <c r="H66" s="384"/>
      <c r="I66" s="386"/>
      <c r="J66" s="61"/>
      <c r="K66" s="61"/>
      <c r="L66" s="61"/>
      <c r="M66" s="61"/>
      <c r="N66" s="61"/>
      <c r="O66" s="61"/>
      <c r="P66" s="61"/>
      <c r="Q66" s="61"/>
      <c r="R66" s="61"/>
      <c r="S66" s="61"/>
      <c r="T66" s="61"/>
      <c r="U66" s="61"/>
      <c r="V66" s="61"/>
      <c r="W66" s="61"/>
      <c r="X66" s="61"/>
      <c r="Y66" s="61"/>
      <c r="Z66" s="61"/>
    </row>
    <row r="67" spans="1:26" ht="14.25" customHeight="1">
      <c r="A67" s="369"/>
      <c r="B67" s="373"/>
      <c r="C67" s="374"/>
      <c r="D67" s="375"/>
      <c r="E67" s="369"/>
      <c r="F67" s="373"/>
      <c r="G67" s="375"/>
      <c r="H67" s="373"/>
      <c r="I67" s="375"/>
      <c r="J67" s="61"/>
      <c r="K67" s="61"/>
      <c r="L67" s="61"/>
      <c r="M67" s="61"/>
      <c r="N67" s="61"/>
      <c r="O67" s="61"/>
      <c r="P67" s="61"/>
      <c r="Q67" s="61"/>
      <c r="R67" s="61"/>
      <c r="S67" s="61"/>
      <c r="T67" s="61"/>
      <c r="U67" s="61"/>
      <c r="V67" s="61"/>
      <c r="W67" s="61"/>
      <c r="X67" s="61"/>
      <c r="Y67" s="61"/>
      <c r="Z67" s="61"/>
    </row>
    <row r="68" spans="1:26" ht="14.25" customHeight="1">
      <c r="A68" s="109" t="s">
        <v>472</v>
      </c>
      <c r="B68" s="406" t="s">
        <v>1030</v>
      </c>
      <c r="C68" s="381"/>
      <c r="D68" s="367"/>
      <c r="E68" s="217" t="s">
        <v>472</v>
      </c>
      <c r="F68" s="390" t="s">
        <v>2126</v>
      </c>
      <c r="G68" s="367"/>
      <c r="H68" s="110" t="s">
        <v>474</v>
      </c>
      <c r="I68" s="111"/>
      <c r="J68" s="61"/>
      <c r="K68" s="61"/>
      <c r="L68" s="61"/>
      <c r="M68" s="61"/>
      <c r="N68" s="61"/>
      <c r="O68" s="61"/>
      <c r="P68" s="61"/>
      <c r="Q68" s="61"/>
      <c r="R68" s="61"/>
      <c r="S68" s="61"/>
      <c r="T68" s="61"/>
      <c r="U68" s="61"/>
      <c r="V68" s="61"/>
      <c r="W68" s="61"/>
      <c r="X68" s="61"/>
      <c r="Y68" s="61"/>
      <c r="Z68" s="61"/>
    </row>
    <row r="69" spans="1:26" ht="33" customHeight="1">
      <c r="A69" s="403" t="s">
        <v>475</v>
      </c>
      <c r="B69" s="428">
        <v>45995</v>
      </c>
      <c r="C69" s="371"/>
      <c r="D69" s="372"/>
      <c r="E69" s="217" t="s">
        <v>476</v>
      </c>
      <c r="F69" s="391" t="s">
        <v>2127</v>
      </c>
      <c r="G69" s="367"/>
      <c r="H69" s="110" t="s">
        <v>477</v>
      </c>
      <c r="I69" s="111"/>
      <c r="J69" s="61"/>
      <c r="K69" s="61"/>
      <c r="L69" s="61"/>
      <c r="M69" s="61"/>
      <c r="N69" s="61"/>
      <c r="O69" s="61"/>
      <c r="P69" s="61"/>
      <c r="Q69" s="61"/>
      <c r="R69" s="61"/>
      <c r="S69" s="61"/>
      <c r="T69" s="61"/>
      <c r="U69" s="61"/>
      <c r="V69" s="61"/>
      <c r="W69" s="61"/>
      <c r="X69" s="61"/>
      <c r="Y69" s="61"/>
      <c r="Z69" s="61"/>
    </row>
    <row r="70" spans="1:26" ht="14.25" customHeight="1">
      <c r="A70" s="369"/>
      <c r="B70" s="373"/>
      <c r="C70" s="374"/>
      <c r="D70" s="375"/>
      <c r="E70" s="217" t="s">
        <v>478</v>
      </c>
      <c r="F70" s="366">
        <v>46003</v>
      </c>
      <c r="G70" s="367"/>
      <c r="H70" s="112">
        <v>45996</v>
      </c>
      <c r="I70" s="113"/>
      <c r="J70" s="61"/>
      <c r="K70" s="61"/>
      <c r="L70" s="61"/>
      <c r="M70" s="61"/>
      <c r="N70" s="61"/>
      <c r="O70" s="61"/>
      <c r="P70" s="61"/>
      <c r="Q70" s="61"/>
      <c r="R70" s="61"/>
      <c r="S70" s="61"/>
      <c r="T70" s="61"/>
      <c r="U70" s="61"/>
      <c r="V70" s="61"/>
      <c r="W70" s="61"/>
      <c r="X70" s="61"/>
      <c r="Y70" s="61"/>
      <c r="Z70" s="61"/>
    </row>
    <row r="71" spans="1:26" ht="14.2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row>
    <row r="72" spans="1:26" ht="14.2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row>
    <row r="73" spans="1:26" ht="14.2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row>
    <row r="74" spans="1:26" ht="14.2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row>
    <row r="75" spans="1:26" ht="14.2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row>
    <row r="76" spans="1:26" ht="14.2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row>
    <row r="77" spans="1:26" ht="14.2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row>
    <row r="78" spans="1:26" ht="14.2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row>
    <row r="79" spans="1:26" ht="14.2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row>
    <row r="80" spans="1:26" ht="14.2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row>
    <row r="81" spans="1:26" ht="14.2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row>
    <row r="82" spans="1:26" ht="14.2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row>
    <row r="83" spans="1:26" ht="14.2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row>
    <row r="84" spans="1:26" ht="14.2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row>
    <row r="85" spans="1:26" ht="14.2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row>
    <row r="86" spans="1:26" ht="14.2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row>
    <row r="87" spans="1:26" ht="14.2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row>
    <row r="88" spans="1:26" ht="14.2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row>
    <row r="89" spans="1:26" ht="14.2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row>
    <row r="90" spans="1:26" ht="14.2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row>
    <row r="91" spans="1:26" ht="14.2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row>
    <row r="92" spans="1:26" ht="14.2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row>
    <row r="93" spans="1:26" ht="14.2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row>
    <row r="94" spans="1:26" ht="14.2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row>
    <row r="95" spans="1:26" ht="14.2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row>
    <row r="96" spans="1:26" ht="14.2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row>
    <row r="97" spans="1:26" ht="14.2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row>
    <row r="98" spans="1:26" ht="14.2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row>
    <row r="99" spans="1:26" ht="14.25" customHeight="1">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row>
    <row r="100" spans="1:26" ht="14.25" customHeight="1">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row>
    <row r="101" spans="1:26" ht="14.25" customHeight="1">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row>
    <row r="102" spans="1:26" ht="14.25" customHeight="1">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row>
    <row r="103" spans="1:26" ht="14.25" customHeight="1">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row>
    <row r="104" spans="1:26" ht="14.2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row>
    <row r="105" spans="1:26" ht="14.25" customHeight="1">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row>
    <row r="106" spans="1:26" ht="14.25" customHeight="1">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row>
    <row r="107" spans="1:26" ht="14.25" customHeight="1">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row>
    <row r="108" spans="1:26" ht="14.25" customHeight="1">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row>
    <row r="109" spans="1:26" ht="14.25" customHeight="1">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row>
    <row r="110" spans="1:26" ht="14.25" customHeight="1">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row>
    <row r="111" spans="1:26" ht="14.25" customHeight="1">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row>
    <row r="112" spans="1:26" ht="14.25" customHeight="1">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row>
    <row r="113" spans="1:26" ht="14.25" customHeight="1">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row>
    <row r="114" spans="1:26" ht="14.25" customHeight="1">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row>
    <row r="115" spans="1:26" ht="14.25" customHeight="1">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row>
    <row r="116" spans="1:26" ht="14.25" customHeight="1">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row>
    <row r="117" spans="1:26" ht="14.25" customHeight="1">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row>
    <row r="118" spans="1:26" ht="14.25" customHeight="1">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row>
    <row r="119" spans="1:26" ht="14.25" customHeight="1">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row>
    <row r="120" spans="1:26" ht="14.25" customHeight="1">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row>
    <row r="121" spans="1:26" ht="14.25" customHeight="1">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row>
    <row r="122" spans="1:26" ht="14.25" customHeight="1">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row>
    <row r="123" spans="1:26" ht="14.25" customHeight="1">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row>
    <row r="124" spans="1:26" ht="14.25" customHeight="1">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row>
    <row r="125" spans="1:26" ht="14.25" customHeight="1">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row>
    <row r="126" spans="1:26" ht="14.25" customHeight="1">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row>
    <row r="127" spans="1:26" ht="14.25" customHeight="1">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row>
    <row r="128" spans="1:26" ht="14.25" customHeight="1">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row>
    <row r="129" spans="1:26" ht="14.2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row>
    <row r="130" spans="1:26" ht="14.2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row>
    <row r="131" spans="1:26" ht="14.2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row>
    <row r="132" spans="1:26" ht="14.2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row>
    <row r="133" spans="1:26" ht="14.2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row>
    <row r="134" spans="1:26" ht="14.2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row>
    <row r="135" spans="1:26" ht="14.2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row>
    <row r="136" spans="1:26" ht="14.2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row>
    <row r="137" spans="1:26" ht="14.2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row>
    <row r="138" spans="1:26" ht="14.2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row>
    <row r="139" spans="1:26" ht="14.2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row>
    <row r="140" spans="1:26" ht="14.2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row>
    <row r="141" spans="1:26" ht="14.2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row>
    <row r="142" spans="1:26" ht="14.2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row>
    <row r="143" spans="1:26" ht="14.2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row>
    <row r="144" spans="1:26" ht="14.2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row>
    <row r="145" spans="1:26" ht="14.2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row>
    <row r="146" spans="1:26" ht="14.2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row>
    <row r="147" spans="1:26" ht="14.2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row>
    <row r="148" spans="1:26" ht="14.2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row>
    <row r="149" spans="1:26" ht="14.2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row>
    <row r="150" spans="1:26" ht="14.2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row>
    <row r="151" spans="1:26" ht="14.2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row>
    <row r="152" spans="1:26" ht="14.2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row>
    <row r="153" spans="1:26" ht="14.2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row>
    <row r="154" spans="1:26" ht="14.2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row>
    <row r="155" spans="1:26" ht="14.2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row>
    <row r="156" spans="1:26" ht="14.2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row>
    <row r="157" spans="1:26" ht="14.2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row>
    <row r="158" spans="1:26" ht="14.2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row>
    <row r="159" spans="1:26" ht="14.2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row>
    <row r="160" spans="1:26" ht="14.2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row>
    <row r="161" spans="1:26" ht="14.2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row>
    <row r="162" spans="1:26" ht="14.2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row>
    <row r="163" spans="1:26" ht="14.2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row>
    <row r="164" spans="1:26" ht="14.2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row>
    <row r="165" spans="1:26" ht="14.2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row>
    <row r="166" spans="1:26" ht="14.2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row>
    <row r="167" spans="1:26" ht="14.2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row>
    <row r="168" spans="1:26" ht="14.2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row>
    <row r="169" spans="1:26" ht="14.2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row>
    <row r="170" spans="1:26" ht="14.2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row>
    <row r="171" spans="1:26" ht="14.2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row>
    <row r="172" spans="1:26" ht="14.2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row>
    <row r="173" spans="1:26" ht="14.2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row>
    <row r="174" spans="1:26" ht="14.2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row>
    <row r="175" spans="1:26" ht="14.2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row>
    <row r="176" spans="1:26" ht="14.2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row>
    <row r="177" spans="1:26" ht="14.2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row>
    <row r="178" spans="1:26" ht="14.2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row>
    <row r="179" spans="1:26" ht="14.2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row>
    <row r="180" spans="1:26" ht="14.2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row>
    <row r="181" spans="1:26" ht="14.2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row>
    <row r="182" spans="1:26" ht="14.2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row>
    <row r="183" spans="1:26" ht="14.2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row>
    <row r="184" spans="1:26" ht="14.2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row>
    <row r="185" spans="1:26" ht="14.2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row>
    <row r="186" spans="1:26" ht="14.2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row>
    <row r="187" spans="1:26" ht="14.2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row>
    <row r="188" spans="1:26" ht="14.2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row>
    <row r="189" spans="1:26" ht="14.2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row>
    <row r="190" spans="1:26" ht="14.2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row>
    <row r="191" spans="1:26" ht="14.2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row>
    <row r="192" spans="1:26" ht="14.2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row>
    <row r="193" spans="1:26" ht="14.2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row>
    <row r="194" spans="1:26" ht="14.2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row>
    <row r="195" spans="1:26" ht="14.2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row>
    <row r="196" spans="1:26" ht="14.2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row>
    <row r="197" spans="1:26" ht="14.2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row>
    <row r="198" spans="1:26" ht="14.2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row>
    <row r="199" spans="1:26" ht="14.2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row>
    <row r="200" spans="1:26" ht="14.2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row>
    <row r="201" spans="1:26" ht="14.2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row>
    <row r="202" spans="1:26" ht="14.2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row>
    <row r="203" spans="1:26" ht="14.2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row>
    <row r="204" spans="1:26" ht="14.2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row>
    <row r="205" spans="1:26" ht="14.2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row>
    <row r="206" spans="1:26" ht="14.2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row>
    <row r="207" spans="1:26" ht="14.2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row>
    <row r="208" spans="1:26" ht="14.2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row>
    <row r="209" spans="1:26" ht="14.2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row>
    <row r="210" spans="1:26" ht="14.2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row>
    <row r="211" spans="1:26" ht="14.2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row>
    <row r="212" spans="1:26" ht="14.2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row>
    <row r="213" spans="1:26" ht="14.2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row>
    <row r="214" spans="1:26" ht="14.2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row>
    <row r="215" spans="1:26" ht="14.2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row>
    <row r="216" spans="1:26" ht="14.2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row>
    <row r="217" spans="1:26" ht="14.2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row>
    <row r="218" spans="1:26" ht="14.2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row>
    <row r="219" spans="1:26" ht="14.2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row>
    <row r="220" spans="1:26" ht="14.2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row>
    <row r="221" spans="1:26" ht="14.2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row>
    <row r="222" spans="1:26" ht="14.2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row>
    <row r="223" spans="1:26" ht="14.2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row>
    <row r="224" spans="1:26" ht="14.2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row>
    <row r="225" spans="1:26" ht="14.2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row>
    <row r="226" spans="1:26" ht="14.2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row>
    <row r="227" spans="1:26" ht="14.2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row>
    <row r="228" spans="1:26" ht="14.2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row>
    <row r="229" spans="1:26" ht="14.2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row>
    <row r="230" spans="1:26" ht="14.2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row>
    <row r="231" spans="1:26" ht="14.2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row>
    <row r="232" spans="1:26" ht="14.2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row>
    <row r="233" spans="1:26" ht="14.2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row>
    <row r="234" spans="1:26" ht="14.2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row>
    <row r="235" spans="1:26" ht="14.2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row>
    <row r="236" spans="1:26" ht="14.2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row>
    <row r="237" spans="1:26" ht="14.2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row>
    <row r="238" spans="1:26" ht="14.2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row>
    <row r="239" spans="1:26" ht="14.2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row>
    <row r="240" spans="1:26" ht="14.2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row>
    <row r="241" spans="1:26" ht="14.2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row>
    <row r="242" spans="1:26" ht="14.2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row>
    <row r="243" spans="1:26" ht="14.2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row>
    <row r="244" spans="1:26" ht="14.2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row>
    <row r="245" spans="1:26" ht="14.2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row>
    <row r="246" spans="1:26" ht="14.2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row>
    <row r="247" spans="1:26" ht="14.2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row>
    <row r="248" spans="1:26" ht="14.2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row>
    <row r="249" spans="1:26" ht="14.2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row>
    <row r="250" spans="1:26" ht="14.2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row>
    <row r="251" spans="1:26" ht="14.2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row>
    <row r="252" spans="1:26" ht="14.2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row>
    <row r="253" spans="1:26" ht="14.2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row>
    <row r="254" spans="1:26" ht="14.2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row>
    <row r="255" spans="1:26" ht="14.2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row>
    <row r="256" spans="1:26" ht="14.2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row>
    <row r="257" spans="1:26" ht="14.2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row>
    <row r="258" spans="1:26" ht="14.2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row>
    <row r="259" spans="1:26" ht="14.2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row>
    <row r="260" spans="1:26" ht="14.2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row>
    <row r="261" spans="1:26" ht="14.2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row>
    <row r="262" spans="1:26" ht="14.2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row>
    <row r="263" spans="1:26" ht="14.2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row>
    <row r="264" spans="1:26" ht="14.2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row>
    <row r="265" spans="1:26" ht="14.2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row>
    <row r="266" spans="1:26" ht="14.2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row>
    <row r="267" spans="1:26" ht="14.2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spans="1:26" ht="14.2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spans="1:26" ht="14.2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spans="1:26" ht="14.2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spans="1:26" ht="14.2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spans="1:26" ht="14.2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spans="1:26" ht="14.2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spans="1:26" ht="14.2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spans="1:26" ht="14.2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spans="1:26" ht="14.2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spans="1:26" ht="14.2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spans="1:26" ht="14.2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spans="1:26" ht="14.2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spans="1:26" ht="14.2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spans="1:26" ht="14.2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spans="1:26" ht="14.2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spans="1:26" ht="14.2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spans="1:26" ht="14.2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spans="1:26" ht="14.2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spans="1:26" ht="14.2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spans="1:26" ht="14.2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spans="1:26" ht="14.2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spans="1:26" ht="14.2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spans="1:26" ht="14.2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spans="1:26" ht="14.2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spans="1:26" ht="14.2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spans="1:26" ht="14.2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spans="1:26" ht="14.2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spans="1:26" ht="14.2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spans="1:26" ht="14.2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spans="1:26" ht="14.2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spans="1:26" ht="14.2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spans="1:26" ht="14.2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spans="1:26" ht="14.2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spans="1:26" ht="14.2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spans="1:26" ht="14.2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spans="1:26" ht="14.2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spans="1:26" ht="14.2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spans="1:26" ht="14.2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spans="1:26" ht="14.2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spans="1:26" ht="14.2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spans="1:26" ht="14.2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spans="1:26" ht="14.2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spans="1:26" ht="14.2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spans="1:26" ht="14.2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spans="1:26" ht="14.2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spans="1:26" ht="14.2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spans="1:26" ht="14.2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spans="1:26" ht="14.2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spans="1:26" ht="14.2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spans="1:26" ht="14.2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spans="1:26" ht="14.2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spans="1:26" ht="14.2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spans="1:26" ht="14.2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spans="1:26" ht="14.2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spans="1:26" ht="14.2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spans="1:26" ht="14.2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spans="1:26" ht="14.25" customHeight="1">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spans="1:26" ht="14.25" customHeight="1">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spans="1:26" ht="14.25" customHeight="1">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spans="1:26" ht="14.25" customHeight="1">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spans="1:26" ht="14.25" customHeight="1">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spans="1:26" ht="14.25" customHeight="1">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spans="1:26" ht="14.25" customHeight="1">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spans="1:26" ht="14.25" customHeight="1">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spans="1:26" ht="14.25" customHeight="1">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spans="1:26" ht="14.25" customHeight="1">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spans="1:26" ht="14.25" customHeight="1">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spans="1:26" ht="14.25" customHeight="1">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spans="1:26" ht="14.25" customHeight="1">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spans="1:26" ht="14.25" customHeight="1">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spans="1:26" ht="14.25" customHeight="1">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spans="1:26" ht="14.25" customHeight="1">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spans="1:26" ht="14.25" customHeight="1">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spans="1:26" ht="14.25" customHeight="1">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spans="1:26" ht="14.25" customHeight="1">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spans="1:26" ht="14.25" customHeight="1">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spans="1:26" ht="14.25" customHeight="1">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spans="1:26" ht="14.25" customHeight="1">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spans="1:26" ht="14.25" customHeight="1">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spans="1:26" ht="14.25" customHeight="1">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spans="1:26" ht="14.25" customHeight="1">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spans="1:26" ht="14.25" customHeight="1">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spans="1:26" ht="14.25" customHeight="1">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spans="1:26" ht="14.25" customHeight="1">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spans="1:26" ht="14.25" customHeight="1">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spans="1:26" ht="14.25" customHeight="1">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spans="1:26" ht="14.25" customHeight="1">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spans="1:26" ht="14.25" customHeight="1">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spans="1:26" ht="14.25" customHeight="1">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spans="1:26" ht="14.25" customHeight="1">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spans="1:26" ht="14.25" customHeight="1">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spans="1:26" ht="14.25" customHeight="1">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spans="1:26" ht="14.25" customHeight="1">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spans="1:26" ht="14.25" customHeight="1">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spans="1:26" ht="14.25" customHeight="1">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spans="1:26" ht="14.25" customHeight="1">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spans="1:26" ht="14.25" customHeight="1">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spans="1:26" ht="14.25" customHeight="1">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spans="1:26" ht="14.25" customHeight="1">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spans="1:26" ht="14.25" customHeight="1">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spans="1:26" ht="14.25" customHeight="1">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spans="1:26" ht="14.25" customHeight="1">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spans="1:26" ht="14.25" customHeight="1">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spans="1:26" ht="14.25" customHeight="1">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spans="1:26" ht="14.25" customHeight="1">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spans="1:26" ht="14.25" customHeight="1">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spans="1:26" ht="14.25" customHeight="1">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spans="1:26" ht="14.25" customHeight="1">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spans="1:26" ht="14.25" customHeight="1">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spans="1:26" ht="14.25" customHeight="1">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spans="1:26" ht="14.25" customHeight="1">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spans="1:26" ht="14.25" customHeight="1">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spans="1:26" ht="14.25" customHeight="1">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spans="1:26" ht="14.25" customHeight="1">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spans="1:26" ht="14.25" customHeight="1">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spans="1:26" ht="14.25" customHeight="1">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spans="1:26" ht="14.25" customHeight="1">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spans="1:26" ht="14.2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spans="1:26" ht="14.2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spans="1:26" ht="14.2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spans="1:26" ht="14.2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spans="1:26" ht="14.2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spans="1:26" ht="14.2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spans="1:26" ht="14.2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spans="1:26" ht="14.2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spans="1:26" ht="14.2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spans="1:26" ht="14.2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spans="1:26" ht="14.2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spans="1:26" ht="14.2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spans="1:26" ht="14.2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spans="1:26" ht="14.2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spans="1:26" ht="14.2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spans="1:26" ht="14.2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spans="1:26" ht="14.2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spans="1:26" ht="14.2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spans="1:26" ht="14.2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spans="1:26"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spans="1:26" ht="14.2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spans="1:26" ht="14.2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spans="1:26"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spans="1:26"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spans="1:26"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spans="1:26" ht="14.2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spans="1:26" ht="14.2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spans="1:26" ht="14.2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spans="1:26" ht="14.2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spans="1:26" ht="14.2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spans="1:26" ht="14.2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spans="1:26" ht="14.2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spans="1:26" ht="14.2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spans="1:26" ht="14.2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spans="1:26" ht="14.2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spans="1:26" ht="14.2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spans="1:26" ht="14.2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spans="1:26" ht="14.2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spans="1:26" ht="14.2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spans="1:26" ht="14.2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spans="1:26" ht="14.2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spans="1:26" ht="14.2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spans="1:26" ht="14.2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spans="1:26" ht="14.2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spans="1:26" ht="14.2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spans="1:26" ht="14.2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spans="1:26" ht="14.25" customHeight="1">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spans="1:26" ht="14.25" customHeight="1">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spans="1:26" ht="14.25" customHeight="1">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spans="1:26" ht="14.25" customHeight="1">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spans="1:26" ht="14.25" customHeight="1">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spans="1:26" ht="14.25" customHeight="1">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spans="1:26" ht="14.25" customHeight="1">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spans="1:26" ht="14.25" customHeight="1">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spans="1:26" ht="14.25" customHeight="1">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spans="1:26" ht="14.25" customHeight="1">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spans="1:26" ht="14.25" customHeight="1">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spans="1:26" ht="14.25" customHeight="1">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spans="1:26" ht="14.25" customHeight="1">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spans="1:26" ht="14.25" customHeight="1">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spans="1:26" ht="14.25" customHeight="1">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spans="1:26" ht="14.25" customHeight="1">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spans="1:26" ht="14.25" customHeight="1">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spans="1:26" ht="14.25" customHeight="1">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spans="1:26" ht="14.25" customHeight="1">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spans="1:26" ht="14.25" customHeight="1">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spans="1:26" ht="14.25" customHeight="1">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spans="1:26" ht="14.25" customHeight="1">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spans="1:26" ht="14.25" customHeight="1">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spans="1:26" ht="14.25" customHeight="1">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spans="1:26" ht="14.25" customHeight="1">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spans="1:26" ht="14.25" customHeight="1">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spans="1:26" ht="14.25" customHeight="1">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spans="1:26" ht="14.25" customHeight="1">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spans="1:26" ht="14.25" customHeight="1">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spans="1:26" ht="14.25" customHeight="1">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spans="1:26" ht="14.25" customHeight="1">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spans="1:26" ht="14.25" customHeight="1">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spans="1:26" ht="14.25" customHeight="1">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spans="1:26" ht="14.25" customHeight="1">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spans="1:26" ht="14.25" customHeight="1">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spans="1:26" ht="14.25" customHeight="1">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spans="1:26" ht="14.25" customHeight="1">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spans="1:26" ht="14.25" customHeight="1">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spans="1:26" ht="14.25" customHeight="1">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spans="1:26" ht="14.25" customHeight="1">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spans="1:26" ht="14.25" customHeight="1">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spans="1:26" ht="14.25" customHeight="1">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spans="1:26" ht="14.25" customHeight="1">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spans="1:26" ht="14.25" customHeight="1">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spans="1:26" ht="14.25" customHeight="1">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spans="1:26" ht="14.25" customHeight="1">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spans="1:26" ht="14.25" customHeight="1">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spans="1:26" ht="14.25" customHeight="1">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spans="1:26" ht="14.25" customHeight="1">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spans="1:26" ht="14.25" customHeight="1">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spans="1:26" ht="14.25" customHeight="1">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spans="1:26" ht="14.25" customHeight="1">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spans="1:26" ht="14.25" customHeight="1">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spans="1:26" ht="14.25" customHeight="1">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spans="1:26" ht="14.25" customHeight="1">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spans="1:26" ht="14.25" customHeight="1">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spans="1:26" ht="14.25" customHeight="1">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spans="1:26" ht="14.25" customHeight="1">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spans="1:26" ht="14.25" customHeight="1">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spans="1:26" ht="14.25" customHeight="1">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spans="1:26" ht="14.25" customHeight="1">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spans="1:26" ht="14.25" customHeight="1">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spans="1:26" ht="14.25" customHeight="1">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spans="1:26" ht="14.25" customHeight="1">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spans="1:26" ht="14.25" customHeight="1">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spans="1:26" ht="14.25" customHeight="1">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spans="1:26" ht="14.25" customHeight="1">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spans="1:26" ht="14.25" customHeight="1">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spans="1:26" ht="14.25" customHeight="1">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spans="1:26" ht="14.25" customHeight="1">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spans="1:26" ht="14.25" customHeight="1">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spans="1:26" ht="14.25" customHeight="1">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spans="1:26" ht="14.25" customHeight="1">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spans="1:26" ht="14.25" customHeight="1">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spans="1:26" ht="14.25" customHeight="1">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spans="1:26" ht="14.25" customHeight="1">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spans="1:26" ht="14.25" customHeight="1">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spans="1:26" ht="14.25" customHeight="1">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spans="1:26" ht="14.25" customHeight="1">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spans="1:26" ht="14.25" customHeight="1">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spans="1:26" ht="14.25" customHeight="1">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spans="1:26" ht="14.25" customHeight="1">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spans="1:26" ht="14.25" customHeight="1">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spans="1:26" ht="14.25" customHeight="1">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spans="1:26" ht="14.25" customHeight="1">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spans="1:26" ht="14.25" customHeight="1">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spans="1:26" ht="14.25" customHeight="1">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spans="1:26" ht="14.25" customHeight="1">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spans="1:26" ht="14.25" customHeight="1">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spans="1:26" ht="14.25" customHeight="1">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spans="1:26" ht="14.25" customHeight="1">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spans="1:26" ht="14.25" customHeight="1">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spans="1:26" ht="14.25" customHeight="1">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spans="1:26" ht="14.25" customHeight="1">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spans="1:26" ht="14.25" customHeight="1">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spans="1:26" ht="14.25" customHeight="1">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spans="1:26" ht="14.25" customHeight="1">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spans="1:26" ht="14.25" customHeight="1">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spans="1:26" ht="14.25" customHeight="1">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spans="1:26" ht="14.25" customHeight="1">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spans="1:26" ht="14.25" customHeight="1">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spans="1:26" ht="14.25" customHeight="1">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spans="1:26" ht="14.25" customHeight="1">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spans="1:26" ht="14.25" customHeight="1">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spans="1:26" ht="14.25" customHeight="1">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spans="1:26" ht="14.25" customHeight="1">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spans="1:26" ht="14.25" customHeight="1">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spans="1:26" ht="14.25" customHeight="1">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spans="1:26" ht="14.25" customHeight="1">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spans="1:26" ht="14.25" customHeight="1">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spans="1:26" ht="14.25" customHeight="1">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spans="1:26" ht="14.25" customHeight="1">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spans="1:26" ht="14.25" customHeight="1">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spans="1:26" ht="14.25" customHeight="1">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spans="1:26" ht="14.25" customHeight="1">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spans="1:26" ht="14.25" customHeight="1">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spans="1:26" ht="14.25" customHeight="1">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spans="1:26" ht="14.25" customHeight="1">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spans="1:26" ht="14.25" customHeight="1">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spans="1:26" ht="14.25" customHeight="1">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spans="1:26" ht="14.25" customHeight="1">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spans="1:26" ht="14.25" customHeight="1">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spans="1:26" ht="14.25" customHeight="1">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spans="1:26" ht="14.25" customHeight="1">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spans="1:26" ht="14.25" customHeight="1">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spans="1:26" ht="14.25" customHeight="1">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spans="1:26" ht="14.25" customHeight="1">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spans="1:26" ht="14.25" customHeight="1">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spans="1:26" ht="14.25" customHeight="1">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spans="1:26" ht="14.25" customHeight="1">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spans="1:26" ht="14.25" customHeight="1">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spans="1:26" ht="14.25" customHeight="1">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spans="1:26" ht="14.25" customHeight="1">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spans="1:26" ht="14.25" customHeight="1">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spans="1:26" ht="14.25" customHeight="1">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spans="1:26" ht="14.25" customHeight="1">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spans="1:26" ht="14.25" customHeight="1">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spans="1:26" ht="14.25" customHeight="1">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spans="1:26" ht="14.25" customHeight="1">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spans="1:26" ht="14.2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spans="1:26" ht="14.2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spans="1:26" ht="14.2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spans="1:26" ht="14.2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spans="1:26" ht="14.2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spans="1:26" ht="14.2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spans="1:26" ht="14.2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spans="1:26" ht="14.2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spans="1:26" ht="14.2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spans="1:26" ht="14.2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spans="1:26" ht="14.2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spans="1:26" ht="14.2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spans="1:26" ht="14.2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spans="1:26" ht="14.2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spans="1:26" ht="14.2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spans="1:26" ht="14.2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spans="1:26" ht="14.2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spans="1:26" ht="14.2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spans="1:26" ht="14.2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spans="1:26" ht="14.2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spans="1:26" ht="14.2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spans="1:26" ht="14.2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spans="1:26" ht="14.2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spans="1:26" ht="14.2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spans="1:26" ht="14.2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spans="1:26" ht="14.2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spans="1:26" ht="14.2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spans="1:26" ht="14.2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spans="1:26" ht="14.2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spans="1:26" ht="14.2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spans="1:26" ht="14.2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spans="1:26" ht="14.2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spans="1:26" ht="14.2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spans="1:26" ht="14.2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spans="1:26" ht="14.2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spans="1:26" ht="14.2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spans="1:26" ht="14.2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spans="1:26" ht="14.2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spans="1:26" ht="14.2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spans="1:26" ht="14.2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spans="1:26" ht="14.2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spans="1:26" ht="14.2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spans="1:26" ht="14.2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spans="1:26" ht="14.2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spans="1:26" ht="14.2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spans="1:26" ht="14.2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spans="1:26" ht="14.2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spans="1:26" ht="14.2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spans="1:26" ht="14.2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spans="1:26" ht="14.2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spans="1:26" ht="14.2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spans="1:26" ht="14.2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spans="1:26" ht="14.2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spans="1:26" ht="14.2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spans="1:26" ht="14.2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spans="1:26" ht="14.2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spans="1:26" ht="14.2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spans="1:26" ht="14.2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spans="1:26" ht="14.2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spans="1:26" ht="14.2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spans="1:26" ht="14.2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spans="1:26" ht="14.2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spans="1:26" ht="14.2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spans="1:26" ht="14.2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spans="1:26" ht="14.2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spans="1:26" ht="14.2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spans="1:26" ht="14.2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spans="1:26" ht="14.2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spans="1:26" ht="14.2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spans="1:26" ht="14.2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spans="1:26" ht="14.2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spans="1:26" ht="14.2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spans="1:26" ht="14.2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spans="1:26" ht="14.2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spans="1:26" ht="14.2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spans="1:26" ht="14.2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spans="1:26" ht="14.2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spans="1:26" ht="14.2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spans="1:26" ht="14.2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spans="1:26" ht="14.2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spans="1:26" ht="14.2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spans="1:26" ht="14.2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spans="1:26" ht="14.2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spans="1:26" ht="14.2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spans="1:26" ht="14.2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spans="1:26" ht="14.2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spans="1:26" ht="14.2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spans="1:26" ht="14.2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spans="1:26" ht="14.2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spans="1:26" ht="14.2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spans="1:26" ht="14.2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spans="1:26" ht="14.2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spans="1:26" ht="14.2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spans="1:26" ht="14.2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spans="1:26" ht="14.2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spans="1:26" ht="14.2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spans="1:26" ht="14.2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spans="1:26" ht="14.2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spans="1:26" ht="14.2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spans="1:26" ht="14.2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spans="1:26" ht="14.2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spans="1:26" ht="14.2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spans="1:26" ht="14.2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spans="1:26" ht="14.2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spans="1:26" ht="14.2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spans="1:26" ht="14.2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spans="1:26" ht="14.2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spans="1:26" ht="14.2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spans="1:26" ht="14.2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spans="1:26" ht="14.2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spans="1:26" ht="14.2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spans="1:26" ht="14.2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spans="1:26" ht="14.2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spans="1:26" ht="14.2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spans="1:26" ht="14.2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spans="1:26" ht="14.2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spans="1:26" ht="14.2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spans="1:26" ht="14.2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spans="1:26" ht="14.2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spans="1:26" ht="14.2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spans="1:26" ht="14.2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spans="1:26" ht="14.2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spans="1:26" ht="14.2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spans="1:26" ht="14.2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spans="1:26" ht="14.2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spans="1:26" ht="14.2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spans="1:26" ht="14.2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spans="1:26" ht="14.2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spans="1:26" ht="14.2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spans="1:26" ht="14.2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spans="1:26" ht="14.2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spans="1:26" ht="14.2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spans="1:26" ht="14.2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spans="1:26" ht="14.2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spans="1:26" ht="14.2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spans="1:26" ht="14.2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spans="1:26" ht="14.2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spans="1:26" ht="14.2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spans="1:26" ht="14.2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spans="1:26" ht="14.2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spans="1:26" ht="14.2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spans="1:26" ht="14.2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spans="1:26" ht="14.2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spans="1:26" ht="14.2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spans="1:26" ht="14.25" customHeight="1">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spans="1:26" ht="14.25" customHeight="1">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spans="1:26" ht="14.25" customHeight="1">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spans="1:26" ht="14.25" customHeight="1">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spans="1:26" ht="14.25" customHeight="1">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spans="1:26" ht="14.25" customHeight="1">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spans="1:26" ht="14.25" customHeight="1">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spans="1:26" ht="14.25" customHeight="1">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spans="1:26" ht="14.25" customHeight="1">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spans="1:26" ht="14.25" customHeight="1">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spans="1:26" ht="14.25" customHeight="1">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spans="1:26" ht="14.25" customHeight="1">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spans="1:26" ht="14.25" customHeight="1">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spans="1:26" ht="14.25" customHeight="1">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spans="1:26" ht="14.25" customHeight="1">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spans="1:26" ht="14.25" customHeight="1">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spans="1:26" ht="14.25" customHeight="1">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spans="1:26" ht="14.25" customHeight="1">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spans="1:26" ht="14.25" customHeight="1">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spans="1:26" ht="14.25" customHeight="1">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spans="1:26" ht="14.25" customHeight="1">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spans="1:26" ht="14.25" customHeight="1">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spans="1:26" ht="14.25" customHeight="1">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spans="1:26" ht="14.25" customHeight="1">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spans="1:26" ht="14.25" customHeight="1">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spans="1:26" ht="14.25" customHeight="1">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spans="1:26" ht="14.25" customHeight="1">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spans="1:26" ht="14.25" customHeight="1">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spans="1:26" ht="14.25" customHeight="1">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spans="1:26" ht="14.25" customHeight="1">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spans="1:26" ht="14.25" customHeight="1">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spans="1:26" ht="14.25" customHeight="1">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spans="1:26" ht="14.25" customHeight="1">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spans="1:26" ht="14.25" customHeight="1">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spans="1:26" ht="14.25" customHeight="1">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spans="1:26" ht="14.25" customHeight="1">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spans="1:26" ht="14.25" customHeight="1">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spans="1:26" ht="14.25" customHeight="1">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spans="1:26" ht="14.25" customHeight="1">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spans="1:26" ht="14.25" customHeight="1">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spans="1:26" ht="14.25" customHeight="1">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spans="1:26" ht="14.25" customHeight="1">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spans="1:26" ht="14.25" customHeight="1">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spans="1:26" ht="14.25" customHeight="1">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spans="1:26" ht="14.25" customHeight="1">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spans="1:26" ht="14.25" customHeight="1">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spans="1:26" ht="14.25" customHeight="1">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spans="1:26" ht="14.25" customHeight="1">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spans="1:26" ht="14.25" customHeight="1">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spans="1:26" ht="14.25" customHeight="1">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spans="1:26" ht="14.25" customHeight="1">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spans="1:26" ht="14.25" customHeight="1">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spans="1:26" ht="14.25" customHeight="1">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spans="1:26" ht="14.25" customHeight="1">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spans="1:26" ht="14.25" customHeight="1">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spans="1:26" ht="14.25" customHeight="1">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spans="1:26" ht="14.25" customHeight="1">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spans="1:26" ht="14.25" customHeight="1">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spans="1:26" ht="14.25" customHeight="1">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spans="1:26" ht="14.25" customHeight="1">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spans="1:26" ht="14.25" customHeight="1">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spans="1:26" ht="14.25" customHeight="1">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spans="1:26" ht="14.25" customHeight="1">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spans="1:26" ht="14.25" customHeight="1">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spans="1:26" ht="14.25" customHeight="1">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spans="1:26" ht="14.25" customHeight="1">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spans="1:26" ht="14.25" customHeight="1">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spans="1:26" ht="14.25" customHeight="1">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spans="1:26" ht="14.25" customHeight="1">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spans="1:26" ht="14.25" customHeight="1">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spans="1:26" ht="14.25" customHeight="1">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spans="1:26" ht="14.25" customHeight="1">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spans="1:26" ht="14.25" customHeight="1">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spans="1:26" ht="14.25" customHeight="1">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spans="1:26" ht="14.25" customHeight="1">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spans="1:26" ht="14.25" customHeight="1">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spans="1:26" ht="14.25" customHeight="1">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spans="1:26" ht="14.25" customHeight="1">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spans="1:26" ht="14.25" customHeight="1">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spans="1:26" ht="14.25" customHeight="1">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spans="1:26" ht="14.25" customHeight="1">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spans="1:26" ht="14.25" customHeight="1">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spans="1:26" ht="14.25" customHeight="1">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spans="1:26" ht="14.25" customHeight="1">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spans="1:26" ht="14.25" customHeight="1">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spans="1:26" ht="14.25" customHeight="1">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spans="1:26" ht="14.25" customHeight="1">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spans="1:26" ht="14.25" customHeight="1">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spans="1:26" ht="14.25" customHeight="1">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spans="1:26" ht="14.25" customHeight="1">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spans="1:26" ht="14.25" customHeight="1">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spans="1:26" ht="14.25" customHeight="1">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spans="1:26" ht="14.25" customHeight="1">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spans="1:26" ht="14.25" customHeight="1">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spans="1:26" ht="14.25" customHeight="1">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spans="1:26" ht="14.25" customHeight="1">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spans="1:26" ht="14.25" customHeight="1">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spans="1:26" ht="14.25" customHeight="1">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spans="1:26" ht="14.25" customHeight="1">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spans="1:26" ht="14.25" customHeight="1">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spans="1:26" ht="14.25" customHeight="1">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spans="1:26" ht="14.25" customHeight="1">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spans="1:26" ht="14.25" customHeight="1">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spans="1:26" ht="14.25" customHeight="1">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spans="1:26" ht="14.25" customHeight="1">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spans="1:26" ht="14.25" customHeight="1">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spans="1:26" ht="14.25" customHeight="1">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spans="1:26" ht="14.25" customHeight="1">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spans="1:26" ht="14.25" customHeight="1">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spans="1:26" ht="14.25" customHeight="1">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spans="1:26" ht="14.25" customHeight="1">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spans="1:26" ht="14.25" customHeight="1">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spans="1:26" ht="14.25" customHeight="1">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spans="1:26" ht="14.25" customHeight="1">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spans="1:26" ht="14.25" customHeight="1">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spans="1:26" ht="14.25" customHeight="1">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spans="1:26" ht="14.25" customHeight="1">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spans="1:26" ht="14.25" customHeight="1">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spans="1:26" ht="14.25" customHeight="1">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spans="1:26" ht="14.25" customHeight="1">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spans="1:26" ht="14.25" customHeight="1">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spans="1:26" ht="14.25" customHeight="1">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spans="1:26" ht="14.25" customHeight="1">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spans="1:26" ht="14.25" customHeight="1">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spans="1:26" ht="14.25" customHeight="1">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spans="1:26" ht="14.25" customHeight="1">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spans="1:26" ht="14.25" customHeight="1">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spans="1:26" ht="14.25" customHeight="1">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spans="1:26" ht="14.25" customHeight="1">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spans="1:26" ht="14.25" customHeight="1">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spans="1:26" ht="14.25" customHeight="1">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spans="1:26" ht="14.25" customHeight="1">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spans="1:26" ht="14.25" customHeight="1">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spans="1:26" ht="14.25" customHeight="1">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spans="1:26" ht="14.25" customHeight="1">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spans="1:26" ht="14.25" customHeight="1">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spans="1:26" ht="14.25" customHeight="1">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spans="1:26" ht="14.25" customHeight="1">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spans="1:26" ht="14.25" customHeight="1">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spans="1:26" ht="14.25" customHeight="1">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spans="1:26" ht="14.25" customHeight="1">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spans="1:26" ht="14.25" customHeight="1">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spans="1:26" ht="14.25" customHeight="1">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spans="1:26" ht="14.25" customHeight="1">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spans="1:26" ht="14.25" customHeight="1">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spans="1:26" ht="14.25" customHeight="1">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spans="1:26" ht="14.25" customHeight="1">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spans="1:26" ht="14.25" customHeight="1">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spans="1:26" ht="14.25" customHeight="1">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spans="1:26" ht="14.25" customHeight="1">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spans="1:26" ht="14.25" customHeight="1">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spans="1:26" ht="14.25" customHeight="1">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spans="1:26" ht="14.25" customHeight="1">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spans="1:26" ht="14.25" customHeight="1">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spans="1:26" ht="14.25" customHeight="1">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spans="1:26" ht="14.25" customHeight="1">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spans="1:26" ht="14.25" customHeight="1">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spans="1:26" ht="14.25" customHeight="1">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spans="1:26" ht="14.25" customHeight="1">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spans="1:26" ht="14.25" customHeight="1">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spans="1:26" ht="14.25" customHeight="1">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spans="1:26" ht="14.25" customHeight="1">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spans="1:26" ht="14.25" customHeight="1">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spans="1:26" ht="14.25" customHeight="1">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spans="1:26" ht="14.25" customHeight="1">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spans="1:26" ht="14.25" customHeight="1">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spans="1:26" ht="14.25" customHeight="1">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spans="1:26" ht="14.25" customHeight="1">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spans="1:26" ht="14.25" customHeight="1">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spans="1:26" ht="14.25" customHeight="1">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spans="1:26" ht="14.25" customHeight="1">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spans="1:26" ht="14.25" customHeight="1">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spans="1:26" ht="14.25" customHeight="1">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spans="1:26" ht="14.25" customHeight="1">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spans="1:26" ht="14.25" customHeight="1">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spans="1:26" ht="14.25" customHeight="1">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spans="1:26" ht="14.25" customHeight="1">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spans="1:26" ht="14.25" customHeight="1">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spans="1:26" ht="14.25" customHeight="1">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spans="1:26" ht="14.25" customHeight="1">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spans="1:26" ht="14.25" customHeight="1">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spans="1:26" ht="14.25" customHeight="1">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spans="1:26" ht="14.25" customHeight="1">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spans="1:26" ht="14.25" customHeight="1">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spans="1:26" ht="14.25" customHeight="1">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spans="1:26" ht="14.25" customHeight="1">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spans="1:26" ht="14.25" customHeight="1">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spans="1:26" ht="14.25" customHeight="1">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spans="1:26" ht="14.25" customHeight="1">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spans="1:26" ht="14.25" customHeight="1">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spans="1:26" ht="14.25" customHeight="1">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spans="1:26" ht="14.25" customHeight="1">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spans="1:26" ht="14.25" customHeight="1">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spans="1:26" ht="14.25" customHeight="1">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spans="1:26" ht="14.25" customHeight="1">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spans="1:26" ht="14.25" customHeight="1">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spans="1:26" ht="14.25" customHeight="1">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spans="1:26" ht="14.25" customHeight="1">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spans="1:26" ht="14.25" customHeight="1">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spans="1:26" ht="14.25" customHeight="1">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spans="1:26" ht="14.25" customHeight="1">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spans="1:26" ht="14.25" customHeight="1">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spans="1:26" ht="14.25" customHeight="1">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spans="1:26" ht="14.25" customHeight="1">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spans="1:26" ht="14.25" customHeight="1">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spans="1:26" ht="14.25" customHeight="1">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spans="1:26" ht="14.25" customHeight="1">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spans="1:26" ht="14.25" customHeight="1">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spans="1:26" ht="14.25" customHeight="1">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spans="1:26" ht="14.25" customHeight="1">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spans="1:26" ht="14.25" customHeight="1">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spans="1:26" ht="14.25" customHeight="1">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spans="1:26" ht="14.25" customHeight="1">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spans="1:26" ht="14.25" customHeight="1">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spans="1:26" ht="14.25" customHeight="1">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spans="1:26" ht="14.25" customHeight="1">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spans="1:26" ht="14.25" customHeight="1">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spans="1:26" ht="14.25" customHeight="1">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spans="1:26" ht="14.25" customHeight="1">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spans="1:26" ht="14.25" customHeight="1">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spans="1:26" ht="14.25" customHeight="1">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spans="1:26" ht="14.25" customHeight="1">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spans="1:26" ht="14.25" customHeight="1">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spans="1:26" ht="14.25" customHeight="1">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spans="1:26" ht="14.25" customHeight="1">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spans="1:26" ht="14.25" customHeight="1">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spans="1:26" ht="14.25" customHeight="1">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spans="1:26" ht="14.25" customHeight="1">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spans="1:26" ht="14.25" customHeight="1">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spans="1:26" ht="14.25" customHeight="1">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spans="1:26" ht="14.25" customHeight="1">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spans="1:26" ht="14.25" customHeight="1">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spans="1:26" ht="14.25" customHeight="1">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spans="1:26" ht="14.25" customHeight="1">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spans="1:26" ht="14.25" customHeight="1">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spans="1:26" ht="14.25" customHeight="1">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spans="1:26" ht="14.25" customHeight="1">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spans="1:26" ht="14.25" customHeight="1">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spans="1:26" ht="14.25" customHeight="1">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spans="1:26" ht="14.25" customHeight="1">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spans="1:26" ht="14.25" customHeight="1">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spans="1:26" ht="14.25" customHeight="1">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spans="1:26" ht="14.25" customHeight="1">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spans="1:26" ht="14.25" customHeight="1">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spans="1:26" ht="14.25" customHeight="1">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spans="1:26" ht="14.25" customHeight="1">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spans="1:26" ht="14.25" customHeight="1">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spans="1:26" ht="14.25" customHeight="1">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spans="1:26" ht="14.25" customHeight="1">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spans="1:26" ht="14.25" customHeight="1">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spans="1:26" ht="14.25" customHeight="1">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spans="1:26" ht="14.25" customHeight="1">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spans="1:26" ht="14.25" customHeight="1">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spans="1:26" ht="14.25" customHeight="1">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spans="1:26" ht="14.25" customHeight="1">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spans="1:26" ht="14.25" customHeight="1">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spans="1:26" ht="14.25" customHeight="1">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spans="1:26" ht="14.25" customHeight="1">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spans="1:26" ht="14.25" customHeight="1">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spans="1:26" ht="14.25" customHeight="1">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spans="1:26" ht="14.25" customHeight="1">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spans="1:26" ht="14.25" customHeight="1">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spans="1:26" ht="14.25" customHeight="1">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spans="1:26" ht="14.25" customHeight="1">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spans="1:26" ht="14.25" customHeight="1">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spans="1:26" ht="14.25" customHeight="1">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spans="1:26" ht="14.25" customHeight="1">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spans="1:26" ht="14.25" customHeight="1">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spans="1:26" ht="14.25" customHeight="1">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spans="1:26" ht="14.25" customHeight="1">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row r="984" spans="1:26" ht="14.25" customHeight="1">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row>
    <row r="985" spans="1:26" ht="14.25" customHeight="1">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row>
    <row r="986" spans="1:26" ht="14.25" customHeight="1">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row>
    <row r="987" spans="1:26" ht="14.25" customHeight="1">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row>
    <row r="988" spans="1:26" ht="14.25" customHeight="1">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row>
    <row r="989" spans="1:26" ht="14.25" customHeight="1">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row>
    <row r="990" spans="1:26" ht="14.25" customHeight="1">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row>
    <row r="991" spans="1:26" ht="14.25" customHeight="1">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row>
    <row r="992" spans="1:26" ht="14.25" customHeight="1">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row>
    <row r="993" spans="1:26" ht="14.25" customHeight="1">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row>
    <row r="994" spans="1:26" ht="14.25" customHeight="1">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row>
    <row r="995" spans="1:26" ht="14.25" customHeight="1">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row>
    <row r="996" spans="1:26" ht="14.25" customHeight="1">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row>
    <row r="997" spans="1:26" ht="14.25" customHeight="1">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row>
    <row r="998" spans="1:26" ht="14.25" customHeight="1">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row r="999" spans="1:26" ht="14.25" customHeight="1">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row>
    <row r="1000" spans="1:26" ht="14.25" customHeight="1">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row>
  </sheetData>
  <mergeCells count="14">
    <mergeCell ref="B68:D68"/>
    <mergeCell ref="A69:A70"/>
    <mergeCell ref="B69:D70"/>
    <mergeCell ref="F68:G68"/>
    <mergeCell ref="F69:G69"/>
    <mergeCell ref="F70:G70"/>
    <mergeCell ref="A2:B2"/>
    <mergeCell ref="C2:G2"/>
    <mergeCell ref="A3:H3"/>
    <mergeCell ref="A65:A67"/>
    <mergeCell ref="E65:E67"/>
    <mergeCell ref="F65:G67"/>
    <mergeCell ref="H65:I67"/>
    <mergeCell ref="B65:D67"/>
  </mergeCells>
  <hyperlinks>
    <hyperlink ref="E5" r:id="rId1" display="https://sisjur.bogotajuridica.gov.co/sisjur/normas/Norma1.jsp?i=153024" xr:uid="{00000000-0004-0000-0500-000000000000}"/>
    <hyperlink ref="E6" r:id="rId2" display="https://sisjur.bogotajuridica.gov.co/sisjur/normas/Norma1.jsp?i=174618" xr:uid="{00000000-0004-0000-0500-000001000000}"/>
    <hyperlink ref="E7" r:id="rId3" display="https://www.funcionpublica.gov.co/eva/gestornormativo/norma.php?i=156590" xr:uid="{00000000-0004-0000-0500-000002000000}"/>
    <hyperlink ref="E8" r:id="rId4" location=":~:text=en%20permanente%20actualizaci%C3%B3n.-,CIRCULAR%20017%20DE%202017,-(Marzo%2017)" display="https://sisjur.bogotajuridica.gov.co/sisjur/normas/Norma1.jsp?i=68682 - :~:text=en%20permanente%20actualizaci%C3%B3n.-,CIRCULAR%20017%20DE%202017,-(Marzo%2017)" xr:uid="{00000000-0004-0000-0500-000003000000}"/>
    <hyperlink ref="E9" r:id="rId5" display="https://www.habitatbogota.gov.co/sites/default/files/marco-legal/2022-05/CIRCULAR 025 DE 2022 LA FALTA DISCIPLINARIA%2C CONFLICTO DE INTERESES%2C INHABILIDADES E INCOMPATIBILIDADES.PDF" xr:uid="{00000000-0004-0000-0500-000004000000}"/>
    <hyperlink ref="E10" r:id="rId6" location=":~:text=Circular%20031%20de%202023%20Secretar%C3%ADa%20Jur%C3%ADdica%20Distrital%20%2D%20Direcci%C3%B3n%20Distrital%20de%20Asuntos%20Disciplinarios" display="https://www.alcaldiabogota.gov.co/sisjur/normas/Norma1.jsp?i=146597&amp;dt=S - :~:text=Circular%20031%20de%202023%20Secretar%C3%ADa%20Jur%C3%ADdica%20Distrital%20%2D%20Direcci%C3%B3n%20Distrital%20de%20Asuntos%20Disciplinarios" xr:uid="{00000000-0004-0000-0500-000005000000}"/>
    <hyperlink ref="E11" r:id="rId7" location=":~:text=Circular%20024%20de%202023%20Secretar%C3%ADa%20Jur%C3%ADdica%20Distrital" display="https://www.alcaldiabogota.gov.co/sisjur/normas/Norma1.jsp?i=145902 - :~:text=Circular%20024%20de%202023%20Secretar%C3%ADa%20Jur%C3%ADdica%20Distrital" xr:uid="{00000000-0004-0000-0500-000006000000}"/>
    <hyperlink ref="E12" r:id="rId8" location=":~:text=Circular%20021%20de%202023%20Secretar%C3%ADa%20Jur%C3%ADdica%20Distrital%20%2D%20Direcci%C3%B3n%20Distrital%20de%20Asuntos%20Disciplinarios" display="https://www.alcaldiabogota.gov.co/sisjur/normas/Norma1.jsp?i=145892 - :~:text=Circular%20021%20de%202023%20Secretar%C3%ADa%20Jur%C3%ADdica%20Distrital%20%2D%20Direcci%C3%B3n%20Distrital%20de%20Asuntos%20Disciplinarios" xr:uid="{00000000-0004-0000-0500-000007000000}"/>
    <hyperlink ref="E13" r:id="rId9" location=":~:text=Circular%20015%20de%202023%20Secretar%C3%ADa%20Jur%C3%ADdica%20Distrital" display="https://www.alcaldiabogota.gov.co/sisjur/normas/Norma1.jsp?i=145883 - :~:text=Circular%20015%20de%202023%20Secretar%C3%ADa%20Jur%C3%ADdica%20Distrital" xr:uid="{00000000-0004-0000-0500-000008000000}"/>
    <hyperlink ref="E14" r:id="rId10" display="https://www.habitatbogota.gov.co/sites/default/files/marco-legal/2022-12/Circular 057-2022.pdf" xr:uid="{00000000-0004-0000-0500-000009000000}"/>
    <hyperlink ref="E15" r:id="rId11" display="https://www.habitatbogota.gov.co/sites/default/files/marco-legal/2022-12/CIRCUALR 055 %28PRINCIPIO DE FAVORABILIDAD%29.pdf" xr:uid="{00000000-0004-0000-0500-00000A000000}"/>
    <hyperlink ref="E16" r:id="rId12" location=":~:text=Circular%20050%20de%202022%20Secretar%C3%ADa%20Jur%C3%ADdica%20Distrital%20%2D%20Direcci%C3%B3n%20Distrital%20de%20Asuntos%20Disciplinarios" display="https://www.alcaldiabogota.gov.co/sisjur/normas/Norma1.jsp?i=130437&amp;dt=S - :~:text=Circular%20050%20de%202022%20Secretar%C3%ADa%20Jur%C3%ADdica%20Distrital%20%2D%20Direcci%C3%B3n%20Distrital%20de%20Asuntos%20Disciplinarios" xr:uid="{00000000-0004-0000-0500-00000B000000}"/>
    <hyperlink ref="E17" r:id="rId13" display="https://www.habitatbogota.gov.co/sites/default/files/marco-legal/2022-10/CIRCULAR 049 DE 2022- NOTIFICACIONES Y COMUNICACIONES EN EL PROCESO DISCIPLINARIO.pdf" xr:uid="{00000000-0004-0000-0500-00000C000000}"/>
    <hyperlink ref="E18" r:id="rId14" display="https://www.habitatbogota.gov.co/sites/default/files/marco-legal/2022-11/CIRCULAR 045-2022 ALCANCE 044 DOBLE CONFORMIDAD 2022-5910 %281%29.pdf" xr:uid="{00000000-0004-0000-0500-00000D000000}"/>
    <hyperlink ref="E19" r:id="rId15" display="https://www.habitatbogota.gov.co/sites/default/files/marco-legal/2022-09/2-2022-16390 CIRCULAR 044-2022 DOBLE INSTANCIA Y CONFORMIDAD.pdf" xr:uid="{00000000-0004-0000-0500-00000E000000}"/>
    <hyperlink ref="E20" r:id="rId16" display="https://www.habitatbogota.gov.co/sites/default/files/marco-legal/2022-09/CIRCULAR DDAD 043 DE 2022.pdf" xr:uid="{00000000-0004-0000-0500-00000F000000}"/>
    <hyperlink ref="E21" r:id="rId17" display="https://www.bogotajuridica.gov.co/sisjur/normas/Norma1.jsp?i=125305&amp;dt=S" xr:uid="{00000000-0004-0000-0500-000010000000}"/>
    <hyperlink ref="E22" r:id="rId18" display="https://www.alcaldiabogota.gov.co/sisjur/normas/Norma1.jsp?i=124363&amp;dt=S" xr:uid="{00000000-0004-0000-0500-000011000000}"/>
    <hyperlink ref="E23" r:id="rId19" display="https://www.habitatbogota.gov.co/sites/default/files/marco-legal/2022-05/CIRCULAR 025 DE 2022 LA FALTA DISCIPLINARIA%2C CONFLICTO DE INTERESES%2C INHABILIDADES E INCOMPATIBILIDADES.PDF" xr:uid="{00000000-0004-0000-0500-000012000000}"/>
    <hyperlink ref="E24" r:id="rId20" display="https://www.alcaldiabogota.gov.co/sisjur/normas/Norma1.jsp?i=122305&amp;dt=S" xr:uid="{00000000-0004-0000-0500-000013000000}"/>
    <hyperlink ref="E25" r:id="rId21" display="https://www.habitatbogota.gov.co/sites/default/files/marco-legal/2022-04/Circular 017 de 2022. Derecho de Petici%C3%B3n. reglas Aplicables. DDAD- Secretaria juridica Distrital.PDF" xr:uid="{00000000-0004-0000-0500-000014000000}"/>
    <hyperlink ref="E26" r:id="rId22" location=":~:text=CIRCULAR%20100%2D002%20DE%202022" xr:uid="{00000000-0004-0000-0500-000015000000}"/>
    <hyperlink ref="E27" r:id="rId23" location=":~:text=en%20permanente%20actualizaci%C3%B3n.-,DIRECTIVA%20004%20DE%202022,-(Enero%2024)" display="https://www.alcaldiabogota.gov.co/sisjur/normas/Norma1.jsp?i=120223&amp;dt=S - :~:text=en%20permanente%20actualizaci%C3%B3n.-,DIRECTIVA%20004%20DE%202022,-(Enero%2024)" xr:uid="{00000000-0004-0000-0500-000016000000}"/>
    <hyperlink ref="E28" r:id="rId24" display="https://www.funcionpublica.gov.co/eva/gestornormativo/norma.php?i=175606" xr:uid="{00000000-0004-0000-0500-000017000000}"/>
    <hyperlink ref="E29" r:id="rId25" location=":~:text=en%20permanente%20actualizaci%C3%B3n.-,DIRECTIVA%20008%20DE%202021,-(Diciembre%2030)" display="https://www.alcaldiabogota.gov.co/sisjur/normas/Norma1.jsp?i=119740&amp;dt=S - :~:text=en%20permanente%20actualizaci%C3%B3n.-,DIRECTIVA%20008%20DE%202021,-(Diciembre%2030)" xr:uid="{00000000-0004-0000-0500-000018000000}"/>
    <hyperlink ref="E30" r:id="rId26" location="0:~:text=en%20permanente%20actualizaci%C3%B3n.-,DIRECTIVA%20008%20DE%202021,-(Diciembre%2030)" display="https://www.alcaldiabogota.gov.co/sisjur/normas/Norma1.jsp?dt=S&amp;i=119740 - 0:~:text=en%20permanente%20actualizaci%C3%B3n.-,DIRECTIVA%20008%20DE%202021,-(Diciembre%2030)" xr:uid="{00000000-0004-0000-0500-000019000000}"/>
    <hyperlink ref="E31" r:id="rId27" location=":~:text=de%20los%20contenidos.-,LEY%202094%20DE%202021,EL%20CONGRESO%20DE%20LA%20REP%C3%9ABLICA%20DECRETA,-ART%C3%8DCULO%201.%20Modificase" display="https://www.funcionpublica.gov.co/eva/gestornormativo/norma.php?i=165113 - :~:text=de%20los%20contenidos.-,LEY%202094%20DE%202021,EL%20CONGRESO%20DE%20LA%20REP%C3%9ABLICA%20DECRETA,-ART%C3%8DCULO%201.%20Modificase" xr:uid="{00000000-0004-0000-0500-00001A000000}"/>
    <hyperlink ref="E32" r:id="rId28" display="http://www.gobiernobogota.gov.co/rendicion-de-cuentas/sites/default/files/documentos/Directiva 005 de 2020.pdf" xr:uid="{00000000-0004-0000-0500-00001B000000}"/>
    <hyperlink ref="E33" r:id="rId29" display="http://desarrolloeconomico.gov.co/sites/default/files/marco-legal/directiva_010_de_2019-_adecuada_tipificacion_de_conductas_violatorias_del_regimen_de_inhabilidades.pdf" xr:uid="{00000000-0004-0000-0500-00001C000000}"/>
    <hyperlink ref="E34" r:id="rId30" display="https://www.funcionpublica.gov.co/eva/gestornormativo/norma.php?i=93970" xr:uid="{00000000-0004-0000-0500-00001D000000}"/>
    <hyperlink ref="E35" r:id="rId31" display="https://www.funcionpublica.gov.co/eva/gestornormativo/norma.php?i=90324" xr:uid="{00000000-0004-0000-0500-00001E000000}"/>
    <hyperlink ref="E36" r:id="rId32" display="https://intranet.secretariajuridica.gov.co/transparencia/marco-legal/normatividad/decreto-323-2016" xr:uid="{00000000-0004-0000-0500-00001F000000}"/>
    <hyperlink ref="E37" r:id="rId33" xr:uid="{00000000-0004-0000-0500-000020000000}"/>
    <hyperlink ref="E38" r:id="rId34" display="https://www.alcaldiabogota.gov.co/sisjur/normas/Norma1.jsp?i=53327" xr:uid="{00000000-0004-0000-0500-000021000000}"/>
    <hyperlink ref="E39" r:id="rId35" display="https://www.funcionpublica.gov.co/eva/gestornormativo/norma.php?i=48425" xr:uid="{00000000-0004-0000-0500-000022000000}"/>
    <hyperlink ref="E40" r:id="rId36" display="http://www.bogotajuridica.gov.co/sisjur/normas/Norma1.jsp?i=43292" xr:uid="{00000000-0004-0000-0500-000023000000}"/>
    <hyperlink ref="E41" r:id="rId37" display="http://www.secretariasenado.gov.co/senado/basedoc/ley_1437_2011.html" xr:uid="{00000000-0004-0000-0500-000024000000}"/>
    <hyperlink ref="E42" r:id="rId38" location=":~:text=LEY%201150%20DE%202007&amp;text=Por%20medio%20de%20la%20cual,la%20contrataci%C3%B3n%20con%20Recursos%20P%C3%BAblicos." display="http://www.secretariasenado.gov.co/senado/basedoc/ley_1150_2007.html - :~:text=LEY%201150%20DE%202007&amp;text=Por%20medio%20de%20la%20cual,la%20contrataci%C3%B3n%20con%20Recursos%20P%C3%BAblicos." xr:uid="{00000000-0004-0000-0500-000025000000}"/>
    <hyperlink ref="E43" r:id="rId39" display="https://www.alcaldiabogota.gov.co/sisjur/normas/Norma1.jsp?i=23343" xr:uid="{00000000-0004-0000-0500-000026000000}"/>
    <hyperlink ref="E44" r:id="rId40" display="http://www.secretariasenado.gov.co/senado/basedoc/ley_1010_2006.html" xr:uid="{00000000-0004-0000-0500-000027000000}"/>
    <hyperlink ref="E45" r:id="rId41" display="https://www.funcionpublica.gov.co/eva/gestornormativo/norma.php?i=17079" xr:uid="{00000000-0004-0000-0500-000028000000}"/>
    <hyperlink ref="E46" r:id="rId42" display="https://www.funcionpublica.gov.co/eva/gestornormativo/norma.php?i=14861" xr:uid="{00000000-0004-0000-0500-000029000000}"/>
    <hyperlink ref="E47" r:id="rId43" display="https://www.bogotajuridica.gov.co/sisjur/normas/Norma1.jsp?i=14800" xr:uid="{00000000-0004-0000-0500-00002A000000}"/>
    <hyperlink ref="E48" r:id="rId44" display="http://www.secretariasenado.gov.co/senado/basedoc/ley_0906_2004.html" xr:uid="{00000000-0004-0000-0500-00002B000000}"/>
    <hyperlink ref="E49" r:id="rId45" display="http://recursos.ccb.org.co/ccb/pot/PC/files/acuerdo79.html" xr:uid="{00000000-0004-0000-0500-00002C000000}"/>
    <hyperlink ref="E50" r:id="rId46" xr:uid="{00000000-0004-0000-0500-00002D000000}"/>
    <hyperlink ref="E51" r:id="rId47" display="https://www.alcaldiabogota.gov.co/sisjur/normas/Norma1.jsp?i=15057&amp;dt=S" xr:uid="{00000000-0004-0000-0500-00002E000000}"/>
    <hyperlink ref="E52" r:id="rId48" display="https://www.alcaldiabogota.gov.co/sisjur/normas/Norma1.jsp?i=4589" xr:uid="{00000000-0004-0000-0500-00002F000000}"/>
    <hyperlink ref="E53" r:id="rId49" display="http://www.secretariasenado.gov.co/senado/basedoc/ley_0600_2000.html" xr:uid="{00000000-0004-0000-0500-000030000000}"/>
    <hyperlink ref="E54" r:id="rId50" display="http://www.secretariasenado.gov.co/senado/basedoc/ley_0599_2000.html" xr:uid="{00000000-0004-0000-0500-000031000000}"/>
    <hyperlink ref="E55" r:id="rId51" display="https://www.funcionpublica.gov.co/eva/gestornormativo/norma.php?i=6389" xr:uid="{00000000-0004-0000-0500-000032000000}"/>
    <hyperlink ref="E56" r:id="rId52" display="https://www.funcionpublica.gov.co/eva/gestornormativo/norma.php?i=186" xr:uid="{00000000-0004-0000-0500-000033000000}"/>
    <hyperlink ref="E57" r:id="rId53" display="https://www.funcionpublica.gov.co/eva/gestornormativo/norma.php?i=186" xr:uid="{00000000-0004-0000-0500-000034000000}"/>
    <hyperlink ref="E58" r:id="rId54" display="http://www.bogotajuridica.gov.co/sisjur/normas/Norma1.jsp?i=321" xr:uid="{00000000-0004-0000-0500-000035000000}"/>
    <hyperlink ref="E59" r:id="rId55" display="https://www.funcionpublica.gov.co/eva/gestornormativo/norma.php?i=321" xr:uid="{00000000-0004-0000-0500-000036000000}"/>
    <hyperlink ref="E60" r:id="rId56" display="http://www.secretariasenado.gov.co/senado/basedoc/ley_0080_1993.html" xr:uid="{00000000-0004-0000-0500-000037000000}"/>
    <hyperlink ref="E61" r:id="rId57" display="https://www.funcionpublica.gov.co/eva/gestornormativo/norma.php?i=304" xr:uid="{00000000-0004-0000-0500-000038000000}"/>
    <hyperlink ref="E62" r:id="rId58" display="http://www.bogotajuridica.gov.co/sisjur/normas/Norma1.jsp?i=4125" xr:uid="{00000000-0004-0000-0500-000039000000}"/>
    <hyperlink ref="E63" r:id="rId59" display="http://www.bogotajuridica.gov.co/sisjur/normas/Norma1.jsp?i=4125" xr:uid="{00000000-0004-0000-0500-00003A000000}"/>
  </hyperlinks>
  <printOptions horizontalCentered="1"/>
  <pageMargins left="0.23622047244094491" right="0.23622047244094491" top="0.31496062992125984" bottom="0.19685039370078741" header="0" footer="0"/>
  <pageSetup paperSize="14" scale="15" orientation="landscape"/>
  <headerFooter>
    <oddFooter>&amp;LV3-11-03-2020</oddFooter>
  </headerFooter>
  <drawing r:id="rId60"/>
  <tableParts count="1">
    <tablePart r:id="rId6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2D69B"/>
    <outlinePr summaryBelow="0" summaryRight="0"/>
  </sheetPr>
  <dimension ref="A1:Z1000"/>
  <sheetViews>
    <sheetView topLeftCell="A46" workbookViewId="0">
      <selection activeCell="F48" sqref="F48:G53"/>
    </sheetView>
  </sheetViews>
  <sheetFormatPr baseColWidth="10" defaultColWidth="12.5546875" defaultRowHeight="15" customHeight="1"/>
  <cols>
    <col min="1" max="1" width="19" customWidth="1"/>
    <col min="2" max="2" width="19.5546875" customWidth="1"/>
    <col min="3" max="3" width="29.33203125" customWidth="1"/>
    <col min="4" max="4" width="26.109375" customWidth="1"/>
    <col min="5" max="5" width="28.6640625" customWidth="1"/>
    <col min="7" max="7" width="53.5546875" customWidth="1"/>
    <col min="8" max="8" width="18.88671875" customWidth="1"/>
    <col min="9" max="9" width="76" customWidth="1"/>
  </cols>
  <sheetData>
    <row r="1" spans="1:26" ht="13.2">
      <c r="A1" s="61"/>
      <c r="B1" s="61"/>
      <c r="C1" s="61"/>
      <c r="D1" s="61"/>
      <c r="E1" s="61"/>
      <c r="F1" s="61"/>
      <c r="G1" s="61"/>
      <c r="H1" s="61"/>
      <c r="I1" s="61"/>
      <c r="J1" s="61"/>
      <c r="K1" s="61"/>
      <c r="L1" s="61"/>
      <c r="M1" s="61"/>
      <c r="N1" s="61"/>
      <c r="O1" s="61"/>
      <c r="P1" s="61"/>
      <c r="Q1" s="61"/>
      <c r="R1" s="61"/>
      <c r="S1" s="61"/>
      <c r="T1" s="61"/>
      <c r="U1" s="61"/>
      <c r="V1" s="61"/>
      <c r="W1" s="61"/>
      <c r="X1" s="61"/>
      <c r="Y1" s="61"/>
      <c r="Z1" s="61"/>
    </row>
    <row r="2" spans="1:26" ht="13.2">
      <c r="A2" s="61"/>
      <c r="B2" s="61"/>
      <c r="C2" s="61"/>
      <c r="D2" s="61"/>
      <c r="E2" s="61"/>
      <c r="F2" s="61"/>
      <c r="G2" s="61"/>
      <c r="H2" s="61"/>
      <c r="I2" s="61"/>
      <c r="J2" s="61"/>
      <c r="K2" s="61"/>
      <c r="L2" s="61"/>
      <c r="M2" s="61"/>
      <c r="N2" s="61"/>
      <c r="O2" s="61"/>
      <c r="P2" s="61"/>
      <c r="Q2" s="61"/>
      <c r="R2" s="61"/>
      <c r="S2" s="61"/>
      <c r="T2" s="61"/>
      <c r="U2" s="61"/>
      <c r="V2" s="61"/>
      <c r="W2" s="61"/>
      <c r="X2" s="61"/>
      <c r="Y2" s="61"/>
      <c r="Z2" s="61"/>
    </row>
    <row r="3" spans="1:26" ht="13.2">
      <c r="A3" s="61"/>
      <c r="B3" s="61"/>
      <c r="C3" s="61"/>
      <c r="D3" s="61"/>
      <c r="E3" s="61"/>
      <c r="F3" s="61"/>
      <c r="G3" s="61"/>
      <c r="H3" s="61"/>
      <c r="I3" s="61"/>
      <c r="J3" s="61"/>
      <c r="K3" s="61"/>
      <c r="L3" s="61"/>
      <c r="M3" s="61"/>
      <c r="N3" s="61"/>
      <c r="O3" s="61"/>
      <c r="P3" s="61"/>
      <c r="Q3" s="61"/>
      <c r="R3" s="61"/>
      <c r="S3" s="61"/>
      <c r="T3" s="61"/>
      <c r="U3" s="61"/>
      <c r="V3" s="61"/>
      <c r="W3" s="61"/>
      <c r="X3" s="61"/>
      <c r="Y3" s="61"/>
      <c r="Z3" s="61"/>
    </row>
    <row r="4" spans="1:26" ht="13.2">
      <c r="A4" s="61"/>
      <c r="B4" s="61"/>
      <c r="C4" s="61"/>
      <c r="D4" s="61"/>
      <c r="E4" s="61"/>
      <c r="F4" s="61"/>
      <c r="G4" s="61"/>
      <c r="H4" s="61"/>
      <c r="I4" s="61"/>
      <c r="J4" s="61"/>
      <c r="K4" s="61"/>
      <c r="L4" s="61"/>
      <c r="M4" s="61"/>
      <c r="N4" s="61"/>
      <c r="O4" s="61"/>
      <c r="P4" s="61"/>
      <c r="Q4" s="61"/>
      <c r="R4" s="61"/>
      <c r="S4" s="61"/>
      <c r="T4" s="61"/>
      <c r="U4" s="61"/>
      <c r="V4" s="61"/>
      <c r="W4" s="61"/>
      <c r="X4" s="61"/>
      <c r="Y4" s="61"/>
      <c r="Z4" s="61"/>
    </row>
    <row r="5" spans="1:26" ht="13.2">
      <c r="A5" s="61"/>
      <c r="B5" s="61"/>
      <c r="C5" s="61"/>
      <c r="D5" s="61"/>
      <c r="E5" s="61"/>
      <c r="F5" s="61"/>
      <c r="G5" s="61"/>
      <c r="H5" s="61"/>
      <c r="I5" s="61"/>
      <c r="J5" s="61"/>
      <c r="K5" s="61"/>
      <c r="L5" s="61"/>
      <c r="M5" s="61"/>
      <c r="N5" s="61"/>
      <c r="O5" s="61"/>
      <c r="P5" s="61"/>
      <c r="Q5" s="61"/>
      <c r="R5" s="61"/>
      <c r="S5" s="61"/>
      <c r="T5" s="61"/>
      <c r="U5" s="61"/>
      <c r="V5" s="61"/>
      <c r="W5" s="61"/>
      <c r="X5" s="61"/>
      <c r="Y5" s="61"/>
      <c r="Z5" s="61"/>
    </row>
    <row r="6" spans="1:26" ht="13.2">
      <c r="A6" s="61"/>
      <c r="B6" s="61"/>
      <c r="C6" s="61"/>
      <c r="D6" s="61"/>
      <c r="E6" s="61"/>
      <c r="F6" s="61"/>
      <c r="G6" s="61"/>
      <c r="H6" s="61"/>
      <c r="I6" s="61"/>
      <c r="J6" s="61"/>
      <c r="K6" s="61"/>
      <c r="L6" s="61"/>
      <c r="M6" s="61"/>
      <c r="N6" s="61"/>
      <c r="O6" s="61"/>
      <c r="P6" s="61"/>
      <c r="Q6" s="61"/>
      <c r="R6" s="61"/>
      <c r="S6" s="61"/>
      <c r="T6" s="61"/>
      <c r="U6" s="61"/>
      <c r="V6" s="61"/>
      <c r="W6" s="61"/>
      <c r="X6" s="61"/>
      <c r="Y6" s="61"/>
      <c r="Z6" s="61"/>
    </row>
    <row r="7" spans="1:26" ht="13.2">
      <c r="A7" s="61"/>
      <c r="B7" s="61"/>
      <c r="C7" s="61"/>
      <c r="D7" s="61"/>
      <c r="E7" s="61"/>
      <c r="F7" s="61"/>
      <c r="G7" s="61"/>
      <c r="H7" s="61"/>
      <c r="I7" s="61"/>
      <c r="J7" s="61"/>
      <c r="K7" s="61"/>
      <c r="L7" s="61"/>
      <c r="M7" s="61"/>
      <c r="N7" s="61"/>
      <c r="O7" s="61"/>
      <c r="P7" s="61"/>
      <c r="Q7" s="61"/>
      <c r="R7" s="61"/>
      <c r="S7" s="61"/>
      <c r="T7" s="61"/>
      <c r="U7" s="61"/>
      <c r="V7" s="61"/>
      <c r="W7" s="61"/>
      <c r="X7" s="61"/>
      <c r="Y7" s="61"/>
      <c r="Z7" s="61"/>
    </row>
    <row r="8" spans="1:26" ht="13.2">
      <c r="A8" s="61"/>
      <c r="B8" s="61"/>
      <c r="C8" s="61"/>
      <c r="D8" s="61"/>
      <c r="E8" s="61"/>
      <c r="F8" s="61"/>
      <c r="G8" s="61"/>
      <c r="H8" s="61"/>
      <c r="I8" s="61"/>
      <c r="J8" s="61"/>
      <c r="K8" s="61"/>
      <c r="L8" s="61"/>
      <c r="M8" s="61"/>
      <c r="N8" s="61"/>
      <c r="O8" s="61"/>
      <c r="P8" s="61"/>
      <c r="Q8" s="61"/>
      <c r="R8" s="61"/>
      <c r="S8" s="61"/>
      <c r="T8" s="61"/>
      <c r="U8" s="61"/>
      <c r="V8" s="61"/>
      <c r="W8" s="61"/>
      <c r="X8" s="61"/>
      <c r="Y8" s="61"/>
      <c r="Z8" s="61"/>
    </row>
    <row r="9" spans="1:26" ht="13.2" hidden="1">
      <c r="A9" s="61"/>
      <c r="B9" s="61"/>
      <c r="C9" s="61"/>
      <c r="D9" s="61"/>
      <c r="E9" s="61"/>
      <c r="F9" s="61"/>
      <c r="G9" s="61"/>
      <c r="H9" s="61"/>
      <c r="I9" s="61"/>
      <c r="J9" s="61"/>
      <c r="K9" s="61"/>
      <c r="L9" s="61"/>
      <c r="M9" s="61"/>
      <c r="N9" s="61"/>
      <c r="O9" s="61"/>
      <c r="P9" s="61"/>
      <c r="Q9" s="61"/>
      <c r="R9" s="61"/>
      <c r="S9" s="61"/>
      <c r="T9" s="61"/>
      <c r="U9" s="61"/>
      <c r="V9" s="61"/>
      <c r="W9" s="61"/>
      <c r="X9" s="61"/>
      <c r="Y9" s="61"/>
      <c r="Z9" s="61"/>
    </row>
    <row r="10" spans="1:26" ht="64.5" customHeight="1">
      <c r="A10" s="392" t="s">
        <v>0</v>
      </c>
      <c r="B10" s="367"/>
      <c r="C10" s="429" t="s">
        <v>1031</v>
      </c>
      <c r="D10" s="381"/>
      <c r="E10" s="381"/>
      <c r="F10" s="381"/>
      <c r="G10" s="367"/>
      <c r="H10" s="218" t="s">
        <v>2</v>
      </c>
      <c r="I10" s="219" t="s">
        <v>1032</v>
      </c>
      <c r="J10" s="61"/>
      <c r="K10" s="61"/>
      <c r="L10" s="61"/>
      <c r="M10" s="61"/>
      <c r="N10" s="61"/>
      <c r="O10" s="61"/>
      <c r="P10" s="61"/>
      <c r="Q10" s="61"/>
      <c r="R10" s="61"/>
      <c r="S10" s="61"/>
      <c r="T10" s="61"/>
      <c r="U10" s="61"/>
      <c r="V10" s="61"/>
      <c r="W10" s="61"/>
      <c r="X10" s="61"/>
      <c r="Y10" s="61"/>
      <c r="Z10" s="61"/>
    </row>
    <row r="11" spans="1:26" ht="15" customHeight="1">
      <c r="A11" s="394" t="s">
        <v>4</v>
      </c>
      <c r="B11" s="381"/>
      <c r="C11" s="381"/>
      <c r="D11" s="381"/>
      <c r="E11" s="381"/>
      <c r="F11" s="381"/>
      <c r="G11" s="381"/>
      <c r="H11" s="367"/>
      <c r="I11" s="220" t="s">
        <v>5</v>
      </c>
      <c r="J11" s="61"/>
      <c r="K11" s="61"/>
      <c r="L11" s="61"/>
      <c r="M11" s="61"/>
      <c r="N11" s="61"/>
      <c r="O11" s="61"/>
      <c r="P11" s="61"/>
      <c r="Q11" s="61"/>
      <c r="R11" s="61"/>
      <c r="S11" s="61"/>
      <c r="T11" s="61"/>
      <c r="U11" s="61"/>
      <c r="V11" s="61"/>
      <c r="W11" s="61"/>
      <c r="X11" s="61"/>
      <c r="Y11" s="61"/>
      <c r="Z11" s="61"/>
    </row>
    <row r="12" spans="1:26" ht="29.25" customHeight="1">
      <c r="A12" s="88" t="s">
        <v>6</v>
      </c>
      <c r="B12" s="221" t="s">
        <v>7</v>
      </c>
      <c r="C12" s="221" t="s">
        <v>8</v>
      </c>
      <c r="D12" s="221" t="s">
        <v>188</v>
      </c>
      <c r="E12" s="221" t="s">
        <v>10</v>
      </c>
      <c r="F12" s="221" t="s">
        <v>189</v>
      </c>
      <c r="G12" s="221" t="s">
        <v>12</v>
      </c>
      <c r="H12" s="221" t="s">
        <v>13</v>
      </c>
      <c r="I12" s="221" t="s">
        <v>14</v>
      </c>
      <c r="J12" s="61"/>
      <c r="K12" s="61"/>
      <c r="L12" s="61"/>
      <c r="M12" s="61"/>
      <c r="N12" s="61"/>
      <c r="O12" s="61"/>
      <c r="P12" s="61"/>
      <c r="Q12" s="61"/>
      <c r="R12" s="61"/>
      <c r="S12" s="61"/>
      <c r="T12" s="61"/>
      <c r="U12" s="61"/>
      <c r="V12" s="61"/>
      <c r="W12" s="61"/>
      <c r="X12" s="61"/>
      <c r="Y12" s="61"/>
      <c r="Z12" s="61"/>
    </row>
    <row r="13" spans="1:26" ht="49.5" customHeight="1">
      <c r="A13" s="222" t="s">
        <v>15</v>
      </c>
      <c r="B13" s="223" t="s">
        <v>54</v>
      </c>
      <c r="C13" s="223" t="s">
        <v>1033</v>
      </c>
      <c r="D13" s="223" t="s">
        <v>93</v>
      </c>
      <c r="E13" s="224" t="s">
        <v>1034</v>
      </c>
      <c r="F13" s="225">
        <v>45317</v>
      </c>
      <c r="G13" s="223" t="s">
        <v>1035</v>
      </c>
      <c r="H13" s="223" t="s">
        <v>1</v>
      </c>
      <c r="I13" s="223" t="s">
        <v>1036</v>
      </c>
      <c r="J13" s="61"/>
      <c r="K13" s="61"/>
      <c r="L13" s="61"/>
      <c r="M13" s="61"/>
      <c r="N13" s="61"/>
      <c r="O13" s="61"/>
      <c r="P13" s="61"/>
      <c r="Q13" s="61"/>
      <c r="R13" s="61"/>
      <c r="S13" s="61"/>
      <c r="T13" s="61"/>
      <c r="U13" s="61"/>
      <c r="V13" s="61"/>
      <c r="W13" s="61"/>
      <c r="X13" s="61"/>
      <c r="Y13" s="61"/>
      <c r="Z13" s="61"/>
    </row>
    <row r="14" spans="1:26" ht="49.5" customHeight="1">
      <c r="A14" s="222" t="s">
        <v>15</v>
      </c>
      <c r="B14" s="223" t="s">
        <v>16</v>
      </c>
      <c r="C14" s="223" t="s">
        <v>50</v>
      </c>
      <c r="D14" s="223" t="s">
        <v>18</v>
      </c>
      <c r="E14" s="224">
        <v>542</v>
      </c>
      <c r="F14" s="225">
        <v>45246</v>
      </c>
      <c r="G14" s="223" t="s">
        <v>254</v>
      </c>
      <c r="H14" s="223" t="s">
        <v>1</v>
      </c>
      <c r="I14" s="223" t="s">
        <v>1037</v>
      </c>
      <c r="J14" s="61"/>
      <c r="K14" s="61"/>
      <c r="L14" s="61"/>
      <c r="M14" s="61"/>
      <c r="N14" s="61"/>
      <c r="O14" s="61"/>
      <c r="P14" s="61"/>
      <c r="Q14" s="61"/>
      <c r="R14" s="61"/>
      <c r="S14" s="61"/>
      <c r="T14" s="61"/>
      <c r="U14" s="61"/>
      <c r="V14" s="61"/>
      <c r="W14" s="61"/>
      <c r="X14" s="61"/>
      <c r="Y14" s="61"/>
      <c r="Z14" s="61"/>
    </row>
    <row r="15" spans="1:26" ht="49.5" customHeight="1">
      <c r="A15" s="222" t="s">
        <v>15</v>
      </c>
      <c r="B15" s="223" t="s">
        <v>16</v>
      </c>
      <c r="C15" s="223" t="s">
        <v>45</v>
      </c>
      <c r="D15" s="223" t="s">
        <v>157</v>
      </c>
      <c r="E15" s="224">
        <v>878</v>
      </c>
      <c r="F15" s="225">
        <v>44967</v>
      </c>
      <c r="G15" s="223" t="s">
        <v>1038</v>
      </c>
      <c r="H15" s="223" t="s">
        <v>1</v>
      </c>
      <c r="I15" s="223" t="s">
        <v>1037</v>
      </c>
      <c r="J15" s="61"/>
      <c r="K15" s="61"/>
      <c r="L15" s="61"/>
      <c r="M15" s="61"/>
      <c r="N15" s="61"/>
      <c r="O15" s="61"/>
      <c r="P15" s="61"/>
      <c r="Q15" s="61"/>
      <c r="R15" s="61"/>
      <c r="S15" s="61"/>
      <c r="T15" s="61"/>
      <c r="U15" s="61"/>
      <c r="V15" s="61"/>
      <c r="W15" s="61"/>
      <c r="X15" s="61"/>
      <c r="Y15" s="61"/>
      <c r="Z15" s="61"/>
    </row>
    <row r="16" spans="1:26" ht="49.5" customHeight="1">
      <c r="A16" s="222" t="s">
        <v>15</v>
      </c>
      <c r="B16" s="223" t="s">
        <v>16</v>
      </c>
      <c r="C16" s="223" t="s">
        <v>50</v>
      </c>
      <c r="D16" s="223" t="s">
        <v>18</v>
      </c>
      <c r="E16" s="224">
        <v>572</v>
      </c>
      <c r="F16" s="225">
        <v>45259</v>
      </c>
      <c r="G16" s="223" t="s">
        <v>1039</v>
      </c>
      <c r="H16" s="223" t="s">
        <v>1</v>
      </c>
      <c r="I16" s="223" t="s">
        <v>1037</v>
      </c>
      <c r="J16" s="61"/>
      <c r="K16" s="61"/>
      <c r="L16" s="61"/>
      <c r="M16" s="61"/>
      <c r="N16" s="61"/>
      <c r="O16" s="61"/>
      <c r="P16" s="61"/>
      <c r="Q16" s="61"/>
      <c r="R16" s="61"/>
      <c r="S16" s="61"/>
      <c r="T16" s="61"/>
      <c r="U16" s="61"/>
      <c r="V16" s="61"/>
      <c r="W16" s="61"/>
      <c r="X16" s="61"/>
      <c r="Y16" s="61"/>
      <c r="Z16" s="61"/>
    </row>
    <row r="17" spans="1:26" ht="49.5" customHeight="1">
      <c r="A17" s="222" t="s">
        <v>15</v>
      </c>
      <c r="B17" s="223" t="s">
        <v>16</v>
      </c>
      <c r="C17" s="223" t="s">
        <v>50</v>
      </c>
      <c r="D17" s="223" t="s">
        <v>93</v>
      </c>
      <c r="E17" s="224">
        <v>4</v>
      </c>
      <c r="F17" s="225">
        <v>45264</v>
      </c>
      <c r="G17" s="223" t="s">
        <v>1040</v>
      </c>
      <c r="H17" s="223" t="s">
        <v>1</v>
      </c>
      <c r="I17" s="223" t="s">
        <v>1037</v>
      </c>
      <c r="J17" s="61"/>
      <c r="K17" s="61"/>
      <c r="L17" s="61"/>
      <c r="M17" s="61"/>
      <c r="N17" s="61"/>
      <c r="O17" s="61"/>
      <c r="P17" s="61"/>
      <c r="Q17" s="61"/>
      <c r="R17" s="61"/>
      <c r="S17" s="61"/>
      <c r="T17" s="61"/>
      <c r="U17" s="61"/>
      <c r="V17" s="61"/>
      <c r="W17" s="61"/>
      <c r="X17" s="61"/>
      <c r="Y17" s="61"/>
      <c r="Z17" s="61"/>
    </row>
    <row r="18" spans="1:26" ht="49.5" customHeight="1">
      <c r="A18" s="222" t="s">
        <v>1041</v>
      </c>
      <c r="B18" s="223" t="s">
        <v>16</v>
      </c>
      <c r="C18" s="223" t="s">
        <v>797</v>
      </c>
      <c r="D18" s="223" t="s">
        <v>1042</v>
      </c>
      <c r="E18" s="224" t="s">
        <v>1043</v>
      </c>
      <c r="F18" s="225">
        <v>44911</v>
      </c>
      <c r="G18" s="223" t="s">
        <v>1044</v>
      </c>
      <c r="H18" s="223" t="s">
        <v>1</v>
      </c>
      <c r="I18" s="223" t="s">
        <v>1045</v>
      </c>
      <c r="J18" s="61"/>
      <c r="K18" s="61"/>
      <c r="L18" s="61"/>
      <c r="M18" s="61"/>
      <c r="N18" s="61"/>
      <c r="O18" s="61"/>
      <c r="P18" s="61"/>
      <c r="Q18" s="61"/>
      <c r="R18" s="61"/>
      <c r="S18" s="61"/>
      <c r="T18" s="61"/>
      <c r="U18" s="61"/>
      <c r="V18" s="61"/>
      <c r="W18" s="61"/>
      <c r="X18" s="61"/>
      <c r="Y18" s="61"/>
      <c r="Z18" s="61"/>
    </row>
    <row r="19" spans="1:26" ht="49.5" customHeight="1">
      <c r="A19" s="222" t="s">
        <v>1041</v>
      </c>
      <c r="B19" s="223" t="s">
        <v>16</v>
      </c>
      <c r="C19" s="223" t="s">
        <v>797</v>
      </c>
      <c r="D19" s="223" t="s">
        <v>435</v>
      </c>
      <c r="E19" s="224" t="s">
        <v>1046</v>
      </c>
      <c r="F19" s="225">
        <v>44896</v>
      </c>
      <c r="G19" s="223" t="s">
        <v>1047</v>
      </c>
      <c r="H19" s="223" t="s">
        <v>1</v>
      </c>
      <c r="I19" s="223" t="s">
        <v>1048</v>
      </c>
      <c r="J19" s="61"/>
      <c r="K19" s="61"/>
      <c r="L19" s="61"/>
      <c r="M19" s="61"/>
      <c r="N19" s="61"/>
      <c r="O19" s="61"/>
      <c r="P19" s="61"/>
      <c r="Q19" s="61"/>
      <c r="R19" s="61"/>
      <c r="S19" s="61"/>
      <c r="T19" s="61"/>
      <c r="U19" s="61"/>
      <c r="V19" s="61"/>
      <c r="W19" s="61"/>
      <c r="X19" s="61"/>
      <c r="Y19" s="61"/>
      <c r="Z19" s="61"/>
    </row>
    <row r="20" spans="1:26" ht="49.5" customHeight="1">
      <c r="A20" s="222" t="s">
        <v>1041</v>
      </c>
      <c r="B20" s="223" t="s">
        <v>54</v>
      </c>
      <c r="C20" s="223" t="s">
        <v>85</v>
      </c>
      <c r="D20" s="223" t="s">
        <v>435</v>
      </c>
      <c r="E20" s="224" t="s">
        <v>1049</v>
      </c>
      <c r="F20" s="225">
        <v>45915</v>
      </c>
      <c r="G20" s="223" t="s">
        <v>1050</v>
      </c>
      <c r="H20" s="223" t="s">
        <v>1</v>
      </c>
      <c r="I20" s="223" t="s">
        <v>1051</v>
      </c>
      <c r="J20" s="61"/>
      <c r="K20" s="61"/>
      <c r="L20" s="61"/>
      <c r="M20" s="61"/>
      <c r="N20" s="61"/>
      <c r="O20" s="61"/>
      <c r="P20" s="61"/>
      <c r="Q20" s="61"/>
      <c r="R20" s="61"/>
      <c r="S20" s="61"/>
      <c r="T20" s="61"/>
      <c r="U20" s="61"/>
      <c r="V20" s="61"/>
      <c r="W20" s="61"/>
      <c r="X20" s="61"/>
      <c r="Y20" s="61"/>
      <c r="Z20" s="61"/>
    </row>
    <row r="21" spans="1:26" ht="49.5" customHeight="1">
      <c r="A21" s="226" t="s">
        <v>212</v>
      </c>
      <c r="B21" s="226" t="s">
        <v>198</v>
      </c>
      <c r="C21" s="226" t="s">
        <v>199</v>
      </c>
      <c r="D21" s="226" t="s">
        <v>213</v>
      </c>
      <c r="E21" s="227">
        <v>165</v>
      </c>
      <c r="F21" s="228">
        <v>45580</v>
      </c>
      <c r="G21" s="226" t="s">
        <v>214</v>
      </c>
      <c r="H21" s="226" t="s">
        <v>38</v>
      </c>
      <c r="I21" s="229" t="s">
        <v>215</v>
      </c>
      <c r="J21" s="230" t="s">
        <v>1052</v>
      </c>
      <c r="K21" s="61"/>
      <c r="L21" s="61"/>
      <c r="M21" s="61"/>
      <c r="N21" s="61"/>
      <c r="O21" s="61"/>
      <c r="P21" s="61"/>
      <c r="Q21" s="61"/>
      <c r="R21" s="61"/>
      <c r="S21" s="61"/>
      <c r="T21" s="61"/>
      <c r="U21" s="61"/>
      <c r="V21" s="61"/>
      <c r="W21" s="61"/>
      <c r="X21" s="61"/>
      <c r="Y21" s="61"/>
      <c r="Z21" s="61"/>
    </row>
    <row r="22" spans="1:26" ht="49.5" customHeight="1">
      <c r="A22" s="222" t="s">
        <v>15</v>
      </c>
      <c r="B22" s="223" t="s">
        <v>54</v>
      </c>
      <c r="C22" s="223" t="s">
        <v>74</v>
      </c>
      <c r="D22" s="223" t="s">
        <v>56</v>
      </c>
      <c r="E22" s="231">
        <v>2195</v>
      </c>
      <c r="F22" s="225">
        <v>44579</v>
      </c>
      <c r="G22" s="223" t="s">
        <v>75</v>
      </c>
      <c r="H22" s="223" t="s">
        <v>1053</v>
      </c>
      <c r="I22" s="223" t="s">
        <v>1054</v>
      </c>
      <c r="J22" s="61"/>
      <c r="K22" s="61"/>
      <c r="L22" s="61"/>
      <c r="M22" s="61"/>
      <c r="N22" s="61"/>
      <c r="O22" s="61"/>
      <c r="P22" s="61"/>
      <c r="Q22" s="61"/>
      <c r="R22" s="61"/>
      <c r="S22" s="61"/>
      <c r="T22" s="61"/>
      <c r="U22" s="61"/>
      <c r="V22" s="61"/>
      <c r="W22" s="61"/>
      <c r="X22" s="61"/>
      <c r="Y22" s="61"/>
      <c r="Z22" s="61"/>
    </row>
    <row r="23" spans="1:26" ht="49.5" customHeight="1">
      <c r="A23" s="222" t="s">
        <v>1055</v>
      </c>
      <c r="B23" s="223" t="s">
        <v>198</v>
      </c>
      <c r="C23" s="223" t="s">
        <v>199</v>
      </c>
      <c r="D23" s="223" t="s">
        <v>1056</v>
      </c>
      <c r="E23" s="232" t="s">
        <v>1057</v>
      </c>
      <c r="F23" s="225">
        <v>45534</v>
      </c>
      <c r="G23" s="223" t="s">
        <v>1058</v>
      </c>
      <c r="H23" s="223" t="s">
        <v>1059</v>
      </c>
      <c r="I23" s="223" t="s">
        <v>1060</v>
      </c>
      <c r="J23" s="61"/>
      <c r="K23" s="61"/>
      <c r="L23" s="61"/>
      <c r="M23" s="61"/>
      <c r="N23" s="61"/>
      <c r="O23" s="61"/>
      <c r="P23" s="61"/>
      <c r="Q23" s="61"/>
      <c r="R23" s="61"/>
      <c r="S23" s="61"/>
      <c r="T23" s="61"/>
      <c r="U23" s="61"/>
      <c r="V23" s="61"/>
      <c r="W23" s="61"/>
      <c r="X23" s="61"/>
      <c r="Y23" s="61"/>
      <c r="Z23" s="61"/>
    </row>
    <row r="24" spans="1:26" ht="49.5" customHeight="1">
      <c r="A24" s="222" t="s">
        <v>15</v>
      </c>
      <c r="B24" s="223" t="s">
        <v>16</v>
      </c>
      <c r="C24" s="223" t="s">
        <v>1061</v>
      </c>
      <c r="D24" s="223" t="s">
        <v>1062</v>
      </c>
      <c r="E24" s="232" t="s">
        <v>1063</v>
      </c>
      <c r="F24" s="225">
        <v>44312</v>
      </c>
      <c r="G24" s="223" t="s">
        <v>1064</v>
      </c>
      <c r="H24" s="223" t="s">
        <v>1</v>
      </c>
      <c r="I24" s="223" t="s">
        <v>1037</v>
      </c>
      <c r="J24" s="61"/>
      <c r="K24" s="61"/>
      <c r="L24" s="61"/>
      <c r="M24" s="61"/>
      <c r="N24" s="61"/>
      <c r="O24" s="61"/>
      <c r="P24" s="61"/>
      <c r="Q24" s="61"/>
      <c r="R24" s="61"/>
      <c r="S24" s="61"/>
      <c r="T24" s="61"/>
      <c r="U24" s="61"/>
      <c r="V24" s="61"/>
      <c r="W24" s="61"/>
      <c r="X24" s="61"/>
      <c r="Y24" s="61"/>
      <c r="Z24" s="61"/>
    </row>
    <row r="25" spans="1:26" ht="49.5" customHeight="1">
      <c r="A25" s="222" t="s">
        <v>1041</v>
      </c>
      <c r="B25" s="223" t="s">
        <v>16</v>
      </c>
      <c r="C25" s="223" t="s">
        <v>50</v>
      </c>
      <c r="D25" s="223" t="s">
        <v>435</v>
      </c>
      <c r="E25" s="233" t="s">
        <v>1065</v>
      </c>
      <c r="F25" s="225">
        <v>44285</v>
      </c>
      <c r="G25" s="223" t="s">
        <v>1066</v>
      </c>
      <c r="H25" s="223" t="s">
        <v>1</v>
      </c>
      <c r="I25" s="223" t="s">
        <v>1067</v>
      </c>
      <c r="J25" s="61"/>
      <c r="K25" s="61"/>
      <c r="L25" s="61"/>
      <c r="M25" s="61"/>
      <c r="N25" s="61"/>
      <c r="O25" s="61"/>
      <c r="P25" s="61"/>
      <c r="Q25" s="61"/>
      <c r="R25" s="61"/>
      <c r="S25" s="61"/>
      <c r="T25" s="61"/>
      <c r="U25" s="61"/>
      <c r="V25" s="61"/>
      <c r="W25" s="61"/>
      <c r="X25" s="61"/>
      <c r="Y25" s="61"/>
      <c r="Z25" s="61"/>
    </row>
    <row r="26" spans="1:26" ht="49.5" customHeight="1">
      <c r="A26" s="222" t="s">
        <v>15</v>
      </c>
      <c r="B26" s="223" t="s">
        <v>16</v>
      </c>
      <c r="C26" s="223" t="s">
        <v>50</v>
      </c>
      <c r="D26" s="223" t="s">
        <v>43</v>
      </c>
      <c r="E26" s="224">
        <v>1</v>
      </c>
      <c r="F26" s="225">
        <v>44258</v>
      </c>
      <c r="G26" s="223" t="s">
        <v>1068</v>
      </c>
      <c r="H26" s="223" t="s">
        <v>1</v>
      </c>
      <c r="I26" s="223" t="s">
        <v>1054</v>
      </c>
      <c r="J26" s="63"/>
      <c r="K26" s="61"/>
      <c r="L26" s="61"/>
      <c r="M26" s="61"/>
      <c r="N26" s="61"/>
      <c r="O26" s="61"/>
      <c r="P26" s="61"/>
      <c r="Q26" s="61"/>
      <c r="R26" s="61"/>
      <c r="S26" s="61"/>
      <c r="T26" s="61"/>
      <c r="U26" s="61"/>
      <c r="V26" s="61"/>
      <c r="W26" s="61"/>
      <c r="X26" s="61"/>
      <c r="Y26" s="61"/>
      <c r="Z26" s="61"/>
    </row>
    <row r="27" spans="1:26" ht="49.5" customHeight="1">
      <c r="A27" s="222" t="s">
        <v>1069</v>
      </c>
      <c r="B27" s="223" t="s">
        <v>54</v>
      </c>
      <c r="C27" s="223" t="s">
        <v>85</v>
      </c>
      <c r="D27" s="223" t="s">
        <v>395</v>
      </c>
      <c r="E27" s="232" t="s">
        <v>1070</v>
      </c>
      <c r="F27" s="225">
        <v>44986</v>
      </c>
      <c r="G27" s="223" t="s">
        <v>1071</v>
      </c>
      <c r="H27" s="223" t="s">
        <v>1</v>
      </c>
      <c r="I27" s="223" t="s">
        <v>1072</v>
      </c>
      <c r="J27" s="61"/>
      <c r="K27" s="61"/>
      <c r="L27" s="61"/>
      <c r="M27" s="61"/>
      <c r="N27" s="61"/>
      <c r="O27" s="61"/>
      <c r="P27" s="61"/>
      <c r="Q27" s="61"/>
      <c r="R27" s="61"/>
      <c r="S27" s="61"/>
      <c r="T27" s="61"/>
      <c r="U27" s="61"/>
      <c r="V27" s="61"/>
      <c r="W27" s="61"/>
      <c r="X27" s="61"/>
      <c r="Y27" s="61"/>
      <c r="Z27" s="61"/>
    </row>
    <row r="28" spans="1:26" ht="49.5" customHeight="1">
      <c r="A28" s="222" t="s">
        <v>15</v>
      </c>
      <c r="B28" s="223" t="s">
        <v>16</v>
      </c>
      <c r="C28" s="223" t="s">
        <v>50</v>
      </c>
      <c r="D28" s="223" t="s">
        <v>18</v>
      </c>
      <c r="E28" s="232" t="s">
        <v>1073</v>
      </c>
      <c r="F28" s="225">
        <v>44064</v>
      </c>
      <c r="G28" s="223" t="s">
        <v>1074</v>
      </c>
      <c r="H28" s="223" t="s">
        <v>1</v>
      </c>
      <c r="I28" s="223" t="s">
        <v>1054</v>
      </c>
      <c r="J28" s="61"/>
      <c r="K28" s="61"/>
      <c r="L28" s="61"/>
      <c r="M28" s="61"/>
      <c r="N28" s="61"/>
      <c r="O28" s="61"/>
      <c r="P28" s="61"/>
      <c r="Q28" s="61"/>
      <c r="R28" s="61"/>
      <c r="S28" s="61"/>
      <c r="T28" s="61"/>
      <c r="U28" s="61"/>
      <c r="V28" s="61"/>
      <c r="W28" s="61"/>
      <c r="X28" s="61"/>
      <c r="Y28" s="61"/>
      <c r="Z28" s="61"/>
    </row>
    <row r="29" spans="1:26" ht="49.5" customHeight="1">
      <c r="A29" s="222" t="s">
        <v>1041</v>
      </c>
      <c r="B29" s="223" t="s">
        <v>54</v>
      </c>
      <c r="C29" s="223" t="s">
        <v>85</v>
      </c>
      <c r="D29" s="223" t="s">
        <v>435</v>
      </c>
      <c r="E29" s="224" t="s">
        <v>1075</v>
      </c>
      <c r="F29" s="225">
        <v>44042</v>
      </c>
      <c r="G29" s="223" t="s">
        <v>1076</v>
      </c>
      <c r="H29" s="223" t="s">
        <v>1</v>
      </c>
      <c r="I29" s="223" t="s">
        <v>1077</v>
      </c>
      <c r="J29" s="61"/>
      <c r="K29" s="61"/>
      <c r="L29" s="61"/>
      <c r="M29" s="61"/>
      <c r="N29" s="61"/>
      <c r="O29" s="61"/>
      <c r="P29" s="61"/>
      <c r="Q29" s="61"/>
      <c r="R29" s="61"/>
      <c r="S29" s="61"/>
      <c r="T29" s="61"/>
      <c r="U29" s="61"/>
      <c r="V29" s="61"/>
      <c r="W29" s="61"/>
      <c r="X29" s="61"/>
      <c r="Y29" s="61"/>
      <c r="Z29" s="61"/>
    </row>
    <row r="30" spans="1:26" ht="49.5" customHeight="1">
      <c r="A30" s="222" t="s">
        <v>15</v>
      </c>
      <c r="B30" s="223" t="s">
        <v>16</v>
      </c>
      <c r="C30" s="223" t="s">
        <v>50</v>
      </c>
      <c r="D30" s="223" t="s">
        <v>18</v>
      </c>
      <c r="E30" s="224">
        <v>807</v>
      </c>
      <c r="F30" s="225">
        <v>43823</v>
      </c>
      <c r="G30" s="223" t="s">
        <v>1078</v>
      </c>
      <c r="H30" s="223" t="s">
        <v>1079</v>
      </c>
      <c r="I30" s="223" t="s">
        <v>1080</v>
      </c>
      <c r="J30" s="63"/>
      <c r="K30" s="61"/>
      <c r="L30" s="61"/>
      <c r="M30" s="61"/>
      <c r="N30" s="61"/>
      <c r="O30" s="61"/>
      <c r="P30" s="61"/>
      <c r="Q30" s="61"/>
      <c r="R30" s="61"/>
      <c r="S30" s="61"/>
      <c r="T30" s="61"/>
      <c r="U30" s="61"/>
      <c r="V30" s="61"/>
      <c r="W30" s="61"/>
      <c r="X30" s="61"/>
      <c r="Y30" s="61"/>
      <c r="Z30" s="61"/>
    </row>
    <row r="31" spans="1:26" ht="49.5" customHeight="1">
      <c r="A31" s="222" t="s">
        <v>15</v>
      </c>
      <c r="B31" s="223" t="s">
        <v>54</v>
      </c>
      <c r="C31" s="223" t="s">
        <v>306</v>
      </c>
      <c r="D31" s="223" t="s">
        <v>18</v>
      </c>
      <c r="E31" s="224">
        <v>2106</v>
      </c>
      <c r="F31" s="225">
        <v>43791</v>
      </c>
      <c r="G31" s="223" t="s">
        <v>121</v>
      </c>
      <c r="H31" s="223" t="s">
        <v>1</v>
      </c>
      <c r="I31" s="223" t="s">
        <v>1081</v>
      </c>
      <c r="J31" s="61"/>
      <c r="K31" s="61"/>
      <c r="L31" s="61"/>
      <c r="M31" s="61"/>
      <c r="N31" s="61"/>
      <c r="O31" s="61"/>
      <c r="P31" s="61"/>
      <c r="Q31" s="61"/>
      <c r="R31" s="61"/>
      <c r="S31" s="61"/>
      <c r="T31" s="61"/>
      <c r="U31" s="61"/>
      <c r="V31" s="61"/>
      <c r="W31" s="61"/>
      <c r="X31" s="61"/>
      <c r="Y31" s="61"/>
      <c r="Z31" s="61"/>
    </row>
    <row r="32" spans="1:26" ht="49.5" customHeight="1">
      <c r="A32" s="222" t="s">
        <v>15</v>
      </c>
      <c r="B32" s="223" t="s">
        <v>16</v>
      </c>
      <c r="C32" s="223" t="s">
        <v>1082</v>
      </c>
      <c r="D32" s="223" t="s">
        <v>1083</v>
      </c>
      <c r="E32" s="224">
        <v>36</v>
      </c>
      <c r="F32" s="225">
        <v>43728</v>
      </c>
      <c r="G32" s="223" t="s">
        <v>1084</v>
      </c>
      <c r="H32" s="223" t="s">
        <v>1</v>
      </c>
      <c r="I32" s="223" t="s">
        <v>1085</v>
      </c>
      <c r="J32" s="63"/>
      <c r="K32" s="61"/>
      <c r="L32" s="61"/>
      <c r="M32" s="61"/>
      <c r="N32" s="61"/>
      <c r="O32" s="61"/>
      <c r="P32" s="61"/>
      <c r="Q32" s="61"/>
      <c r="R32" s="61"/>
      <c r="S32" s="61"/>
      <c r="T32" s="61"/>
      <c r="U32" s="61"/>
      <c r="V32" s="61"/>
      <c r="W32" s="61"/>
      <c r="X32" s="61"/>
      <c r="Y32" s="61"/>
      <c r="Z32" s="61"/>
    </row>
    <row r="33" spans="1:26" ht="49.5" customHeight="1">
      <c r="A33" s="222" t="s">
        <v>1041</v>
      </c>
      <c r="B33" s="223" t="s">
        <v>54</v>
      </c>
      <c r="C33" s="223" t="s">
        <v>85</v>
      </c>
      <c r="D33" s="223" t="s">
        <v>435</v>
      </c>
      <c r="E33" s="232" t="s">
        <v>1086</v>
      </c>
      <c r="F33" s="225">
        <v>43676</v>
      </c>
      <c r="G33" s="223" t="s">
        <v>1087</v>
      </c>
      <c r="H33" s="223" t="s">
        <v>1</v>
      </c>
      <c r="I33" s="223" t="s">
        <v>1054</v>
      </c>
      <c r="J33" s="61"/>
      <c r="K33" s="61"/>
      <c r="L33" s="61"/>
      <c r="M33" s="61"/>
      <c r="N33" s="61"/>
      <c r="O33" s="61"/>
      <c r="P33" s="61"/>
      <c r="Q33" s="61"/>
      <c r="R33" s="61"/>
      <c r="S33" s="61"/>
      <c r="T33" s="61"/>
      <c r="U33" s="61"/>
      <c r="V33" s="61"/>
      <c r="W33" s="61"/>
      <c r="X33" s="61"/>
      <c r="Y33" s="61"/>
      <c r="Z33" s="61"/>
    </row>
    <row r="34" spans="1:26" ht="49.5" customHeight="1">
      <c r="A34" s="222" t="s">
        <v>1055</v>
      </c>
      <c r="B34" s="223" t="s">
        <v>198</v>
      </c>
      <c r="C34" s="223" t="s">
        <v>199</v>
      </c>
      <c r="D34" s="223" t="s">
        <v>101</v>
      </c>
      <c r="E34" s="232" t="s">
        <v>1088</v>
      </c>
      <c r="F34" s="225">
        <v>43630</v>
      </c>
      <c r="G34" s="223" t="s">
        <v>1089</v>
      </c>
      <c r="H34" s="234"/>
      <c r="I34" s="223" t="s">
        <v>1080</v>
      </c>
      <c r="J34" s="63"/>
      <c r="K34" s="61"/>
      <c r="L34" s="61"/>
      <c r="M34" s="61"/>
      <c r="N34" s="61"/>
      <c r="O34" s="61"/>
      <c r="P34" s="61"/>
      <c r="Q34" s="61"/>
      <c r="R34" s="61"/>
      <c r="S34" s="61"/>
      <c r="T34" s="61"/>
      <c r="U34" s="61"/>
      <c r="V34" s="61"/>
      <c r="W34" s="61"/>
      <c r="X34" s="61"/>
      <c r="Y34" s="61"/>
      <c r="Z34" s="61"/>
    </row>
    <row r="35" spans="1:26" ht="49.5" customHeight="1">
      <c r="A35" s="222" t="s">
        <v>15</v>
      </c>
      <c r="B35" s="223" t="s">
        <v>54</v>
      </c>
      <c r="C35" s="223" t="s">
        <v>306</v>
      </c>
      <c r="D35" s="223" t="s">
        <v>18</v>
      </c>
      <c r="E35" s="232">
        <v>1299</v>
      </c>
      <c r="F35" s="225">
        <v>43306</v>
      </c>
      <c r="G35" s="223" t="s">
        <v>1090</v>
      </c>
      <c r="H35" s="234"/>
      <c r="I35" s="223" t="s">
        <v>1091</v>
      </c>
      <c r="J35" s="61"/>
      <c r="K35" s="61"/>
      <c r="L35" s="61"/>
      <c r="M35" s="61"/>
      <c r="N35" s="61"/>
      <c r="O35" s="61"/>
      <c r="P35" s="61"/>
      <c r="Q35" s="61"/>
      <c r="R35" s="61"/>
      <c r="S35" s="61"/>
      <c r="T35" s="61"/>
      <c r="U35" s="61"/>
      <c r="V35" s="61"/>
      <c r="W35" s="61"/>
      <c r="X35" s="61"/>
      <c r="Y35" s="61"/>
      <c r="Z35" s="61"/>
    </row>
    <row r="36" spans="1:26" ht="49.5" customHeight="1">
      <c r="A36" s="222" t="s">
        <v>15</v>
      </c>
      <c r="B36" s="223" t="s">
        <v>54</v>
      </c>
      <c r="C36" s="223" t="s">
        <v>306</v>
      </c>
      <c r="D36" s="223" t="s">
        <v>18</v>
      </c>
      <c r="E36" s="232">
        <v>1499</v>
      </c>
      <c r="F36" s="225">
        <v>42989</v>
      </c>
      <c r="G36" s="223" t="s">
        <v>129</v>
      </c>
      <c r="H36" s="234"/>
      <c r="I36" s="223" t="s">
        <v>1092</v>
      </c>
      <c r="J36" s="61"/>
      <c r="K36" s="61"/>
      <c r="L36" s="61"/>
      <c r="M36" s="61"/>
      <c r="N36" s="61"/>
      <c r="O36" s="61"/>
      <c r="P36" s="61"/>
      <c r="Q36" s="61"/>
      <c r="R36" s="61"/>
      <c r="S36" s="61"/>
      <c r="T36" s="61"/>
      <c r="U36" s="61"/>
      <c r="V36" s="61"/>
      <c r="W36" s="61"/>
      <c r="X36" s="61"/>
      <c r="Y36" s="61"/>
      <c r="Z36" s="61"/>
    </row>
    <row r="37" spans="1:26" ht="49.5" customHeight="1">
      <c r="A37" s="222" t="s">
        <v>15</v>
      </c>
      <c r="B37" s="223" t="s">
        <v>54</v>
      </c>
      <c r="C37" s="223" t="s">
        <v>306</v>
      </c>
      <c r="D37" s="223" t="s">
        <v>18</v>
      </c>
      <c r="E37" s="232">
        <v>648</v>
      </c>
      <c r="F37" s="225">
        <v>42844</v>
      </c>
      <c r="G37" s="223" t="s">
        <v>1093</v>
      </c>
      <c r="H37" s="223" t="s">
        <v>1</v>
      </c>
      <c r="I37" s="223" t="s">
        <v>1094</v>
      </c>
      <c r="J37" s="61"/>
      <c r="K37" s="61"/>
      <c r="L37" s="61"/>
      <c r="M37" s="61"/>
      <c r="N37" s="61"/>
      <c r="O37" s="61"/>
      <c r="P37" s="61"/>
      <c r="Q37" s="61"/>
      <c r="R37" s="61"/>
      <c r="S37" s="61"/>
      <c r="T37" s="61"/>
      <c r="U37" s="61"/>
      <c r="V37" s="61"/>
      <c r="W37" s="61"/>
      <c r="X37" s="61"/>
      <c r="Y37" s="61"/>
      <c r="Z37" s="61"/>
    </row>
    <row r="38" spans="1:26" ht="49.5" customHeight="1">
      <c r="A38" s="222" t="s">
        <v>15</v>
      </c>
      <c r="B38" s="223" t="s">
        <v>16</v>
      </c>
      <c r="C38" s="223" t="s">
        <v>50</v>
      </c>
      <c r="D38" s="223" t="s">
        <v>43</v>
      </c>
      <c r="E38" s="232">
        <v>15</v>
      </c>
      <c r="F38" s="225">
        <v>42286</v>
      </c>
      <c r="G38" s="223" t="s">
        <v>1095</v>
      </c>
      <c r="H38" s="223" t="s">
        <v>1096</v>
      </c>
      <c r="I38" s="223" t="s">
        <v>1097</v>
      </c>
      <c r="J38" s="61"/>
      <c r="K38" s="61"/>
      <c r="L38" s="61"/>
      <c r="M38" s="61"/>
      <c r="N38" s="61"/>
      <c r="O38" s="61"/>
      <c r="P38" s="61"/>
      <c r="Q38" s="61"/>
      <c r="R38" s="61"/>
      <c r="S38" s="61"/>
      <c r="T38" s="61"/>
      <c r="U38" s="61"/>
      <c r="V38" s="61"/>
      <c r="W38" s="61"/>
      <c r="X38" s="61"/>
      <c r="Y38" s="61"/>
      <c r="Z38" s="61"/>
    </row>
    <row r="39" spans="1:26" ht="49.5" customHeight="1">
      <c r="A39" s="222" t="s">
        <v>1098</v>
      </c>
      <c r="B39" s="223" t="s">
        <v>54</v>
      </c>
      <c r="C39" s="223" t="s">
        <v>1099</v>
      </c>
      <c r="D39" s="223" t="s">
        <v>1100</v>
      </c>
      <c r="E39" s="224" t="s">
        <v>1101</v>
      </c>
      <c r="F39" s="225">
        <v>42195</v>
      </c>
      <c r="G39" s="223" t="s">
        <v>1102</v>
      </c>
      <c r="H39" s="234"/>
      <c r="I39" s="223" t="s">
        <v>1103</v>
      </c>
      <c r="J39" s="63"/>
      <c r="K39" s="61"/>
      <c r="L39" s="61"/>
      <c r="M39" s="61"/>
      <c r="N39" s="61"/>
      <c r="O39" s="61"/>
      <c r="P39" s="61"/>
      <c r="Q39" s="61"/>
      <c r="R39" s="61"/>
      <c r="S39" s="61"/>
      <c r="T39" s="61"/>
      <c r="U39" s="61"/>
      <c r="V39" s="61"/>
      <c r="W39" s="61"/>
      <c r="X39" s="61"/>
      <c r="Y39" s="61"/>
      <c r="Z39" s="61"/>
    </row>
    <row r="40" spans="1:26" ht="49.5" customHeight="1">
      <c r="A40" s="222" t="s">
        <v>15</v>
      </c>
      <c r="B40" s="223" t="s">
        <v>54</v>
      </c>
      <c r="C40" s="223" t="s">
        <v>306</v>
      </c>
      <c r="D40" s="223" t="s">
        <v>18</v>
      </c>
      <c r="E40" s="232">
        <v>1083</v>
      </c>
      <c r="F40" s="225">
        <v>42150</v>
      </c>
      <c r="G40" s="223" t="s">
        <v>1104</v>
      </c>
      <c r="H40" s="223" t="s">
        <v>1105</v>
      </c>
      <c r="I40" s="223" t="s">
        <v>1106</v>
      </c>
      <c r="J40" s="61"/>
      <c r="K40" s="61"/>
      <c r="L40" s="61"/>
      <c r="M40" s="61"/>
      <c r="N40" s="61"/>
      <c r="O40" s="61"/>
      <c r="P40" s="61"/>
      <c r="Q40" s="61"/>
      <c r="R40" s="61"/>
      <c r="S40" s="61"/>
      <c r="T40" s="61"/>
      <c r="U40" s="61"/>
      <c r="V40" s="61"/>
      <c r="W40" s="61"/>
      <c r="X40" s="61"/>
      <c r="Y40" s="61"/>
      <c r="Z40" s="61"/>
    </row>
    <row r="41" spans="1:26" ht="49.5" customHeight="1">
      <c r="A41" s="222" t="s">
        <v>15</v>
      </c>
      <c r="B41" s="223" t="s">
        <v>54</v>
      </c>
      <c r="C41" s="223" t="s">
        <v>306</v>
      </c>
      <c r="D41" s="223" t="s">
        <v>18</v>
      </c>
      <c r="E41" s="232">
        <v>19</v>
      </c>
      <c r="F41" s="225">
        <v>40918</v>
      </c>
      <c r="G41" s="223" t="s">
        <v>149</v>
      </c>
      <c r="H41" s="223" t="s">
        <v>901</v>
      </c>
      <c r="I41" s="235" t="s">
        <v>1081</v>
      </c>
      <c r="J41" s="61"/>
      <c r="K41" s="61"/>
      <c r="L41" s="61"/>
      <c r="M41" s="61"/>
      <c r="N41" s="61"/>
      <c r="O41" s="61"/>
      <c r="P41" s="61"/>
      <c r="Q41" s="61"/>
      <c r="R41" s="61"/>
      <c r="S41" s="61"/>
      <c r="T41" s="61"/>
      <c r="U41" s="61"/>
      <c r="V41" s="61"/>
      <c r="W41" s="61"/>
      <c r="X41" s="61"/>
      <c r="Y41" s="61"/>
      <c r="Z41" s="61"/>
    </row>
    <row r="42" spans="1:26" ht="49.5" customHeight="1">
      <c r="A42" s="222" t="s">
        <v>15</v>
      </c>
      <c r="B42" s="223" t="s">
        <v>54</v>
      </c>
      <c r="C42" s="223" t="s">
        <v>306</v>
      </c>
      <c r="D42" s="223" t="s">
        <v>56</v>
      </c>
      <c r="E42" s="232">
        <v>1474</v>
      </c>
      <c r="F42" s="225">
        <v>40736</v>
      </c>
      <c r="G42" s="223" t="s">
        <v>1107</v>
      </c>
      <c r="H42" s="223" t="s">
        <v>1108</v>
      </c>
      <c r="I42" s="223" t="s">
        <v>1109</v>
      </c>
      <c r="J42" s="61"/>
      <c r="K42" s="61"/>
      <c r="L42" s="61"/>
      <c r="M42" s="61"/>
      <c r="N42" s="61"/>
      <c r="O42" s="61"/>
      <c r="P42" s="61"/>
      <c r="Q42" s="61"/>
      <c r="R42" s="61"/>
      <c r="S42" s="61"/>
      <c r="T42" s="61"/>
      <c r="U42" s="61"/>
      <c r="V42" s="61"/>
      <c r="W42" s="61"/>
      <c r="X42" s="61"/>
      <c r="Y42" s="61"/>
      <c r="Z42" s="61"/>
    </row>
    <row r="43" spans="1:26" ht="49.5" customHeight="1">
      <c r="A43" s="222" t="s">
        <v>15</v>
      </c>
      <c r="B43" s="223" t="s">
        <v>16</v>
      </c>
      <c r="C43" s="223" t="s">
        <v>50</v>
      </c>
      <c r="D43" s="223" t="s">
        <v>18</v>
      </c>
      <c r="E43" s="232">
        <v>371</v>
      </c>
      <c r="F43" s="225">
        <v>40420</v>
      </c>
      <c r="G43" s="223" t="s">
        <v>1110</v>
      </c>
      <c r="H43" s="223" t="s">
        <v>1</v>
      </c>
      <c r="I43" s="235" t="s">
        <v>1111</v>
      </c>
      <c r="J43" s="61"/>
      <c r="K43" s="61"/>
      <c r="L43" s="61"/>
      <c r="M43" s="61"/>
      <c r="N43" s="61"/>
      <c r="O43" s="61"/>
      <c r="P43" s="61"/>
      <c r="Q43" s="61"/>
      <c r="R43" s="61"/>
      <c r="S43" s="61"/>
      <c r="T43" s="61"/>
      <c r="U43" s="61"/>
      <c r="V43" s="61"/>
      <c r="W43" s="61"/>
      <c r="X43" s="61"/>
      <c r="Y43" s="61"/>
      <c r="Z43" s="61"/>
    </row>
    <row r="44" spans="1:26" ht="49.5" customHeight="1">
      <c r="A44" s="222" t="s">
        <v>1112</v>
      </c>
      <c r="B44" s="223" t="s">
        <v>54</v>
      </c>
      <c r="C44" s="223" t="s">
        <v>65</v>
      </c>
      <c r="D44" s="223" t="s">
        <v>18</v>
      </c>
      <c r="E44" s="232">
        <v>1537</v>
      </c>
      <c r="F44" s="225">
        <v>37098</v>
      </c>
      <c r="G44" s="223" t="s">
        <v>1113</v>
      </c>
      <c r="H44" s="223" t="s">
        <v>1114</v>
      </c>
      <c r="I44" s="236" t="s">
        <v>1036</v>
      </c>
      <c r="J44" s="61"/>
      <c r="K44" s="61"/>
      <c r="L44" s="61"/>
      <c r="M44" s="61"/>
      <c r="N44" s="61"/>
      <c r="O44" s="61"/>
      <c r="P44" s="61"/>
      <c r="Q44" s="61"/>
      <c r="R44" s="61"/>
      <c r="S44" s="61"/>
      <c r="T44" s="61"/>
      <c r="U44" s="61"/>
      <c r="V44" s="61"/>
      <c r="W44" s="61"/>
      <c r="X44" s="61"/>
      <c r="Y44" s="61"/>
      <c r="Z44" s="61"/>
    </row>
    <row r="45" spans="1:26" ht="49.5" customHeight="1">
      <c r="A45" s="237" t="s">
        <v>15</v>
      </c>
      <c r="B45" s="238" t="s">
        <v>54</v>
      </c>
      <c r="C45" s="238" t="s">
        <v>413</v>
      </c>
      <c r="D45" s="238" t="s">
        <v>56</v>
      </c>
      <c r="E45" s="239">
        <v>489</v>
      </c>
      <c r="F45" s="240">
        <v>36158</v>
      </c>
      <c r="G45" s="238" t="s">
        <v>1115</v>
      </c>
      <c r="H45" s="238" t="s">
        <v>1116</v>
      </c>
      <c r="I45" s="238" t="s">
        <v>1117</v>
      </c>
      <c r="J45" s="61"/>
      <c r="K45" s="61"/>
      <c r="L45" s="61"/>
      <c r="M45" s="61"/>
      <c r="N45" s="61"/>
      <c r="O45" s="61"/>
      <c r="P45" s="61"/>
      <c r="Q45" s="61"/>
      <c r="R45" s="61"/>
      <c r="S45" s="61"/>
      <c r="T45" s="61"/>
      <c r="U45" s="61"/>
      <c r="V45" s="61"/>
      <c r="W45" s="61"/>
      <c r="X45" s="61"/>
      <c r="Y45" s="61"/>
      <c r="Z45" s="61"/>
    </row>
    <row r="46" spans="1:26" ht="49.5" customHeight="1">
      <c r="A46" s="241" t="s">
        <v>15</v>
      </c>
      <c r="B46" s="236" t="s">
        <v>54</v>
      </c>
      <c r="C46" s="236" t="s">
        <v>413</v>
      </c>
      <c r="D46" s="236" t="s">
        <v>56</v>
      </c>
      <c r="E46" s="242">
        <v>87</v>
      </c>
      <c r="F46" s="243">
        <v>34302</v>
      </c>
      <c r="G46" s="236" t="s">
        <v>1118</v>
      </c>
      <c r="H46" s="236" t="s">
        <v>1</v>
      </c>
      <c r="I46" s="236" t="s">
        <v>1094</v>
      </c>
      <c r="J46" s="61"/>
      <c r="K46" s="61"/>
      <c r="L46" s="61"/>
      <c r="M46" s="61"/>
      <c r="N46" s="61"/>
      <c r="O46" s="61"/>
      <c r="P46" s="61"/>
      <c r="Q46" s="61"/>
      <c r="R46" s="61"/>
      <c r="S46" s="61"/>
      <c r="T46" s="61"/>
      <c r="U46" s="61"/>
      <c r="V46" s="61"/>
      <c r="W46" s="61"/>
      <c r="X46" s="61"/>
      <c r="Y46" s="61"/>
      <c r="Z46" s="61"/>
    </row>
    <row r="47" spans="1:26" ht="15.75" customHeight="1">
      <c r="A47" s="244"/>
      <c r="B47" s="244"/>
      <c r="C47" s="244"/>
      <c r="D47" s="244"/>
      <c r="E47" s="244"/>
      <c r="F47" s="244"/>
      <c r="G47" s="244"/>
      <c r="H47" s="244"/>
      <c r="I47" s="244"/>
      <c r="J47" s="61"/>
      <c r="K47" s="61"/>
      <c r="L47" s="61"/>
      <c r="M47" s="61"/>
      <c r="N47" s="61"/>
      <c r="O47" s="61"/>
      <c r="P47" s="61"/>
      <c r="Q47" s="61"/>
      <c r="R47" s="61"/>
      <c r="S47" s="61"/>
      <c r="T47" s="61"/>
      <c r="U47" s="61"/>
      <c r="V47" s="61"/>
      <c r="W47" s="61"/>
      <c r="X47" s="61"/>
      <c r="Y47" s="61"/>
      <c r="Z47" s="61"/>
    </row>
    <row r="48" spans="1:26" ht="12.75" customHeight="1">
      <c r="A48" s="403" t="s">
        <v>365</v>
      </c>
      <c r="B48" s="405" t="s">
        <v>1119</v>
      </c>
      <c r="C48" s="371"/>
      <c r="D48" s="372"/>
      <c r="E48" s="430" t="s">
        <v>178</v>
      </c>
      <c r="F48" s="389" t="s">
        <v>2125</v>
      </c>
      <c r="G48" s="372"/>
      <c r="H48" s="431" t="s">
        <v>179</v>
      </c>
      <c r="I48" s="432"/>
      <c r="J48" s="61"/>
      <c r="K48" s="61"/>
      <c r="L48" s="61"/>
      <c r="M48" s="61"/>
      <c r="N48" s="61"/>
      <c r="O48" s="61"/>
      <c r="P48" s="61"/>
      <c r="Q48" s="61"/>
      <c r="R48" s="61"/>
      <c r="S48" s="61"/>
      <c r="T48" s="61"/>
      <c r="U48" s="61"/>
      <c r="V48" s="61"/>
      <c r="W48" s="61"/>
      <c r="X48" s="61"/>
      <c r="Y48" s="61"/>
      <c r="Z48" s="61"/>
    </row>
    <row r="49" spans="1:26" ht="15.75" customHeight="1">
      <c r="A49" s="382"/>
      <c r="B49" s="384"/>
      <c r="C49" s="385"/>
      <c r="D49" s="386"/>
      <c r="E49" s="382"/>
      <c r="F49" s="384"/>
      <c r="G49" s="386"/>
      <c r="H49" s="384"/>
      <c r="I49" s="386"/>
      <c r="J49" s="61"/>
      <c r="K49" s="61"/>
      <c r="L49" s="61"/>
      <c r="M49" s="61"/>
      <c r="N49" s="61"/>
      <c r="O49" s="61"/>
      <c r="P49" s="61"/>
      <c r="Q49" s="61"/>
      <c r="R49" s="61"/>
      <c r="S49" s="61"/>
      <c r="T49" s="61"/>
      <c r="U49" s="61"/>
      <c r="V49" s="61"/>
      <c r="W49" s="61"/>
      <c r="X49" s="61"/>
      <c r="Y49" s="61"/>
      <c r="Z49" s="61"/>
    </row>
    <row r="50" spans="1:26" ht="15.75" customHeight="1">
      <c r="A50" s="369"/>
      <c r="B50" s="373"/>
      <c r="C50" s="374"/>
      <c r="D50" s="375"/>
      <c r="E50" s="369"/>
      <c r="F50" s="373"/>
      <c r="G50" s="375"/>
      <c r="H50" s="373"/>
      <c r="I50" s="375"/>
      <c r="J50" s="61"/>
      <c r="K50" s="61"/>
      <c r="L50" s="61"/>
      <c r="M50" s="61"/>
      <c r="N50" s="61"/>
      <c r="O50" s="61"/>
      <c r="P50" s="61"/>
      <c r="Q50" s="61"/>
      <c r="R50" s="61"/>
      <c r="S50" s="61"/>
      <c r="T50" s="61"/>
      <c r="U50" s="61"/>
      <c r="V50" s="61"/>
      <c r="W50" s="61"/>
      <c r="X50" s="61"/>
      <c r="Y50" s="61"/>
      <c r="Z50" s="61"/>
    </row>
    <row r="51" spans="1:26" ht="22.5" customHeight="1">
      <c r="A51" s="83" t="s">
        <v>180</v>
      </c>
      <c r="B51" s="397" t="s">
        <v>367</v>
      </c>
      <c r="C51" s="381"/>
      <c r="D51" s="367"/>
      <c r="E51" s="109" t="s">
        <v>472</v>
      </c>
      <c r="F51" s="390" t="s">
        <v>2126</v>
      </c>
      <c r="G51" s="367"/>
      <c r="H51" s="406" t="s">
        <v>474</v>
      </c>
      <c r="I51" s="367"/>
      <c r="J51" s="61"/>
      <c r="K51" s="61"/>
      <c r="L51" s="61"/>
      <c r="M51" s="61"/>
      <c r="N51" s="61"/>
      <c r="O51" s="61"/>
      <c r="P51" s="61"/>
      <c r="Q51" s="61"/>
      <c r="R51" s="61"/>
      <c r="S51" s="61"/>
      <c r="T51" s="61"/>
      <c r="U51" s="61"/>
      <c r="V51" s="61"/>
      <c r="W51" s="61"/>
      <c r="X51" s="61"/>
      <c r="Y51" s="61"/>
      <c r="Z51" s="61"/>
    </row>
    <row r="52" spans="1:26" ht="22.5" customHeight="1">
      <c r="A52" s="400" t="s">
        <v>181</v>
      </c>
      <c r="B52" s="401">
        <v>45996</v>
      </c>
      <c r="C52" s="371"/>
      <c r="D52" s="372"/>
      <c r="E52" s="109" t="s">
        <v>476</v>
      </c>
      <c r="F52" s="391" t="s">
        <v>2127</v>
      </c>
      <c r="G52" s="367"/>
      <c r="H52" s="406" t="s">
        <v>477</v>
      </c>
      <c r="I52" s="367"/>
      <c r="J52" s="61"/>
      <c r="K52" s="61"/>
      <c r="L52" s="61"/>
      <c r="M52" s="61"/>
      <c r="N52" s="61"/>
      <c r="O52" s="61"/>
      <c r="P52" s="61"/>
      <c r="Q52" s="61"/>
      <c r="R52" s="61"/>
      <c r="S52" s="61"/>
      <c r="T52" s="61"/>
      <c r="U52" s="61"/>
      <c r="V52" s="61"/>
      <c r="W52" s="61"/>
      <c r="X52" s="61"/>
      <c r="Y52" s="61"/>
      <c r="Z52" s="61"/>
    </row>
    <row r="53" spans="1:26" ht="15.75" customHeight="1">
      <c r="A53" s="369"/>
      <c r="B53" s="373"/>
      <c r="C53" s="374"/>
      <c r="D53" s="375"/>
      <c r="E53" s="109" t="s">
        <v>478</v>
      </c>
      <c r="F53" s="366">
        <v>46003</v>
      </c>
      <c r="G53" s="367"/>
      <c r="H53" s="406" t="s">
        <v>1120</v>
      </c>
      <c r="I53" s="367"/>
      <c r="J53" s="61"/>
      <c r="K53" s="61"/>
      <c r="L53" s="61"/>
      <c r="M53" s="61"/>
      <c r="N53" s="61"/>
      <c r="O53" s="61"/>
      <c r="P53" s="61"/>
      <c r="Q53" s="61"/>
      <c r="R53" s="61"/>
      <c r="S53" s="61"/>
      <c r="T53" s="61"/>
      <c r="U53" s="61"/>
      <c r="V53" s="61"/>
      <c r="W53" s="61"/>
      <c r="X53" s="61"/>
      <c r="Y53" s="61"/>
      <c r="Z53" s="61"/>
    </row>
    <row r="54" spans="1:26" ht="15.7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row>
    <row r="55" spans="1:26" ht="1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row>
    <row r="56" spans="1:26" ht="15.7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row>
    <row r="57" spans="1:26" ht="15.7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row>
    <row r="58" spans="1:26" ht="15.7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row>
    <row r="59" spans="1:26" ht="15.75" customHeight="1">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row>
    <row r="60" spans="1:26" ht="15.75" customHeight="1">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row>
    <row r="61" spans="1:26" ht="15.75" customHeight="1">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row>
    <row r="62" spans="1:26" ht="15.75" customHeight="1">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row>
    <row r="63" spans="1:26" ht="15.7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row>
    <row r="64" spans="1:26" ht="15.75" customHeight="1">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row>
    <row r="65" spans="1:26" ht="15.75"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row>
    <row r="66" spans="1:26" ht="15.75"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row>
    <row r="67" spans="1:26" ht="15.75" customHeight="1">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row>
    <row r="68" spans="1:26" ht="15.75"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row>
    <row r="69" spans="1:26" ht="15.7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row>
    <row r="70" spans="1:26" ht="15.7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row>
    <row r="71" spans="1:26" ht="15.7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row>
    <row r="72" spans="1:26" ht="15.7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row>
    <row r="73" spans="1:26" ht="15.7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row>
    <row r="74" spans="1:26" ht="15.7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row>
    <row r="75" spans="1:26" ht="15.7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row>
    <row r="76" spans="1:26" ht="15.7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row>
    <row r="77" spans="1:26" ht="15.7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row>
    <row r="78" spans="1:26" ht="15.7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row>
    <row r="79" spans="1:26" ht="15.7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row>
    <row r="80" spans="1:26" ht="15.7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row>
    <row r="81" spans="1:26" ht="15.7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row>
    <row r="82" spans="1:26" ht="15.7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row>
    <row r="83" spans="1:26" ht="15.7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row>
    <row r="84" spans="1:26" ht="15.7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row>
    <row r="85" spans="1:26" ht="15.7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row>
    <row r="86" spans="1:26" ht="15.7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row>
    <row r="87" spans="1:26" ht="15.7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row>
    <row r="88" spans="1:26" ht="15.7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row>
    <row r="89" spans="1:26" ht="15.7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row>
    <row r="90" spans="1:26" ht="15.7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row>
    <row r="91" spans="1:26" ht="15.7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row>
    <row r="92" spans="1:26" ht="15.7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row>
    <row r="93" spans="1:26" ht="15.7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row>
    <row r="94" spans="1:26" ht="15.7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row>
    <row r="95" spans="1:26" ht="15.7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row>
    <row r="96" spans="1:26" ht="15.7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row>
    <row r="97" spans="1:26" ht="15.7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row>
    <row r="98" spans="1:26" ht="15.7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row>
    <row r="99" spans="1:26" ht="15.75" customHeight="1">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row>
    <row r="100" spans="1:26" ht="15.75" customHeight="1">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row>
    <row r="101" spans="1:26" ht="15.75" customHeight="1">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row>
    <row r="102" spans="1:26" ht="15.75" customHeight="1">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row>
    <row r="103" spans="1:26" ht="15.75" customHeight="1">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row>
    <row r="104" spans="1:26" ht="15.7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row>
    <row r="105" spans="1:26" ht="15.75" customHeight="1">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row>
    <row r="106" spans="1:26" ht="15.75" customHeight="1">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row>
    <row r="107" spans="1:26" ht="15.75" customHeight="1">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row>
    <row r="108" spans="1:26" ht="15.75" customHeight="1">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row>
    <row r="109" spans="1:26" ht="15.75" customHeight="1">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row>
    <row r="110" spans="1:26" ht="15.75" customHeight="1">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row>
    <row r="111" spans="1:26" ht="15.75" customHeight="1">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row>
    <row r="112" spans="1:26" ht="15.75" customHeight="1">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row>
    <row r="113" spans="1:26" ht="15.75" customHeight="1">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row>
    <row r="114" spans="1:26" ht="15.75" customHeight="1">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row>
    <row r="115" spans="1:26" ht="15.75" customHeight="1">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row>
    <row r="116" spans="1:26" ht="15.75" customHeight="1">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row>
    <row r="117" spans="1:26" ht="15.75" customHeight="1">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row>
    <row r="118" spans="1:26" ht="15.75" customHeight="1">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row>
    <row r="119" spans="1:26" ht="15.75" customHeight="1">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row>
    <row r="120" spans="1:26" ht="15.75" customHeight="1">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row>
    <row r="121" spans="1:26" ht="15.75" customHeight="1">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row>
    <row r="122" spans="1:26" ht="15.75" customHeight="1">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row>
    <row r="123" spans="1:26" ht="15.75" customHeight="1">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row>
    <row r="124" spans="1:26" ht="15.75" customHeight="1">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row>
    <row r="125" spans="1:26" ht="15.75" customHeight="1">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row>
    <row r="126" spans="1:26" ht="15.75" customHeight="1">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row>
    <row r="127" spans="1:26" ht="15.75" customHeight="1">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row>
    <row r="128" spans="1:26" ht="15.75" customHeight="1">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row>
    <row r="129" spans="1:26" ht="15.7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row>
    <row r="130" spans="1:26" ht="15.7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row>
    <row r="131" spans="1:26" ht="15.7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row>
    <row r="132" spans="1:26" ht="15.7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row>
    <row r="133" spans="1:26" ht="15.7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row>
    <row r="134" spans="1:26" ht="15.7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row>
    <row r="135" spans="1:26" ht="15.7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row>
    <row r="136" spans="1:26" ht="15.7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row>
    <row r="137" spans="1:26" ht="15.7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row>
    <row r="138" spans="1:26" ht="15.7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row>
    <row r="139" spans="1:26" ht="15.7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row>
    <row r="140" spans="1:26" ht="15.7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row>
    <row r="141" spans="1:26" ht="15.7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row>
    <row r="142" spans="1:26" ht="15.7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row>
    <row r="143" spans="1:26" ht="15.7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row>
    <row r="144" spans="1:26" ht="15.7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row>
    <row r="145" spans="1:26" ht="15.7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row>
    <row r="146" spans="1:26" ht="15.7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row>
    <row r="147" spans="1:26" ht="15.7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row>
    <row r="148" spans="1:26" ht="15.7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row>
    <row r="149" spans="1:26" ht="15.7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row>
    <row r="150" spans="1:26" ht="15.7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row>
    <row r="151" spans="1:26" ht="15.7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row>
    <row r="152" spans="1:26" ht="15.7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row>
    <row r="153" spans="1:26" ht="15.7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row>
    <row r="154" spans="1:26" ht="15.7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row>
    <row r="155" spans="1:26" ht="15.7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row>
    <row r="156" spans="1:26" ht="15.7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row>
    <row r="157" spans="1:26" ht="15.7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row>
    <row r="158" spans="1:26" ht="15.7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row>
    <row r="159" spans="1:26" ht="15.7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row>
    <row r="160" spans="1:26" ht="15.7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row>
    <row r="161" spans="1:26" ht="15.7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row>
    <row r="162" spans="1:26" ht="15.7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row>
    <row r="163" spans="1:26" ht="15.7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row>
    <row r="164" spans="1:26" ht="15.7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row>
    <row r="165" spans="1:26" ht="15.7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row>
    <row r="166" spans="1:26" ht="15.7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row>
    <row r="167" spans="1:26" ht="15.7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row>
    <row r="168" spans="1:26" ht="15.7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row>
    <row r="169" spans="1:26" ht="15.7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row>
    <row r="170" spans="1:26" ht="15.7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row>
    <row r="171" spans="1:26" ht="15.7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row>
    <row r="172" spans="1:26" ht="15.7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row>
    <row r="173" spans="1:26" ht="15.7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row>
    <row r="174" spans="1:26" ht="15.7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row>
    <row r="175" spans="1:26" ht="15.7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row>
    <row r="176" spans="1:26" ht="15.7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row>
    <row r="177" spans="1:26" ht="15.7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row>
    <row r="178" spans="1:26" ht="15.7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row>
    <row r="179" spans="1:26" ht="15.7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row>
    <row r="180" spans="1:26" ht="15.7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row>
    <row r="181" spans="1:26" ht="15.7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row>
    <row r="182" spans="1:26" ht="15.7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row>
    <row r="183" spans="1:26" ht="15.7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row>
    <row r="184" spans="1:26" ht="15.7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row>
    <row r="185" spans="1:26" ht="15.7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row>
    <row r="186" spans="1:26" ht="15.7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row>
    <row r="187" spans="1:26" ht="15.7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row>
    <row r="188" spans="1:26" ht="15.7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row>
    <row r="189" spans="1:26" ht="15.7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row>
    <row r="190" spans="1:26" ht="15.7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row>
    <row r="191" spans="1:26" ht="15.7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row>
    <row r="192" spans="1:26" ht="15.7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row>
    <row r="193" spans="1:26" ht="15.7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row>
    <row r="194" spans="1:26" ht="15.7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row>
    <row r="195" spans="1:26" ht="15.7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row>
    <row r="196" spans="1:26" ht="15.7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row>
    <row r="197" spans="1:26" ht="15.7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row>
    <row r="198" spans="1:26" ht="15.7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row>
    <row r="199" spans="1:26" ht="15.7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row>
    <row r="200" spans="1:26" ht="15.7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row>
    <row r="201" spans="1:26" ht="15.75" customHeight="1">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row>
    <row r="202" spans="1:26" ht="15.75" customHeight="1">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row>
    <row r="203" spans="1:26" ht="15.75" customHeight="1">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row>
    <row r="204" spans="1:26" ht="15.75" customHeight="1">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row>
    <row r="205" spans="1:26" ht="15.75" customHeight="1">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row>
    <row r="206" spans="1:26" ht="15.75" customHeight="1">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row>
    <row r="207" spans="1:26" ht="15.75" customHeight="1">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row>
    <row r="208" spans="1:26" ht="15.75" customHeight="1">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row>
    <row r="209" spans="1:26" ht="15.75" customHeight="1">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row>
    <row r="210" spans="1:26" ht="15.75" customHeight="1">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row>
    <row r="211" spans="1:26" ht="15.75" customHeight="1">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row>
    <row r="212" spans="1:26" ht="15.75" customHeight="1">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row>
    <row r="213" spans="1:26" ht="15.75" customHeight="1">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row>
    <row r="214" spans="1:26" ht="15.75" customHeight="1">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row>
    <row r="215" spans="1:26" ht="15.75" customHeight="1">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row>
    <row r="216" spans="1:26" ht="15.75" customHeight="1">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row>
    <row r="217" spans="1:26" ht="15.75" customHeight="1">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row>
    <row r="218" spans="1:26" ht="15.75" customHeight="1">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row>
    <row r="219" spans="1:26" ht="15.75" customHeight="1">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row>
    <row r="220" spans="1:26" ht="15.75" customHeight="1">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row>
    <row r="221" spans="1:26" ht="15.75" customHeight="1">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row>
    <row r="222" spans="1:26" ht="15.75" customHeight="1">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row>
    <row r="223" spans="1:26" ht="15.75" customHeight="1">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row>
    <row r="224" spans="1:26" ht="15.75" customHeight="1">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row>
    <row r="225" spans="1:26" ht="15.75" customHeight="1">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row>
    <row r="226" spans="1:26" ht="15.75" customHeight="1">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c r="Y226" s="245"/>
      <c r="Z226" s="245"/>
    </row>
    <row r="227" spans="1:26" ht="15.75" customHeight="1">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c r="X227" s="245"/>
      <c r="Y227" s="245"/>
      <c r="Z227" s="245"/>
    </row>
    <row r="228" spans="1:26" ht="15.75" customHeight="1">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c r="Y228" s="245"/>
      <c r="Z228" s="245"/>
    </row>
    <row r="229" spans="1:26" ht="15.75" customHeight="1">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c r="X229" s="245"/>
      <c r="Y229" s="245"/>
      <c r="Z229" s="245"/>
    </row>
    <row r="230" spans="1:26" ht="15.75" customHeight="1">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5"/>
      <c r="Y230" s="245"/>
      <c r="Z230" s="245"/>
    </row>
    <row r="231" spans="1:26" ht="15.75" customHeight="1">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c r="X231" s="245"/>
      <c r="Y231" s="245"/>
      <c r="Z231" s="245"/>
    </row>
    <row r="232" spans="1:26" ht="15.75" customHeight="1">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c r="Y232" s="245"/>
      <c r="Z232" s="245"/>
    </row>
    <row r="233" spans="1:26" ht="15.75" customHeight="1">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c r="Y233" s="245"/>
      <c r="Z233" s="245"/>
    </row>
    <row r="234" spans="1:26" ht="15.75" customHeight="1">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row>
    <row r="235" spans="1:26" ht="15.75" customHeight="1">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c r="Y235" s="245"/>
      <c r="Z235" s="245"/>
    </row>
    <row r="236" spans="1:26" ht="15.75" customHeight="1">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5"/>
      <c r="Y236" s="245"/>
      <c r="Z236" s="245"/>
    </row>
    <row r="237" spans="1:26" ht="15.75" customHeight="1">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c r="Y237" s="245"/>
      <c r="Z237" s="245"/>
    </row>
    <row r="238" spans="1:26" ht="15.75" customHeight="1">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row>
    <row r="239" spans="1:26" ht="15.75" customHeight="1">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c r="Y239" s="245"/>
      <c r="Z239" s="245"/>
    </row>
    <row r="240" spans="1:26" ht="15.75" customHeight="1">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5"/>
      <c r="Y240" s="245"/>
      <c r="Z240" s="245"/>
    </row>
    <row r="241" spans="1:26" ht="15.75" customHeight="1">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5"/>
      <c r="Y241" s="245"/>
      <c r="Z241" s="245"/>
    </row>
    <row r="242" spans="1:26" ht="15.75" customHeight="1">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c r="Y242" s="245"/>
      <c r="Z242" s="245"/>
    </row>
    <row r="243" spans="1:26" ht="15.75" customHeight="1">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c r="X243" s="245"/>
      <c r="Y243" s="245"/>
      <c r="Z243" s="245"/>
    </row>
    <row r="244" spans="1:26" ht="15.75" customHeight="1">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c r="X244" s="245"/>
      <c r="Y244" s="245"/>
      <c r="Z244" s="245"/>
    </row>
    <row r="245" spans="1:26" ht="15.75" customHeight="1">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c r="X245" s="245"/>
      <c r="Y245" s="245"/>
      <c r="Z245" s="245"/>
    </row>
    <row r="246" spans="1:26" ht="15.75" customHeight="1">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c r="X246" s="245"/>
      <c r="Y246" s="245"/>
      <c r="Z246" s="245"/>
    </row>
    <row r="247" spans="1:26" ht="15.75" customHeight="1">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row>
    <row r="248" spans="1:26" ht="15.75" customHeight="1">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row>
    <row r="249" spans="1:26" ht="15.75" customHeight="1">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c r="Z249" s="245"/>
    </row>
    <row r="250" spans="1:26" ht="15.75" customHeight="1">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c r="Y250" s="245"/>
      <c r="Z250" s="245"/>
    </row>
    <row r="251" spans="1:26" ht="15.75" customHeight="1">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c r="Y251" s="245"/>
      <c r="Z251" s="245"/>
    </row>
    <row r="252" spans="1:26" ht="15.75" customHeight="1">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c r="X252" s="245"/>
      <c r="Y252" s="245"/>
      <c r="Z252" s="245"/>
    </row>
    <row r="253" spans="1:26" ht="15.75" customHeight="1">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c r="X253" s="245"/>
      <c r="Y253" s="245"/>
      <c r="Z253" s="245"/>
    </row>
    <row r="254" spans="1:26" ht="15.75" customHeight="1">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c r="X254" s="245"/>
      <c r="Y254" s="245"/>
      <c r="Z254" s="245"/>
    </row>
    <row r="255" spans="1:26" ht="15.75" customHeight="1">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c r="X255" s="245"/>
      <c r="Y255" s="245"/>
      <c r="Z255" s="245"/>
    </row>
    <row r="256" spans="1:26" ht="15.75" customHeight="1">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c r="X256" s="245"/>
      <c r="Y256" s="245"/>
      <c r="Z256" s="245"/>
    </row>
    <row r="257" spans="1:26" ht="15.75" customHeight="1">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c r="X257" s="245"/>
      <c r="Y257" s="245"/>
      <c r="Z257" s="245"/>
    </row>
    <row r="258" spans="1:26" ht="15.75" customHeight="1">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c r="X258" s="245"/>
      <c r="Y258" s="245"/>
      <c r="Z258" s="245"/>
    </row>
    <row r="259" spans="1:26" ht="15.75" customHeight="1">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c r="Y259" s="245"/>
      <c r="Z259" s="245"/>
    </row>
    <row r="260" spans="1:26" ht="15.75" customHeight="1">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row>
    <row r="261" spans="1:26" ht="15.75" customHeight="1">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c r="Y261" s="245"/>
      <c r="Z261" s="245"/>
    </row>
    <row r="262" spans="1:26" ht="15.75" customHeight="1">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row>
    <row r="263" spans="1:26" ht="15.75" customHeight="1">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c r="Z263" s="245"/>
    </row>
    <row r="264" spans="1:26" ht="15.75" customHeight="1">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c r="Y264" s="245"/>
      <c r="Z264" s="245"/>
    </row>
    <row r="265" spans="1:26" ht="15.75" customHeight="1">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c r="Z265" s="245"/>
    </row>
    <row r="266" spans="1:26" ht="15.75" customHeight="1">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5"/>
      <c r="Y266" s="245"/>
      <c r="Z266" s="245"/>
    </row>
    <row r="267" spans="1:26" ht="15.75" customHeight="1">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5"/>
      <c r="Y267" s="245"/>
      <c r="Z267" s="245"/>
    </row>
    <row r="268" spans="1:26" ht="15.75" customHeight="1">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5"/>
      <c r="Y268" s="245"/>
      <c r="Z268" s="245"/>
    </row>
    <row r="269" spans="1:26" ht="15.75" customHeight="1">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c r="Y269" s="245"/>
      <c r="Z269" s="245"/>
    </row>
    <row r="270" spans="1:26" ht="15.75" customHeight="1">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c r="Y270" s="245"/>
      <c r="Z270" s="245"/>
    </row>
    <row r="271" spans="1:26" ht="15.75" customHeight="1">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c r="Z271" s="245"/>
    </row>
    <row r="272" spans="1:26" ht="15.75" customHeight="1">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c r="Y272" s="245"/>
      <c r="Z272" s="245"/>
    </row>
    <row r="273" spans="1:26" ht="15.75" customHeight="1">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c r="Y273" s="245"/>
      <c r="Z273" s="245"/>
    </row>
    <row r="274" spans="1:26" ht="15.75" customHeight="1">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c r="Z274" s="245"/>
    </row>
    <row r="275" spans="1:26" ht="15.75" customHeight="1">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5"/>
      <c r="Y275" s="245"/>
      <c r="Z275" s="245"/>
    </row>
    <row r="276" spans="1:26" ht="15.75" customHeight="1">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5"/>
      <c r="Y276" s="245"/>
      <c r="Z276" s="245"/>
    </row>
    <row r="277" spans="1:26" ht="15.75" customHeight="1">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5"/>
      <c r="Y277" s="245"/>
      <c r="Z277" s="245"/>
    </row>
    <row r="278" spans="1:26" ht="15.75" customHeight="1">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c r="Y278" s="245"/>
      <c r="Z278" s="245"/>
    </row>
    <row r="279" spans="1:26" ht="15.75" customHeight="1">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5"/>
      <c r="Y279" s="245"/>
      <c r="Z279" s="245"/>
    </row>
    <row r="280" spans="1:26" ht="15.75" customHeight="1">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5"/>
      <c r="Y280" s="245"/>
      <c r="Z280" s="245"/>
    </row>
    <row r="281" spans="1:26" ht="15.75" customHeight="1">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5"/>
      <c r="Y281" s="245"/>
      <c r="Z281" s="245"/>
    </row>
    <row r="282" spans="1:26" ht="15.75" customHeight="1">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c r="Y282" s="245"/>
      <c r="Z282" s="245"/>
    </row>
    <row r="283" spans="1:26" ht="15.75" customHeight="1">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row>
    <row r="284" spans="1:26" ht="15.75" customHeight="1">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row>
    <row r="285" spans="1:26" ht="15.75" customHeight="1">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c r="Y285" s="245"/>
      <c r="Z285" s="245"/>
    </row>
    <row r="286" spans="1:26" ht="15.75" customHeight="1">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c r="Y286" s="245"/>
      <c r="Z286" s="245"/>
    </row>
    <row r="287" spans="1:26" ht="15.75" customHeight="1">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c r="Z287" s="245"/>
    </row>
    <row r="288" spans="1:26" ht="15.75" customHeight="1">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c r="Y288" s="245"/>
      <c r="Z288" s="245"/>
    </row>
    <row r="289" spans="1:26" ht="15.75" customHeight="1">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5"/>
      <c r="Y289" s="245"/>
      <c r="Z289" s="245"/>
    </row>
    <row r="290" spans="1:26" ht="15.75" customHeight="1">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c r="Y290" s="245"/>
      <c r="Z290" s="245"/>
    </row>
    <row r="291" spans="1:26" ht="15.75" customHeight="1">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5"/>
      <c r="Y291" s="245"/>
      <c r="Z291" s="245"/>
    </row>
    <row r="292" spans="1:26" ht="15.75" customHeight="1">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c r="Y292" s="245"/>
      <c r="Z292" s="245"/>
    </row>
    <row r="293" spans="1:26" ht="15.75" customHeight="1">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c r="Z293" s="245"/>
    </row>
    <row r="294" spans="1:26" ht="15.75" customHeight="1">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row>
    <row r="295" spans="1:26" ht="15.75" customHeight="1">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row>
    <row r="296" spans="1:26" ht="15.75" customHeight="1">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c r="Z296" s="245"/>
    </row>
    <row r="297" spans="1:26" ht="15.75" customHeight="1">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c r="Z297" s="245"/>
    </row>
    <row r="298" spans="1:26" ht="15.75" customHeight="1">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5"/>
      <c r="Y298" s="245"/>
      <c r="Z298" s="245"/>
    </row>
    <row r="299" spans="1:26" ht="15.75" customHeight="1">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5"/>
      <c r="Y299" s="245"/>
      <c r="Z299" s="245"/>
    </row>
    <row r="300" spans="1:26" ht="15.75" customHeight="1">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c r="X300" s="245"/>
      <c r="Y300" s="245"/>
      <c r="Z300" s="245"/>
    </row>
    <row r="301" spans="1:26" ht="15.75" customHeight="1">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c r="X301" s="245"/>
      <c r="Y301" s="245"/>
      <c r="Z301" s="245"/>
    </row>
    <row r="302" spans="1:26" ht="15.75" customHeight="1">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5"/>
      <c r="Y302" s="245"/>
      <c r="Z302" s="245"/>
    </row>
    <row r="303" spans="1:26" ht="15.75" customHeight="1">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c r="X303" s="245"/>
      <c r="Y303" s="245"/>
      <c r="Z303" s="245"/>
    </row>
    <row r="304" spans="1:26" ht="15.75" customHeight="1">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c r="X304" s="245"/>
      <c r="Y304" s="245"/>
      <c r="Z304" s="245"/>
    </row>
    <row r="305" spans="1:26" ht="15.75" customHeight="1">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5"/>
      <c r="Y305" s="245"/>
      <c r="Z305" s="245"/>
    </row>
    <row r="306" spans="1:26" ht="15.75" customHeight="1">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c r="Y306" s="245"/>
      <c r="Z306" s="245"/>
    </row>
    <row r="307" spans="1:26" ht="15.75" customHeight="1">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row>
    <row r="308" spans="1:26" ht="15.75" customHeight="1">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5"/>
      <c r="Y308" s="245"/>
      <c r="Z308" s="245"/>
    </row>
    <row r="309" spans="1:26" ht="15.75" customHeight="1">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5"/>
      <c r="Y309" s="245"/>
      <c r="Z309" s="245"/>
    </row>
    <row r="310" spans="1:26" ht="15.75" customHeight="1">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5"/>
      <c r="Y310" s="245"/>
      <c r="Z310" s="245"/>
    </row>
    <row r="311" spans="1:26" ht="15.75" customHeight="1">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c r="Y311" s="245"/>
      <c r="Z311" s="245"/>
    </row>
    <row r="312" spans="1:26" ht="15.75" customHeight="1">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5"/>
      <c r="Y312" s="245"/>
      <c r="Z312" s="245"/>
    </row>
    <row r="313" spans="1:26" ht="15.75" customHeight="1">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c r="Y313" s="245"/>
      <c r="Z313" s="245"/>
    </row>
    <row r="314" spans="1:26" ht="15.75" customHeight="1">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5"/>
      <c r="Y314" s="245"/>
      <c r="Z314" s="245"/>
    </row>
    <row r="315" spans="1:26" ht="15.75" customHeight="1">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5"/>
      <c r="Y315" s="245"/>
      <c r="Z315" s="245"/>
    </row>
    <row r="316" spans="1:26" ht="15.75" customHeight="1">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5"/>
      <c r="Y316" s="245"/>
      <c r="Z316" s="245"/>
    </row>
    <row r="317" spans="1:26" ht="15.75" customHeight="1">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5"/>
      <c r="Y317" s="245"/>
      <c r="Z317" s="245"/>
    </row>
    <row r="318" spans="1:26" ht="15.75" customHeight="1">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c r="Y318" s="245"/>
      <c r="Z318" s="245"/>
    </row>
    <row r="319" spans="1:26" ht="15.75" customHeight="1">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c r="Y319" s="245"/>
      <c r="Z319" s="245"/>
    </row>
    <row r="320" spans="1:26" ht="15.75" customHeight="1">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5"/>
      <c r="Y320" s="245"/>
      <c r="Z320" s="245"/>
    </row>
    <row r="321" spans="1:26" ht="15.75" customHeight="1">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c r="Y321" s="245"/>
      <c r="Z321" s="245"/>
    </row>
    <row r="322" spans="1:26" ht="15.75" customHeight="1">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c r="Y322" s="245"/>
      <c r="Z322" s="245"/>
    </row>
    <row r="323" spans="1:26" ht="15.75" customHeight="1">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c r="Y323" s="245"/>
      <c r="Z323" s="245"/>
    </row>
    <row r="324" spans="1:26" ht="15.75" customHeight="1">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c r="Y324" s="245"/>
      <c r="Z324" s="245"/>
    </row>
    <row r="325" spans="1:26" ht="15.75" customHeight="1">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5"/>
      <c r="Y325" s="245"/>
      <c r="Z325" s="245"/>
    </row>
    <row r="326" spans="1:26" ht="15.75" customHeight="1">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c r="Y326" s="245"/>
      <c r="Z326" s="245"/>
    </row>
    <row r="327" spans="1:26" ht="15.75" customHeight="1">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c r="X327" s="245"/>
      <c r="Y327" s="245"/>
      <c r="Z327" s="245"/>
    </row>
    <row r="328" spans="1:26" ht="15.75" customHeight="1">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5"/>
      <c r="Y328" s="245"/>
      <c r="Z328" s="245"/>
    </row>
    <row r="329" spans="1:26" ht="15.75" customHeight="1">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c r="Y329" s="245"/>
      <c r="Z329" s="245"/>
    </row>
    <row r="330" spans="1:26" ht="15.75" customHeight="1">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c r="Y330" s="245"/>
      <c r="Z330" s="245"/>
    </row>
    <row r="331" spans="1:26" ht="15.75" customHeight="1">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c r="Z331" s="245"/>
    </row>
    <row r="332" spans="1:26" ht="15.75" customHeight="1">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c r="Z332" s="245"/>
    </row>
    <row r="333" spans="1:26" ht="15.75" customHeight="1">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c r="X333" s="245"/>
      <c r="Y333" s="245"/>
      <c r="Z333" s="245"/>
    </row>
    <row r="334" spans="1:26" ht="15.75" customHeight="1">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c r="X334" s="245"/>
      <c r="Y334" s="245"/>
      <c r="Z334" s="245"/>
    </row>
    <row r="335" spans="1:26" ht="15.75" customHeight="1">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c r="Y335" s="245"/>
      <c r="Z335" s="245"/>
    </row>
    <row r="336" spans="1:26" ht="15.75" customHeight="1">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c r="Y336" s="245"/>
      <c r="Z336" s="245"/>
    </row>
    <row r="337" spans="1:26" ht="15.75" customHeight="1">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c r="Y337" s="245"/>
      <c r="Z337" s="245"/>
    </row>
    <row r="338" spans="1:26" ht="15.75" customHeight="1">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c r="Y338" s="245"/>
      <c r="Z338" s="245"/>
    </row>
    <row r="339" spans="1:26" ht="15.75" customHeight="1">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c r="Z339" s="245"/>
    </row>
    <row r="340" spans="1:26" ht="15.75" customHeight="1">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c r="Y340" s="245"/>
      <c r="Z340" s="245"/>
    </row>
    <row r="341" spans="1:26" ht="15.75" customHeight="1">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c r="X341" s="245"/>
      <c r="Y341" s="245"/>
      <c r="Z341" s="245"/>
    </row>
    <row r="342" spans="1:26" ht="15.75" customHeight="1">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c r="X342" s="245"/>
      <c r="Y342" s="245"/>
      <c r="Z342" s="245"/>
    </row>
    <row r="343" spans="1:26" ht="15.75" customHeight="1">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c r="X343" s="245"/>
      <c r="Y343" s="245"/>
      <c r="Z343" s="245"/>
    </row>
    <row r="344" spans="1:26" ht="15.75" customHeight="1">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c r="X344" s="245"/>
      <c r="Y344" s="245"/>
      <c r="Z344" s="245"/>
    </row>
    <row r="345" spans="1:26" ht="15.75" customHeight="1">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c r="X345" s="245"/>
      <c r="Y345" s="245"/>
      <c r="Z345" s="245"/>
    </row>
    <row r="346" spans="1:26" ht="15.75" customHeight="1">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c r="Z346" s="245"/>
    </row>
    <row r="347" spans="1:26" ht="15.75" customHeight="1">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c r="X347" s="245"/>
      <c r="Y347" s="245"/>
      <c r="Z347" s="245"/>
    </row>
    <row r="348" spans="1:26" ht="15.75" customHeight="1">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5"/>
      <c r="Y348" s="245"/>
      <c r="Z348" s="245"/>
    </row>
    <row r="349" spans="1:26" ht="15.75" customHeight="1">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5"/>
      <c r="Y349" s="245"/>
      <c r="Z349" s="245"/>
    </row>
    <row r="350" spans="1:26" ht="15.75" customHeight="1">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c r="Z350" s="245"/>
    </row>
    <row r="351" spans="1:26" ht="15.75" customHeight="1">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c r="X351" s="245"/>
      <c r="Y351" s="245"/>
      <c r="Z351" s="245"/>
    </row>
    <row r="352" spans="1:26" ht="15.75" customHeight="1">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c r="X352" s="245"/>
      <c r="Y352" s="245"/>
      <c r="Z352" s="245"/>
    </row>
    <row r="353" spans="1:26" ht="15.75" customHeight="1">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5"/>
      <c r="Y353" s="245"/>
      <c r="Z353" s="245"/>
    </row>
    <row r="354" spans="1:26" ht="15.75" customHeight="1">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5"/>
      <c r="Y354" s="245"/>
      <c r="Z354" s="245"/>
    </row>
    <row r="355" spans="1:26" ht="15.75" customHeight="1">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c r="X355" s="245"/>
      <c r="Y355" s="245"/>
      <c r="Z355" s="245"/>
    </row>
    <row r="356" spans="1:26" ht="15.75" customHeight="1">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5"/>
      <c r="Y356" s="245"/>
      <c r="Z356" s="245"/>
    </row>
    <row r="357" spans="1:26" ht="15.75" customHeight="1">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c r="Y357" s="245"/>
      <c r="Z357" s="245"/>
    </row>
    <row r="358" spans="1:26" ht="15.75" customHeight="1">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c r="Y358" s="245"/>
      <c r="Z358" s="245"/>
    </row>
    <row r="359" spans="1:26" ht="15.75" customHeight="1">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c r="Y359" s="245"/>
      <c r="Z359" s="245"/>
    </row>
    <row r="360" spans="1:26" ht="15.75" customHeight="1">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c r="X360" s="245"/>
      <c r="Y360" s="245"/>
      <c r="Z360" s="245"/>
    </row>
    <row r="361" spans="1:26" ht="15.75" customHeight="1">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5"/>
      <c r="Y361" s="245"/>
      <c r="Z361" s="245"/>
    </row>
    <row r="362" spans="1:26" ht="15.75" customHeight="1">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c r="Y362" s="245"/>
      <c r="Z362" s="245"/>
    </row>
    <row r="363" spans="1:26" ht="15.75" customHeight="1">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5"/>
      <c r="Y363" s="245"/>
      <c r="Z363" s="245"/>
    </row>
    <row r="364" spans="1:26" ht="15.75" customHeight="1">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5"/>
      <c r="Y364" s="245"/>
      <c r="Z364" s="245"/>
    </row>
    <row r="365" spans="1:26" ht="15.75" customHeight="1">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c r="X365" s="245"/>
      <c r="Y365" s="245"/>
      <c r="Z365" s="245"/>
    </row>
    <row r="366" spans="1:26" ht="15.75" customHeight="1">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c r="Y366" s="245"/>
      <c r="Z366" s="245"/>
    </row>
    <row r="367" spans="1:26" ht="15.75" customHeight="1">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5"/>
      <c r="Y367" s="245"/>
      <c r="Z367" s="245"/>
    </row>
    <row r="368" spans="1:26" ht="15.75" customHeight="1">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5"/>
      <c r="Y368" s="245"/>
      <c r="Z368" s="245"/>
    </row>
    <row r="369" spans="1:26" ht="15.75" customHeight="1">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row>
    <row r="370" spans="1:26" ht="15.75" customHeight="1">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c r="Y370" s="245"/>
      <c r="Z370" s="245"/>
    </row>
    <row r="371" spans="1:26" ht="15.75" customHeight="1">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5"/>
      <c r="Y371" s="245"/>
      <c r="Z371" s="245"/>
    </row>
    <row r="372" spans="1:26" ht="15.75" customHeight="1">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c r="Y372" s="245"/>
      <c r="Z372" s="245"/>
    </row>
    <row r="373" spans="1:26" ht="15.75" customHeight="1">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row>
    <row r="374" spans="1:26" ht="15.75" customHeight="1">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5"/>
      <c r="Y374" s="245"/>
      <c r="Z374" s="245"/>
    </row>
    <row r="375" spans="1:26" ht="15.75" customHeight="1">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5"/>
      <c r="Y375" s="245"/>
      <c r="Z375" s="245"/>
    </row>
    <row r="376" spans="1:26" ht="15.75" customHeight="1">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c r="X376" s="245"/>
      <c r="Y376" s="245"/>
      <c r="Z376" s="245"/>
    </row>
    <row r="377" spans="1:26" ht="15.75" customHeight="1">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c r="X377" s="245"/>
      <c r="Y377" s="245"/>
      <c r="Z377" s="245"/>
    </row>
    <row r="378" spans="1:26" ht="15.75" customHeight="1">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c r="X378" s="245"/>
      <c r="Y378" s="245"/>
      <c r="Z378" s="245"/>
    </row>
    <row r="379" spans="1:26" ht="15.75" customHeight="1">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c r="X379" s="245"/>
      <c r="Y379" s="245"/>
      <c r="Z379" s="245"/>
    </row>
    <row r="380" spans="1:26" ht="15.75" customHeight="1">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5"/>
      <c r="Y380" s="245"/>
      <c r="Z380" s="245"/>
    </row>
    <row r="381" spans="1:26" ht="15.75" customHeight="1">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row>
    <row r="382" spans="1:26" ht="15.75" customHeight="1">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5"/>
      <c r="Y382" s="245"/>
      <c r="Z382" s="245"/>
    </row>
    <row r="383" spans="1:26" ht="15.75" customHeight="1">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5"/>
      <c r="Y383" s="245"/>
      <c r="Z383" s="245"/>
    </row>
    <row r="384" spans="1:26" ht="15.75" customHeight="1">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5"/>
      <c r="Y384" s="245"/>
      <c r="Z384" s="245"/>
    </row>
    <row r="385" spans="1:26" ht="15.75" customHeight="1">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c r="X385" s="245"/>
      <c r="Y385" s="245"/>
      <c r="Z385" s="245"/>
    </row>
    <row r="386" spans="1:26" ht="15.75" customHeight="1">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c r="X386" s="245"/>
      <c r="Y386" s="245"/>
      <c r="Z386" s="245"/>
    </row>
    <row r="387" spans="1:26" ht="15.75" customHeight="1">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c r="X387" s="245"/>
      <c r="Y387" s="245"/>
      <c r="Z387" s="245"/>
    </row>
    <row r="388" spans="1:26" ht="15.75" customHeight="1">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c r="X388" s="245"/>
      <c r="Y388" s="245"/>
      <c r="Z388" s="245"/>
    </row>
    <row r="389" spans="1:26" ht="15.75" customHeight="1">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c r="X389" s="245"/>
      <c r="Y389" s="245"/>
      <c r="Z389" s="245"/>
    </row>
    <row r="390" spans="1:26" ht="15.75" customHeight="1">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c r="X390" s="245"/>
      <c r="Y390" s="245"/>
      <c r="Z390" s="245"/>
    </row>
    <row r="391" spans="1:26" ht="15.75" customHeight="1">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c r="X391" s="245"/>
      <c r="Y391" s="245"/>
      <c r="Z391" s="245"/>
    </row>
    <row r="392" spans="1:26" ht="15.75" customHeight="1">
      <c r="A392" s="245"/>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c r="X392" s="245"/>
      <c r="Y392" s="245"/>
      <c r="Z392" s="245"/>
    </row>
    <row r="393" spans="1:26" ht="15.75" customHeight="1">
      <c r="A393" s="245"/>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c r="X393" s="245"/>
      <c r="Y393" s="245"/>
      <c r="Z393" s="245"/>
    </row>
    <row r="394" spans="1:26" ht="15.75" customHeight="1">
      <c r="A394" s="245"/>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c r="X394" s="245"/>
      <c r="Y394" s="245"/>
      <c r="Z394" s="245"/>
    </row>
    <row r="395" spans="1:26" ht="15.75" customHeight="1">
      <c r="A395" s="245"/>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c r="Y395" s="245"/>
      <c r="Z395" s="245"/>
    </row>
    <row r="396" spans="1:26" ht="15.75" customHeight="1">
      <c r="A396" s="245"/>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c r="X396" s="245"/>
      <c r="Y396" s="245"/>
      <c r="Z396" s="245"/>
    </row>
    <row r="397" spans="1:26" ht="15.75" customHeight="1">
      <c r="A397" s="245"/>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c r="X397" s="245"/>
      <c r="Y397" s="245"/>
      <c r="Z397" s="245"/>
    </row>
    <row r="398" spans="1:26" ht="15.75" customHeight="1">
      <c r="A398" s="245"/>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c r="X398" s="245"/>
      <c r="Y398" s="245"/>
      <c r="Z398" s="245"/>
    </row>
    <row r="399" spans="1:26" ht="15.75" customHeight="1">
      <c r="A399" s="245"/>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c r="X399" s="245"/>
      <c r="Y399" s="245"/>
      <c r="Z399" s="245"/>
    </row>
    <row r="400" spans="1:26" ht="15.75" customHeight="1">
      <c r="A400" s="245"/>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c r="X400" s="245"/>
      <c r="Y400" s="245"/>
      <c r="Z400" s="245"/>
    </row>
    <row r="401" spans="1:26" ht="15.75" customHeight="1">
      <c r="A401" s="245"/>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c r="X401" s="245"/>
      <c r="Y401" s="245"/>
      <c r="Z401" s="245"/>
    </row>
    <row r="402" spans="1:26" ht="15.75" customHeight="1">
      <c r="A402" s="245"/>
      <c r="B402" s="245"/>
      <c r="C402" s="245"/>
      <c r="D402" s="245"/>
      <c r="E402" s="245"/>
      <c r="F402" s="245"/>
      <c r="G402" s="245"/>
      <c r="H402" s="245"/>
      <c r="I402" s="245"/>
      <c r="J402" s="245"/>
      <c r="K402" s="245"/>
      <c r="L402" s="245"/>
      <c r="M402" s="245"/>
      <c r="N402" s="245"/>
      <c r="O402" s="245"/>
      <c r="P402" s="245"/>
      <c r="Q402" s="245"/>
      <c r="R402" s="245"/>
      <c r="S402" s="245"/>
      <c r="T402" s="245"/>
      <c r="U402" s="245"/>
      <c r="V402" s="245"/>
      <c r="W402" s="245"/>
      <c r="X402" s="245"/>
      <c r="Y402" s="245"/>
      <c r="Z402" s="245"/>
    </row>
    <row r="403" spans="1:26" ht="15.75" customHeight="1">
      <c r="A403" s="245"/>
      <c r="B403" s="245"/>
      <c r="C403" s="245"/>
      <c r="D403" s="245"/>
      <c r="E403" s="245"/>
      <c r="F403" s="245"/>
      <c r="G403" s="245"/>
      <c r="H403" s="245"/>
      <c r="I403" s="245"/>
      <c r="J403" s="245"/>
      <c r="K403" s="245"/>
      <c r="L403" s="245"/>
      <c r="M403" s="245"/>
      <c r="N403" s="245"/>
      <c r="O403" s="245"/>
      <c r="P403" s="245"/>
      <c r="Q403" s="245"/>
      <c r="R403" s="245"/>
      <c r="S403" s="245"/>
      <c r="T403" s="245"/>
      <c r="U403" s="245"/>
      <c r="V403" s="245"/>
      <c r="W403" s="245"/>
      <c r="X403" s="245"/>
      <c r="Y403" s="245"/>
      <c r="Z403" s="245"/>
    </row>
    <row r="404" spans="1:26" ht="15.75" customHeight="1">
      <c r="A404" s="245"/>
      <c r="B404" s="245"/>
      <c r="C404" s="245"/>
      <c r="D404" s="245"/>
      <c r="E404" s="245"/>
      <c r="F404" s="245"/>
      <c r="G404" s="245"/>
      <c r="H404" s="245"/>
      <c r="I404" s="245"/>
      <c r="J404" s="245"/>
      <c r="K404" s="245"/>
      <c r="L404" s="245"/>
      <c r="M404" s="245"/>
      <c r="N404" s="245"/>
      <c r="O404" s="245"/>
      <c r="P404" s="245"/>
      <c r="Q404" s="245"/>
      <c r="R404" s="245"/>
      <c r="S404" s="245"/>
      <c r="T404" s="245"/>
      <c r="U404" s="245"/>
      <c r="V404" s="245"/>
      <c r="W404" s="245"/>
      <c r="X404" s="245"/>
      <c r="Y404" s="245"/>
      <c r="Z404" s="245"/>
    </row>
    <row r="405" spans="1:26" ht="15.75" customHeight="1">
      <c r="A405" s="245"/>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c r="X405" s="245"/>
      <c r="Y405" s="245"/>
      <c r="Z405" s="245"/>
    </row>
    <row r="406" spans="1:26" ht="15.75" customHeight="1">
      <c r="A406" s="245"/>
      <c r="B406" s="245"/>
      <c r="C406" s="245"/>
      <c r="D406" s="245"/>
      <c r="E406" s="245"/>
      <c r="F406" s="245"/>
      <c r="G406" s="245"/>
      <c r="H406" s="245"/>
      <c r="I406" s="245"/>
      <c r="J406" s="245"/>
      <c r="K406" s="245"/>
      <c r="L406" s="245"/>
      <c r="M406" s="245"/>
      <c r="N406" s="245"/>
      <c r="O406" s="245"/>
      <c r="P406" s="245"/>
      <c r="Q406" s="245"/>
      <c r="R406" s="245"/>
      <c r="S406" s="245"/>
      <c r="T406" s="245"/>
      <c r="U406" s="245"/>
      <c r="V406" s="245"/>
      <c r="W406" s="245"/>
      <c r="X406" s="245"/>
      <c r="Y406" s="245"/>
      <c r="Z406" s="245"/>
    </row>
    <row r="407" spans="1:26" ht="15.75" customHeight="1">
      <c r="A407" s="245"/>
      <c r="B407" s="245"/>
      <c r="C407" s="245"/>
      <c r="D407" s="245"/>
      <c r="E407" s="245"/>
      <c r="F407" s="245"/>
      <c r="G407" s="245"/>
      <c r="H407" s="245"/>
      <c r="I407" s="245"/>
      <c r="J407" s="245"/>
      <c r="K407" s="245"/>
      <c r="L407" s="245"/>
      <c r="M407" s="245"/>
      <c r="N407" s="245"/>
      <c r="O407" s="245"/>
      <c r="P407" s="245"/>
      <c r="Q407" s="245"/>
      <c r="R407" s="245"/>
      <c r="S407" s="245"/>
      <c r="T407" s="245"/>
      <c r="U407" s="245"/>
      <c r="V407" s="245"/>
      <c r="W407" s="245"/>
      <c r="X407" s="245"/>
      <c r="Y407" s="245"/>
      <c r="Z407" s="245"/>
    </row>
    <row r="408" spans="1:26" ht="15.75" customHeight="1">
      <c r="A408" s="245"/>
      <c r="B408" s="245"/>
      <c r="C408" s="245"/>
      <c r="D408" s="245"/>
      <c r="E408" s="245"/>
      <c r="F408" s="245"/>
      <c r="G408" s="245"/>
      <c r="H408" s="245"/>
      <c r="I408" s="245"/>
      <c r="J408" s="245"/>
      <c r="K408" s="245"/>
      <c r="L408" s="245"/>
      <c r="M408" s="245"/>
      <c r="N408" s="245"/>
      <c r="O408" s="245"/>
      <c r="P408" s="245"/>
      <c r="Q408" s="245"/>
      <c r="R408" s="245"/>
      <c r="S408" s="245"/>
      <c r="T408" s="245"/>
      <c r="U408" s="245"/>
      <c r="V408" s="245"/>
      <c r="W408" s="245"/>
      <c r="X408" s="245"/>
      <c r="Y408" s="245"/>
      <c r="Z408" s="245"/>
    </row>
    <row r="409" spans="1:26" ht="15.75" customHeight="1">
      <c r="A409" s="245"/>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c r="X409" s="245"/>
      <c r="Y409" s="245"/>
      <c r="Z409" s="245"/>
    </row>
    <row r="410" spans="1:26" ht="15.75" customHeight="1">
      <c r="A410" s="245"/>
      <c r="B410" s="245"/>
      <c r="C410" s="245"/>
      <c r="D410" s="245"/>
      <c r="E410" s="245"/>
      <c r="F410" s="245"/>
      <c r="G410" s="245"/>
      <c r="H410" s="245"/>
      <c r="I410" s="245"/>
      <c r="J410" s="245"/>
      <c r="K410" s="245"/>
      <c r="L410" s="245"/>
      <c r="M410" s="245"/>
      <c r="N410" s="245"/>
      <c r="O410" s="245"/>
      <c r="P410" s="245"/>
      <c r="Q410" s="245"/>
      <c r="R410" s="245"/>
      <c r="S410" s="245"/>
      <c r="T410" s="245"/>
      <c r="U410" s="245"/>
      <c r="V410" s="245"/>
      <c r="W410" s="245"/>
      <c r="X410" s="245"/>
      <c r="Y410" s="245"/>
      <c r="Z410" s="245"/>
    </row>
    <row r="411" spans="1:26" ht="15.75" customHeight="1">
      <c r="A411" s="245"/>
      <c r="B411" s="245"/>
      <c r="C411" s="245"/>
      <c r="D411" s="245"/>
      <c r="E411" s="245"/>
      <c r="F411" s="245"/>
      <c r="G411" s="245"/>
      <c r="H411" s="245"/>
      <c r="I411" s="245"/>
      <c r="J411" s="245"/>
      <c r="K411" s="245"/>
      <c r="L411" s="245"/>
      <c r="M411" s="245"/>
      <c r="N411" s="245"/>
      <c r="O411" s="245"/>
      <c r="P411" s="245"/>
      <c r="Q411" s="245"/>
      <c r="R411" s="245"/>
      <c r="S411" s="245"/>
      <c r="T411" s="245"/>
      <c r="U411" s="245"/>
      <c r="V411" s="245"/>
      <c r="W411" s="245"/>
      <c r="X411" s="245"/>
      <c r="Y411" s="245"/>
      <c r="Z411" s="245"/>
    </row>
    <row r="412" spans="1:26" ht="15.75" customHeight="1">
      <c r="A412" s="245"/>
      <c r="B412" s="245"/>
      <c r="C412" s="245"/>
      <c r="D412" s="245"/>
      <c r="E412" s="245"/>
      <c r="F412" s="245"/>
      <c r="G412" s="245"/>
      <c r="H412" s="245"/>
      <c r="I412" s="245"/>
      <c r="J412" s="245"/>
      <c r="K412" s="245"/>
      <c r="L412" s="245"/>
      <c r="M412" s="245"/>
      <c r="N412" s="245"/>
      <c r="O412" s="245"/>
      <c r="P412" s="245"/>
      <c r="Q412" s="245"/>
      <c r="R412" s="245"/>
      <c r="S412" s="245"/>
      <c r="T412" s="245"/>
      <c r="U412" s="245"/>
      <c r="V412" s="245"/>
      <c r="W412" s="245"/>
      <c r="X412" s="245"/>
      <c r="Y412" s="245"/>
      <c r="Z412" s="245"/>
    </row>
    <row r="413" spans="1:26" ht="15.75" customHeight="1">
      <c r="A413" s="245"/>
      <c r="B413" s="245"/>
      <c r="C413" s="245"/>
      <c r="D413" s="245"/>
      <c r="E413" s="245"/>
      <c r="F413" s="245"/>
      <c r="G413" s="245"/>
      <c r="H413" s="245"/>
      <c r="I413" s="245"/>
      <c r="J413" s="245"/>
      <c r="K413" s="245"/>
      <c r="L413" s="245"/>
      <c r="M413" s="245"/>
      <c r="N413" s="245"/>
      <c r="O413" s="245"/>
      <c r="P413" s="245"/>
      <c r="Q413" s="245"/>
      <c r="R413" s="245"/>
      <c r="S413" s="245"/>
      <c r="T413" s="245"/>
      <c r="U413" s="245"/>
      <c r="V413" s="245"/>
      <c r="W413" s="245"/>
      <c r="X413" s="245"/>
      <c r="Y413" s="245"/>
      <c r="Z413" s="245"/>
    </row>
    <row r="414" spans="1:26" ht="15.75" customHeight="1">
      <c r="A414" s="245"/>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c r="X414" s="245"/>
      <c r="Y414" s="245"/>
      <c r="Z414" s="245"/>
    </row>
    <row r="415" spans="1:26" ht="15.75" customHeight="1">
      <c r="A415" s="245"/>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c r="X415" s="245"/>
      <c r="Y415" s="245"/>
      <c r="Z415" s="245"/>
    </row>
    <row r="416" spans="1:26" ht="15.75" customHeight="1">
      <c r="A416" s="245"/>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row>
    <row r="417" spans="1:26" ht="15.75" customHeight="1">
      <c r="A417" s="245"/>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c r="X417" s="245"/>
      <c r="Y417" s="245"/>
      <c r="Z417" s="245"/>
    </row>
    <row r="418" spans="1:26" ht="15.75" customHeight="1">
      <c r="A418" s="245"/>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c r="X418" s="245"/>
      <c r="Y418" s="245"/>
      <c r="Z418" s="245"/>
    </row>
    <row r="419" spans="1:26" ht="15.75" customHeight="1">
      <c r="A419" s="245"/>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row>
    <row r="420" spans="1:26" ht="15.75" customHeight="1">
      <c r="A420" s="245"/>
      <c r="B420" s="245"/>
      <c r="C420" s="245"/>
      <c r="D420" s="245"/>
      <c r="E420" s="245"/>
      <c r="F420" s="245"/>
      <c r="G420" s="245"/>
      <c r="H420" s="245"/>
      <c r="I420" s="245"/>
      <c r="J420" s="245"/>
      <c r="K420" s="245"/>
      <c r="L420" s="245"/>
      <c r="M420" s="245"/>
      <c r="N420" s="245"/>
      <c r="O420" s="245"/>
      <c r="P420" s="245"/>
      <c r="Q420" s="245"/>
      <c r="R420" s="245"/>
      <c r="S420" s="245"/>
      <c r="T420" s="245"/>
      <c r="U420" s="245"/>
      <c r="V420" s="245"/>
      <c r="W420" s="245"/>
      <c r="X420" s="245"/>
      <c r="Y420" s="245"/>
      <c r="Z420" s="245"/>
    </row>
    <row r="421" spans="1:26" ht="15.75" customHeight="1">
      <c r="A421" s="245"/>
      <c r="B421" s="245"/>
      <c r="C421" s="245"/>
      <c r="D421" s="245"/>
      <c r="E421" s="245"/>
      <c r="F421" s="245"/>
      <c r="G421" s="245"/>
      <c r="H421" s="245"/>
      <c r="I421" s="245"/>
      <c r="J421" s="245"/>
      <c r="K421" s="245"/>
      <c r="L421" s="245"/>
      <c r="M421" s="245"/>
      <c r="N421" s="245"/>
      <c r="O421" s="245"/>
      <c r="P421" s="245"/>
      <c r="Q421" s="245"/>
      <c r="R421" s="245"/>
      <c r="S421" s="245"/>
      <c r="T421" s="245"/>
      <c r="U421" s="245"/>
      <c r="V421" s="245"/>
      <c r="W421" s="245"/>
      <c r="X421" s="245"/>
      <c r="Y421" s="245"/>
      <c r="Z421" s="245"/>
    </row>
    <row r="422" spans="1:26" ht="15.75" customHeight="1">
      <c r="A422" s="245"/>
      <c r="B422" s="245"/>
      <c r="C422" s="245"/>
      <c r="D422" s="245"/>
      <c r="E422" s="245"/>
      <c r="F422" s="245"/>
      <c r="G422" s="245"/>
      <c r="H422" s="245"/>
      <c r="I422" s="245"/>
      <c r="J422" s="245"/>
      <c r="K422" s="245"/>
      <c r="L422" s="245"/>
      <c r="M422" s="245"/>
      <c r="N422" s="245"/>
      <c r="O422" s="245"/>
      <c r="P422" s="245"/>
      <c r="Q422" s="245"/>
      <c r="R422" s="245"/>
      <c r="S422" s="245"/>
      <c r="T422" s="245"/>
      <c r="U422" s="245"/>
      <c r="V422" s="245"/>
      <c r="W422" s="245"/>
      <c r="X422" s="245"/>
      <c r="Y422" s="245"/>
      <c r="Z422" s="245"/>
    </row>
    <row r="423" spans="1:26" ht="15.75" customHeight="1">
      <c r="A423" s="245"/>
      <c r="B423" s="245"/>
      <c r="C423" s="245"/>
      <c r="D423" s="245"/>
      <c r="E423" s="245"/>
      <c r="F423" s="245"/>
      <c r="G423" s="245"/>
      <c r="H423" s="245"/>
      <c r="I423" s="245"/>
      <c r="J423" s="245"/>
      <c r="K423" s="245"/>
      <c r="L423" s="245"/>
      <c r="M423" s="245"/>
      <c r="N423" s="245"/>
      <c r="O423" s="245"/>
      <c r="P423" s="245"/>
      <c r="Q423" s="245"/>
      <c r="R423" s="245"/>
      <c r="S423" s="245"/>
      <c r="T423" s="245"/>
      <c r="U423" s="245"/>
      <c r="V423" s="245"/>
      <c r="W423" s="245"/>
      <c r="X423" s="245"/>
      <c r="Y423" s="245"/>
      <c r="Z423" s="245"/>
    </row>
    <row r="424" spans="1:26" ht="15.75" customHeight="1">
      <c r="A424" s="245"/>
      <c r="B424" s="245"/>
      <c r="C424" s="245"/>
      <c r="D424" s="245"/>
      <c r="E424" s="245"/>
      <c r="F424" s="245"/>
      <c r="G424" s="245"/>
      <c r="H424" s="245"/>
      <c r="I424" s="245"/>
      <c r="J424" s="245"/>
      <c r="K424" s="245"/>
      <c r="L424" s="245"/>
      <c r="M424" s="245"/>
      <c r="N424" s="245"/>
      <c r="O424" s="245"/>
      <c r="P424" s="245"/>
      <c r="Q424" s="245"/>
      <c r="R424" s="245"/>
      <c r="S424" s="245"/>
      <c r="T424" s="245"/>
      <c r="U424" s="245"/>
      <c r="V424" s="245"/>
      <c r="W424" s="245"/>
      <c r="X424" s="245"/>
      <c r="Y424" s="245"/>
      <c r="Z424" s="245"/>
    </row>
    <row r="425" spans="1:26" ht="15.75" customHeight="1">
      <c r="A425" s="245"/>
      <c r="B425" s="245"/>
      <c r="C425" s="245"/>
      <c r="D425" s="245"/>
      <c r="E425" s="245"/>
      <c r="F425" s="245"/>
      <c r="G425" s="245"/>
      <c r="H425" s="245"/>
      <c r="I425" s="245"/>
      <c r="J425" s="245"/>
      <c r="K425" s="245"/>
      <c r="L425" s="245"/>
      <c r="M425" s="245"/>
      <c r="N425" s="245"/>
      <c r="O425" s="245"/>
      <c r="P425" s="245"/>
      <c r="Q425" s="245"/>
      <c r="R425" s="245"/>
      <c r="S425" s="245"/>
      <c r="T425" s="245"/>
      <c r="U425" s="245"/>
      <c r="V425" s="245"/>
      <c r="W425" s="245"/>
      <c r="X425" s="245"/>
      <c r="Y425" s="245"/>
      <c r="Z425" s="245"/>
    </row>
    <row r="426" spans="1:26" ht="15.75" customHeight="1">
      <c r="A426" s="245"/>
      <c r="B426" s="245"/>
      <c r="C426" s="245"/>
      <c r="D426" s="245"/>
      <c r="E426" s="245"/>
      <c r="F426" s="245"/>
      <c r="G426" s="245"/>
      <c r="H426" s="245"/>
      <c r="I426" s="245"/>
      <c r="J426" s="245"/>
      <c r="K426" s="245"/>
      <c r="L426" s="245"/>
      <c r="M426" s="245"/>
      <c r="N426" s="245"/>
      <c r="O426" s="245"/>
      <c r="P426" s="245"/>
      <c r="Q426" s="245"/>
      <c r="R426" s="245"/>
      <c r="S426" s="245"/>
      <c r="T426" s="245"/>
      <c r="U426" s="245"/>
      <c r="V426" s="245"/>
      <c r="W426" s="245"/>
      <c r="X426" s="245"/>
      <c r="Y426" s="245"/>
      <c r="Z426" s="245"/>
    </row>
    <row r="427" spans="1:26" ht="15.75" customHeight="1">
      <c r="A427" s="245"/>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c r="X427" s="245"/>
      <c r="Y427" s="245"/>
      <c r="Z427" s="245"/>
    </row>
    <row r="428" spans="1:26" ht="15.75" customHeight="1">
      <c r="A428" s="245"/>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c r="X428" s="245"/>
      <c r="Y428" s="245"/>
      <c r="Z428" s="245"/>
    </row>
    <row r="429" spans="1:26" ht="15.75" customHeight="1">
      <c r="A429" s="245"/>
      <c r="B429" s="245"/>
      <c r="C429" s="245"/>
      <c r="D429" s="245"/>
      <c r="E429" s="245"/>
      <c r="F429" s="245"/>
      <c r="G429" s="245"/>
      <c r="H429" s="245"/>
      <c r="I429" s="245"/>
      <c r="J429" s="245"/>
      <c r="K429" s="245"/>
      <c r="L429" s="245"/>
      <c r="M429" s="245"/>
      <c r="N429" s="245"/>
      <c r="O429" s="245"/>
      <c r="P429" s="245"/>
      <c r="Q429" s="245"/>
      <c r="R429" s="245"/>
      <c r="S429" s="245"/>
      <c r="T429" s="245"/>
      <c r="U429" s="245"/>
      <c r="V429" s="245"/>
      <c r="W429" s="245"/>
      <c r="X429" s="245"/>
      <c r="Y429" s="245"/>
      <c r="Z429" s="245"/>
    </row>
    <row r="430" spans="1:26" ht="15.75" customHeight="1">
      <c r="A430" s="245"/>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c r="X430" s="245"/>
      <c r="Y430" s="245"/>
      <c r="Z430" s="245"/>
    </row>
    <row r="431" spans="1:26" ht="15.75" customHeight="1">
      <c r="A431" s="245"/>
      <c r="B431" s="245"/>
      <c r="C431" s="245"/>
      <c r="D431" s="245"/>
      <c r="E431" s="245"/>
      <c r="F431" s="245"/>
      <c r="G431" s="245"/>
      <c r="H431" s="245"/>
      <c r="I431" s="245"/>
      <c r="J431" s="245"/>
      <c r="K431" s="245"/>
      <c r="L431" s="245"/>
      <c r="M431" s="245"/>
      <c r="N431" s="245"/>
      <c r="O431" s="245"/>
      <c r="P431" s="245"/>
      <c r="Q431" s="245"/>
      <c r="R431" s="245"/>
      <c r="S431" s="245"/>
      <c r="T431" s="245"/>
      <c r="U431" s="245"/>
      <c r="V431" s="245"/>
      <c r="W431" s="245"/>
      <c r="X431" s="245"/>
      <c r="Y431" s="245"/>
      <c r="Z431" s="245"/>
    </row>
    <row r="432" spans="1:26" ht="15.75" customHeight="1">
      <c r="A432" s="245"/>
      <c r="B432" s="245"/>
      <c r="C432" s="245"/>
      <c r="D432" s="245"/>
      <c r="E432" s="245"/>
      <c r="F432" s="245"/>
      <c r="G432" s="245"/>
      <c r="H432" s="245"/>
      <c r="I432" s="245"/>
      <c r="J432" s="245"/>
      <c r="K432" s="245"/>
      <c r="L432" s="245"/>
      <c r="M432" s="245"/>
      <c r="N432" s="245"/>
      <c r="O432" s="245"/>
      <c r="P432" s="245"/>
      <c r="Q432" s="245"/>
      <c r="R432" s="245"/>
      <c r="S432" s="245"/>
      <c r="T432" s="245"/>
      <c r="U432" s="245"/>
      <c r="V432" s="245"/>
      <c r="W432" s="245"/>
      <c r="X432" s="245"/>
      <c r="Y432" s="245"/>
      <c r="Z432" s="245"/>
    </row>
    <row r="433" spans="1:26" ht="15.75" customHeight="1">
      <c r="A433" s="245"/>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c r="X433" s="245"/>
      <c r="Y433" s="245"/>
      <c r="Z433" s="245"/>
    </row>
    <row r="434" spans="1:26" ht="15.75" customHeight="1">
      <c r="A434" s="245"/>
      <c r="B434" s="245"/>
      <c r="C434" s="245"/>
      <c r="D434" s="245"/>
      <c r="E434" s="245"/>
      <c r="F434" s="245"/>
      <c r="G434" s="245"/>
      <c r="H434" s="245"/>
      <c r="I434" s="245"/>
      <c r="J434" s="245"/>
      <c r="K434" s="245"/>
      <c r="L434" s="245"/>
      <c r="M434" s="245"/>
      <c r="N434" s="245"/>
      <c r="O434" s="245"/>
      <c r="P434" s="245"/>
      <c r="Q434" s="245"/>
      <c r="R434" s="245"/>
      <c r="S434" s="245"/>
      <c r="T434" s="245"/>
      <c r="U434" s="245"/>
      <c r="V434" s="245"/>
      <c r="W434" s="245"/>
      <c r="X434" s="245"/>
      <c r="Y434" s="245"/>
      <c r="Z434" s="245"/>
    </row>
    <row r="435" spans="1:26" ht="15.75" customHeight="1">
      <c r="A435" s="245"/>
      <c r="B435" s="245"/>
      <c r="C435" s="245"/>
      <c r="D435" s="245"/>
      <c r="E435" s="245"/>
      <c r="F435" s="245"/>
      <c r="G435" s="245"/>
      <c r="H435" s="245"/>
      <c r="I435" s="245"/>
      <c r="J435" s="245"/>
      <c r="K435" s="245"/>
      <c r="L435" s="245"/>
      <c r="M435" s="245"/>
      <c r="N435" s="245"/>
      <c r="O435" s="245"/>
      <c r="P435" s="245"/>
      <c r="Q435" s="245"/>
      <c r="R435" s="245"/>
      <c r="S435" s="245"/>
      <c r="T435" s="245"/>
      <c r="U435" s="245"/>
      <c r="V435" s="245"/>
      <c r="W435" s="245"/>
      <c r="X435" s="245"/>
      <c r="Y435" s="245"/>
      <c r="Z435" s="245"/>
    </row>
    <row r="436" spans="1:26" ht="15.75" customHeight="1">
      <c r="A436" s="245"/>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c r="X436" s="245"/>
      <c r="Y436" s="245"/>
      <c r="Z436" s="245"/>
    </row>
    <row r="437" spans="1:26" ht="15.75" customHeight="1">
      <c r="A437" s="245"/>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c r="X437" s="245"/>
      <c r="Y437" s="245"/>
      <c r="Z437" s="245"/>
    </row>
    <row r="438" spans="1:26" ht="15.75" customHeight="1">
      <c r="A438" s="245"/>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row>
    <row r="439" spans="1:26" ht="15.75" customHeight="1">
      <c r="A439" s="245"/>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c r="X439" s="245"/>
      <c r="Y439" s="245"/>
      <c r="Z439" s="245"/>
    </row>
    <row r="440" spans="1:26" ht="15.75" customHeight="1">
      <c r="A440" s="245"/>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c r="X440" s="245"/>
      <c r="Y440" s="245"/>
      <c r="Z440" s="245"/>
    </row>
    <row r="441" spans="1:26" ht="15.75" customHeight="1">
      <c r="A441" s="245"/>
      <c r="B441" s="245"/>
      <c r="C441" s="245"/>
      <c r="D441" s="245"/>
      <c r="E441" s="245"/>
      <c r="F441" s="245"/>
      <c r="G441" s="245"/>
      <c r="H441" s="245"/>
      <c r="I441" s="245"/>
      <c r="J441" s="245"/>
      <c r="K441" s="245"/>
      <c r="L441" s="245"/>
      <c r="M441" s="245"/>
      <c r="N441" s="245"/>
      <c r="O441" s="245"/>
      <c r="P441" s="245"/>
      <c r="Q441" s="245"/>
      <c r="R441" s="245"/>
      <c r="S441" s="245"/>
      <c r="T441" s="245"/>
      <c r="U441" s="245"/>
      <c r="V441" s="245"/>
      <c r="W441" s="245"/>
      <c r="X441" s="245"/>
      <c r="Y441" s="245"/>
      <c r="Z441" s="245"/>
    </row>
    <row r="442" spans="1:26" ht="15.75" customHeight="1">
      <c r="A442" s="245"/>
      <c r="B442" s="245"/>
      <c r="C442" s="245"/>
      <c r="D442" s="245"/>
      <c r="E442" s="245"/>
      <c r="F442" s="245"/>
      <c r="G442" s="245"/>
      <c r="H442" s="245"/>
      <c r="I442" s="245"/>
      <c r="J442" s="245"/>
      <c r="K442" s="245"/>
      <c r="L442" s="245"/>
      <c r="M442" s="245"/>
      <c r="N442" s="245"/>
      <c r="O442" s="245"/>
      <c r="P442" s="245"/>
      <c r="Q442" s="245"/>
      <c r="R442" s="245"/>
      <c r="S442" s="245"/>
      <c r="T442" s="245"/>
      <c r="U442" s="245"/>
      <c r="V442" s="245"/>
      <c r="W442" s="245"/>
      <c r="X442" s="245"/>
      <c r="Y442" s="245"/>
      <c r="Z442" s="245"/>
    </row>
    <row r="443" spans="1:26" ht="15.75" customHeight="1">
      <c r="A443" s="245"/>
      <c r="B443" s="245"/>
      <c r="C443" s="245"/>
      <c r="D443" s="245"/>
      <c r="E443" s="245"/>
      <c r="F443" s="245"/>
      <c r="G443" s="245"/>
      <c r="H443" s="245"/>
      <c r="I443" s="245"/>
      <c r="J443" s="245"/>
      <c r="K443" s="245"/>
      <c r="L443" s="245"/>
      <c r="M443" s="245"/>
      <c r="N443" s="245"/>
      <c r="O443" s="245"/>
      <c r="P443" s="245"/>
      <c r="Q443" s="245"/>
      <c r="R443" s="245"/>
      <c r="S443" s="245"/>
      <c r="T443" s="245"/>
      <c r="U443" s="245"/>
      <c r="V443" s="245"/>
      <c r="W443" s="245"/>
      <c r="X443" s="245"/>
      <c r="Y443" s="245"/>
      <c r="Z443" s="245"/>
    </row>
    <row r="444" spans="1:26" ht="15.75" customHeight="1">
      <c r="A444" s="245"/>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c r="X444" s="245"/>
      <c r="Y444" s="245"/>
      <c r="Z444" s="245"/>
    </row>
    <row r="445" spans="1:26" ht="15.75" customHeight="1">
      <c r="A445" s="245"/>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c r="X445" s="245"/>
      <c r="Y445" s="245"/>
      <c r="Z445" s="245"/>
    </row>
    <row r="446" spans="1:26" ht="15.75" customHeight="1">
      <c r="A446" s="245"/>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c r="X446" s="245"/>
      <c r="Y446" s="245"/>
      <c r="Z446" s="245"/>
    </row>
    <row r="447" spans="1:26" ht="15.75" customHeight="1">
      <c r="A447" s="245"/>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c r="X447" s="245"/>
      <c r="Y447" s="245"/>
      <c r="Z447" s="245"/>
    </row>
    <row r="448" spans="1:26" ht="15.75" customHeight="1">
      <c r="A448" s="245"/>
      <c r="B448" s="245"/>
      <c r="C448" s="245"/>
      <c r="D448" s="245"/>
      <c r="E448" s="245"/>
      <c r="F448" s="245"/>
      <c r="G448" s="245"/>
      <c r="H448" s="245"/>
      <c r="I448" s="245"/>
      <c r="J448" s="245"/>
      <c r="K448" s="245"/>
      <c r="L448" s="245"/>
      <c r="M448" s="245"/>
      <c r="N448" s="245"/>
      <c r="O448" s="245"/>
      <c r="P448" s="245"/>
      <c r="Q448" s="245"/>
      <c r="R448" s="245"/>
      <c r="S448" s="245"/>
      <c r="T448" s="245"/>
      <c r="U448" s="245"/>
      <c r="V448" s="245"/>
      <c r="W448" s="245"/>
      <c r="X448" s="245"/>
      <c r="Y448" s="245"/>
      <c r="Z448" s="245"/>
    </row>
    <row r="449" spans="1:26" ht="15.75" customHeight="1">
      <c r="A449" s="245"/>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c r="X449" s="245"/>
      <c r="Y449" s="245"/>
      <c r="Z449" s="245"/>
    </row>
    <row r="450" spans="1:26" ht="15.75" customHeight="1">
      <c r="A450" s="245"/>
      <c r="B450" s="245"/>
      <c r="C450" s="245"/>
      <c r="D450" s="245"/>
      <c r="E450" s="245"/>
      <c r="F450" s="245"/>
      <c r="G450" s="245"/>
      <c r="H450" s="245"/>
      <c r="I450" s="245"/>
      <c r="J450" s="245"/>
      <c r="K450" s="245"/>
      <c r="L450" s="245"/>
      <c r="M450" s="245"/>
      <c r="N450" s="245"/>
      <c r="O450" s="245"/>
      <c r="P450" s="245"/>
      <c r="Q450" s="245"/>
      <c r="R450" s="245"/>
      <c r="S450" s="245"/>
      <c r="T450" s="245"/>
      <c r="U450" s="245"/>
      <c r="V450" s="245"/>
      <c r="W450" s="245"/>
      <c r="X450" s="245"/>
      <c r="Y450" s="245"/>
      <c r="Z450" s="245"/>
    </row>
    <row r="451" spans="1:26" ht="15.75" customHeight="1">
      <c r="A451" s="245"/>
      <c r="B451" s="245"/>
      <c r="C451" s="245"/>
      <c r="D451" s="245"/>
      <c r="E451" s="245"/>
      <c r="F451" s="245"/>
      <c r="G451" s="245"/>
      <c r="H451" s="245"/>
      <c r="I451" s="245"/>
      <c r="J451" s="245"/>
      <c r="K451" s="245"/>
      <c r="L451" s="245"/>
      <c r="M451" s="245"/>
      <c r="N451" s="245"/>
      <c r="O451" s="245"/>
      <c r="P451" s="245"/>
      <c r="Q451" s="245"/>
      <c r="R451" s="245"/>
      <c r="S451" s="245"/>
      <c r="T451" s="245"/>
      <c r="U451" s="245"/>
      <c r="V451" s="245"/>
      <c r="W451" s="245"/>
      <c r="X451" s="245"/>
      <c r="Y451" s="245"/>
      <c r="Z451" s="245"/>
    </row>
    <row r="452" spans="1:26" ht="15.75" customHeight="1">
      <c r="A452" s="245"/>
      <c r="B452" s="245"/>
      <c r="C452" s="245"/>
      <c r="D452" s="245"/>
      <c r="E452" s="245"/>
      <c r="F452" s="245"/>
      <c r="G452" s="245"/>
      <c r="H452" s="245"/>
      <c r="I452" s="245"/>
      <c r="J452" s="245"/>
      <c r="K452" s="245"/>
      <c r="L452" s="245"/>
      <c r="M452" s="245"/>
      <c r="N452" s="245"/>
      <c r="O452" s="245"/>
      <c r="P452" s="245"/>
      <c r="Q452" s="245"/>
      <c r="R452" s="245"/>
      <c r="S452" s="245"/>
      <c r="T452" s="245"/>
      <c r="U452" s="245"/>
      <c r="V452" s="245"/>
      <c r="W452" s="245"/>
      <c r="X452" s="245"/>
      <c r="Y452" s="245"/>
      <c r="Z452" s="245"/>
    </row>
    <row r="453" spans="1:26" ht="15.75" customHeight="1">
      <c r="A453" s="245"/>
      <c r="B453" s="245"/>
      <c r="C453" s="245"/>
      <c r="D453" s="245"/>
      <c r="E453" s="245"/>
      <c r="F453" s="245"/>
      <c r="G453" s="245"/>
      <c r="H453" s="245"/>
      <c r="I453" s="245"/>
      <c r="J453" s="245"/>
      <c r="K453" s="245"/>
      <c r="L453" s="245"/>
      <c r="M453" s="245"/>
      <c r="N453" s="245"/>
      <c r="O453" s="245"/>
      <c r="P453" s="245"/>
      <c r="Q453" s="245"/>
      <c r="R453" s="245"/>
      <c r="S453" s="245"/>
      <c r="T453" s="245"/>
      <c r="U453" s="245"/>
      <c r="V453" s="245"/>
      <c r="W453" s="245"/>
      <c r="X453" s="245"/>
      <c r="Y453" s="245"/>
      <c r="Z453" s="245"/>
    </row>
    <row r="454" spans="1:26" ht="15.75" customHeight="1">
      <c r="A454" s="245"/>
      <c r="B454" s="245"/>
      <c r="C454" s="245"/>
      <c r="D454" s="245"/>
      <c r="E454" s="245"/>
      <c r="F454" s="245"/>
      <c r="G454" s="245"/>
      <c r="H454" s="245"/>
      <c r="I454" s="245"/>
      <c r="J454" s="245"/>
      <c r="K454" s="245"/>
      <c r="L454" s="245"/>
      <c r="M454" s="245"/>
      <c r="N454" s="245"/>
      <c r="O454" s="245"/>
      <c r="P454" s="245"/>
      <c r="Q454" s="245"/>
      <c r="R454" s="245"/>
      <c r="S454" s="245"/>
      <c r="T454" s="245"/>
      <c r="U454" s="245"/>
      <c r="V454" s="245"/>
      <c r="W454" s="245"/>
      <c r="X454" s="245"/>
      <c r="Y454" s="245"/>
      <c r="Z454" s="245"/>
    </row>
    <row r="455" spans="1:26" ht="15.75" customHeight="1">
      <c r="A455" s="245"/>
      <c r="B455" s="245"/>
      <c r="C455" s="245"/>
      <c r="D455" s="245"/>
      <c r="E455" s="245"/>
      <c r="F455" s="245"/>
      <c r="G455" s="245"/>
      <c r="H455" s="245"/>
      <c r="I455" s="245"/>
      <c r="J455" s="245"/>
      <c r="K455" s="245"/>
      <c r="L455" s="245"/>
      <c r="M455" s="245"/>
      <c r="N455" s="245"/>
      <c r="O455" s="245"/>
      <c r="P455" s="245"/>
      <c r="Q455" s="245"/>
      <c r="R455" s="245"/>
      <c r="S455" s="245"/>
      <c r="T455" s="245"/>
      <c r="U455" s="245"/>
      <c r="V455" s="245"/>
      <c r="W455" s="245"/>
      <c r="X455" s="245"/>
      <c r="Y455" s="245"/>
      <c r="Z455" s="245"/>
    </row>
    <row r="456" spans="1:26" ht="15.75" customHeight="1">
      <c r="A456" s="245"/>
      <c r="B456" s="245"/>
      <c r="C456" s="245"/>
      <c r="D456" s="245"/>
      <c r="E456" s="245"/>
      <c r="F456" s="245"/>
      <c r="G456" s="245"/>
      <c r="H456" s="245"/>
      <c r="I456" s="245"/>
      <c r="J456" s="245"/>
      <c r="K456" s="245"/>
      <c r="L456" s="245"/>
      <c r="M456" s="245"/>
      <c r="N456" s="245"/>
      <c r="O456" s="245"/>
      <c r="P456" s="245"/>
      <c r="Q456" s="245"/>
      <c r="R456" s="245"/>
      <c r="S456" s="245"/>
      <c r="T456" s="245"/>
      <c r="U456" s="245"/>
      <c r="V456" s="245"/>
      <c r="W456" s="245"/>
      <c r="X456" s="245"/>
      <c r="Y456" s="245"/>
      <c r="Z456" s="245"/>
    </row>
    <row r="457" spans="1:26" ht="15.75" customHeight="1">
      <c r="A457" s="245"/>
      <c r="B457" s="245"/>
      <c r="C457" s="245"/>
      <c r="D457" s="245"/>
      <c r="E457" s="245"/>
      <c r="F457" s="245"/>
      <c r="G457" s="245"/>
      <c r="H457" s="245"/>
      <c r="I457" s="245"/>
      <c r="J457" s="245"/>
      <c r="K457" s="245"/>
      <c r="L457" s="245"/>
      <c r="M457" s="245"/>
      <c r="N457" s="245"/>
      <c r="O457" s="245"/>
      <c r="P457" s="245"/>
      <c r="Q457" s="245"/>
      <c r="R457" s="245"/>
      <c r="S457" s="245"/>
      <c r="T457" s="245"/>
      <c r="U457" s="245"/>
      <c r="V457" s="245"/>
      <c r="W457" s="245"/>
      <c r="X457" s="245"/>
      <c r="Y457" s="245"/>
      <c r="Z457" s="245"/>
    </row>
    <row r="458" spans="1:26" ht="15.75" customHeight="1">
      <c r="A458" s="245"/>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c r="X458" s="245"/>
      <c r="Y458" s="245"/>
      <c r="Z458" s="245"/>
    </row>
    <row r="459" spans="1:26" ht="15.75" customHeight="1">
      <c r="A459" s="245"/>
      <c r="B459" s="245"/>
      <c r="C459" s="245"/>
      <c r="D459" s="245"/>
      <c r="E459" s="245"/>
      <c r="F459" s="245"/>
      <c r="G459" s="245"/>
      <c r="H459" s="245"/>
      <c r="I459" s="245"/>
      <c r="J459" s="245"/>
      <c r="K459" s="245"/>
      <c r="L459" s="245"/>
      <c r="M459" s="245"/>
      <c r="N459" s="245"/>
      <c r="O459" s="245"/>
      <c r="P459" s="245"/>
      <c r="Q459" s="245"/>
      <c r="R459" s="245"/>
      <c r="S459" s="245"/>
      <c r="T459" s="245"/>
      <c r="U459" s="245"/>
      <c r="V459" s="245"/>
      <c r="W459" s="245"/>
      <c r="X459" s="245"/>
      <c r="Y459" s="245"/>
      <c r="Z459" s="245"/>
    </row>
    <row r="460" spans="1:26" ht="15.75" customHeight="1">
      <c r="A460" s="245"/>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c r="X460" s="245"/>
      <c r="Y460" s="245"/>
      <c r="Z460" s="245"/>
    </row>
    <row r="461" spans="1:26" ht="15.75" customHeight="1">
      <c r="A461" s="245"/>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c r="X461" s="245"/>
      <c r="Y461" s="245"/>
      <c r="Z461" s="245"/>
    </row>
    <row r="462" spans="1:26" ht="15.75" customHeight="1">
      <c r="A462" s="245"/>
      <c r="B462" s="245"/>
      <c r="C462" s="245"/>
      <c r="D462" s="245"/>
      <c r="E462" s="245"/>
      <c r="F462" s="245"/>
      <c r="G462" s="245"/>
      <c r="H462" s="245"/>
      <c r="I462" s="245"/>
      <c r="J462" s="245"/>
      <c r="K462" s="245"/>
      <c r="L462" s="245"/>
      <c r="M462" s="245"/>
      <c r="N462" s="245"/>
      <c r="O462" s="245"/>
      <c r="P462" s="245"/>
      <c r="Q462" s="245"/>
      <c r="R462" s="245"/>
      <c r="S462" s="245"/>
      <c r="T462" s="245"/>
      <c r="U462" s="245"/>
      <c r="V462" s="245"/>
      <c r="W462" s="245"/>
      <c r="X462" s="245"/>
      <c r="Y462" s="245"/>
      <c r="Z462" s="245"/>
    </row>
    <row r="463" spans="1:26" ht="15.75" customHeight="1">
      <c r="A463" s="245"/>
      <c r="B463" s="245"/>
      <c r="C463" s="245"/>
      <c r="D463" s="245"/>
      <c r="E463" s="245"/>
      <c r="F463" s="245"/>
      <c r="G463" s="245"/>
      <c r="H463" s="245"/>
      <c r="I463" s="245"/>
      <c r="J463" s="245"/>
      <c r="K463" s="245"/>
      <c r="L463" s="245"/>
      <c r="M463" s="245"/>
      <c r="N463" s="245"/>
      <c r="O463" s="245"/>
      <c r="P463" s="245"/>
      <c r="Q463" s="245"/>
      <c r="R463" s="245"/>
      <c r="S463" s="245"/>
      <c r="T463" s="245"/>
      <c r="U463" s="245"/>
      <c r="V463" s="245"/>
      <c r="W463" s="245"/>
      <c r="X463" s="245"/>
      <c r="Y463" s="245"/>
      <c r="Z463" s="245"/>
    </row>
    <row r="464" spans="1:26" ht="15.75" customHeight="1">
      <c r="A464" s="245"/>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c r="X464" s="245"/>
      <c r="Y464" s="245"/>
      <c r="Z464" s="245"/>
    </row>
    <row r="465" spans="1:26" ht="15.75" customHeight="1">
      <c r="A465" s="245"/>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row>
    <row r="466" spans="1:26" ht="15.75" customHeight="1">
      <c r="A466" s="245"/>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c r="X466" s="245"/>
      <c r="Y466" s="245"/>
      <c r="Z466" s="245"/>
    </row>
    <row r="467" spans="1:26" ht="15.75" customHeight="1">
      <c r="A467" s="245"/>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c r="X467" s="245"/>
      <c r="Y467" s="245"/>
      <c r="Z467" s="245"/>
    </row>
    <row r="468" spans="1:26" ht="15.75" customHeight="1">
      <c r="A468" s="245"/>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c r="X468" s="245"/>
      <c r="Y468" s="245"/>
      <c r="Z468" s="245"/>
    </row>
    <row r="469" spans="1:26" ht="15.75" customHeight="1">
      <c r="A469" s="245"/>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c r="X469" s="245"/>
      <c r="Y469" s="245"/>
      <c r="Z469" s="245"/>
    </row>
    <row r="470" spans="1:26" ht="15.75" customHeight="1">
      <c r="A470" s="245"/>
      <c r="B470" s="245"/>
      <c r="C470" s="245"/>
      <c r="D470" s="245"/>
      <c r="E470" s="245"/>
      <c r="F470" s="245"/>
      <c r="G470" s="245"/>
      <c r="H470" s="245"/>
      <c r="I470" s="245"/>
      <c r="J470" s="245"/>
      <c r="K470" s="245"/>
      <c r="L470" s="245"/>
      <c r="M470" s="245"/>
      <c r="N470" s="245"/>
      <c r="O470" s="245"/>
      <c r="P470" s="245"/>
      <c r="Q470" s="245"/>
      <c r="R470" s="245"/>
      <c r="S470" s="245"/>
      <c r="T470" s="245"/>
      <c r="U470" s="245"/>
      <c r="V470" s="245"/>
      <c r="W470" s="245"/>
      <c r="X470" s="245"/>
      <c r="Y470" s="245"/>
      <c r="Z470" s="245"/>
    </row>
    <row r="471" spans="1:26" ht="15.75" customHeight="1">
      <c r="A471" s="245"/>
      <c r="B471" s="245"/>
      <c r="C471" s="245"/>
      <c r="D471" s="245"/>
      <c r="E471" s="245"/>
      <c r="F471" s="245"/>
      <c r="G471" s="245"/>
      <c r="H471" s="245"/>
      <c r="I471" s="245"/>
      <c r="J471" s="245"/>
      <c r="K471" s="245"/>
      <c r="L471" s="245"/>
      <c r="M471" s="245"/>
      <c r="N471" s="245"/>
      <c r="O471" s="245"/>
      <c r="P471" s="245"/>
      <c r="Q471" s="245"/>
      <c r="R471" s="245"/>
      <c r="S471" s="245"/>
      <c r="T471" s="245"/>
      <c r="U471" s="245"/>
      <c r="V471" s="245"/>
      <c r="W471" s="245"/>
      <c r="X471" s="245"/>
      <c r="Y471" s="245"/>
      <c r="Z471" s="245"/>
    </row>
    <row r="472" spans="1:26" ht="15.75" customHeight="1">
      <c r="A472" s="245"/>
      <c r="B472" s="245"/>
      <c r="C472" s="245"/>
      <c r="D472" s="245"/>
      <c r="E472" s="245"/>
      <c r="F472" s="245"/>
      <c r="G472" s="245"/>
      <c r="H472" s="245"/>
      <c r="I472" s="245"/>
      <c r="J472" s="245"/>
      <c r="K472" s="245"/>
      <c r="L472" s="245"/>
      <c r="M472" s="245"/>
      <c r="N472" s="245"/>
      <c r="O472" s="245"/>
      <c r="P472" s="245"/>
      <c r="Q472" s="245"/>
      <c r="R472" s="245"/>
      <c r="S472" s="245"/>
      <c r="T472" s="245"/>
      <c r="U472" s="245"/>
      <c r="V472" s="245"/>
      <c r="W472" s="245"/>
      <c r="X472" s="245"/>
      <c r="Y472" s="245"/>
      <c r="Z472" s="245"/>
    </row>
    <row r="473" spans="1:26" ht="15.75" customHeight="1">
      <c r="A473" s="245"/>
      <c r="B473" s="245"/>
      <c r="C473" s="245"/>
      <c r="D473" s="245"/>
      <c r="E473" s="245"/>
      <c r="F473" s="245"/>
      <c r="G473" s="245"/>
      <c r="H473" s="245"/>
      <c r="I473" s="245"/>
      <c r="J473" s="245"/>
      <c r="K473" s="245"/>
      <c r="L473" s="245"/>
      <c r="M473" s="245"/>
      <c r="N473" s="245"/>
      <c r="O473" s="245"/>
      <c r="P473" s="245"/>
      <c r="Q473" s="245"/>
      <c r="R473" s="245"/>
      <c r="S473" s="245"/>
      <c r="T473" s="245"/>
      <c r="U473" s="245"/>
      <c r="V473" s="245"/>
      <c r="W473" s="245"/>
      <c r="X473" s="245"/>
      <c r="Y473" s="245"/>
      <c r="Z473" s="245"/>
    </row>
    <row r="474" spans="1:26" ht="15.75" customHeight="1">
      <c r="A474" s="245"/>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c r="X474" s="245"/>
      <c r="Y474" s="245"/>
      <c r="Z474" s="245"/>
    </row>
    <row r="475" spans="1:26" ht="15.75" customHeight="1">
      <c r="A475" s="245"/>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c r="X475" s="245"/>
      <c r="Y475" s="245"/>
      <c r="Z475" s="245"/>
    </row>
    <row r="476" spans="1:26" ht="15.75" customHeight="1">
      <c r="A476" s="245"/>
      <c r="B476" s="245"/>
      <c r="C476" s="245"/>
      <c r="D476" s="245"/>
      <c r="E476" s="245"/>
      <c r="F476" s="245"/>
      <c r="G476" s="245"/>
      <c r="H476" s="245"/>
      <c r="I476" s="245"/>
      <c r="J476" s="245"/>
      <c r="K476" s="245"/>
      <c r="L476" s="245"/>
      <c r="M476" s="245"/>
      <c r="N476" s="245"/>
      <c r="O476" s="245"/>
      <c r="P476" s="245"/>
      <c r="Q476" s="245"/>
      <c r="R476" s="245"/>
      <c r="S476" s="245"/>
      <c r="T476" s="245"/>
      <c r="U476" s="245"/>
      <c r="V476" s="245"/>
      <c r="W476" s="245"/>
      <c r="X476" s="245"/>
      <c r="Y476" s="245"/>
      <c r="Z476" s="245"/>
    </row>
    <row r="477" spans="1:26" ht="15.75" customHeight="1">
      <c r="A477" s="245"/>
      <c r="B477" s="245"/>
      <c r="C477" s="245"/>
      <c r="D477" s="245"/>
      <c r="E477" s="245"/>
      <c r="F477" s="245"/>
      <c r="G477" s="245"/>
      <c r="H477" s="245"/>
      <c r="I477" s="245"/>
      <c r="J477" s="245"/>
      <c r="K477" s="245"/>
      <c r="L477" s="245"/>
      <c r="M477" s="245"/>
      <c r="N477" s="245"/>
      <c r="O477" s="245"/>
      <c r="P477" s="245"/>
      <c r="Q477" s="245"/>
      <c r="R477" s="245"/>
      <c r="S477" s="245"/>
      <c r="T477" s="245"/>
      <c r="U477" s="245"/>
      <c r="V477" s="245"/>
      <c r="W477" s="245"/>
      <c r="X477" s="245"/>
      <c r="Y477" s="245"/>
      <c r="Z477" s="245"/>
    </row>
    <row r="478" spans="1:26" ht="15.75" customHeight="1">
      <c r="A478" s="245"/>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c r="X478" s="245"/>
      <c r="Y478" s="245"/>
      <c r="Z478" s="245"/>
    </row>
    <row r="479" spans="1:26" ht="15.75" customHeight="1">
      <c r="A479" s="245"/>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c r="X479" s="245"/>
      <c r="Y479" s="245"/>
      <c r="Z479" s="245"/>
    </row>
    <row r="480" spans="1:26" ht="15.75" customHeight="1">
      <c r="A480" s="245"/>
      <c r="B480" s="245"/>
      <c r="C480" s="245"/>
      <c r="D480" s="245"/>
      <c r="E480" s="245"/>
      <c r="F480" s="245"/>
      <c r="G480" s="245"/>
      <c r="H480" s="245"/>
      <c r="I480" s="245"/>
      <c r="J480" s="245"/>
      <c r="K480" s="245"/>
      <c r="L480" s="245"/>
      <c r="M480" s="245"/>
      <c r="N480" s="245"/>
      <c r="O480" s="245"/>
      <c r="P480" s="245"/>
      <c r="Q480" s="245"/>
      <c r="R480" s="245"/>
      <c r="S480" s="245"/>
      <c r="T480" s="245"/>
      <c r="U480" s="245"/>
      <c r="V480" s="245"/>
      <c r="W480" s="245"/>
      <c r="X480" s="245"/>
      <c r="Y480" s="245"/>
      <c r="Z480" s="245"/>
    </row>
    <row r="481" spans="1:26" ht="15.75" customHeight="1">
      <c r="A481" s="245"/>
      <c r="B481" s="245"/>
      <c r="C481" s="245"/>
      <c r="D481" s="245"/>
      <c r="E481" s="245"/>
      <c r="F481" s="245"/>
      <c r="G481" s="245"/>
      <c r="H481" s="245"/>
      <c r="I481" s="245"/>
      <c r="J481" s="245"/>
      <c r="K481" s="245"/>
      <c r="L481" s="245"/>
      <c r="M481" s="245"/>
      <c r="N481" s="245"/>
      <c r="O481" s="245"/>
      <c r="P481" s="245"/>
      <c r="Q481" s="245"/>
      <c r="R481" s="245"/>
      <c r="S481" s="245"/>
      <c r="T481" s="245"/>
      <c r="U481" s="245"/>
      <c r="V481" s="245"/>
      <c r="W481" s="245"/>
      <c r="X481" s="245"/>
      <c r="Y481" s="245"/>
      <c r="Z481" s="245"/>
    </row>
    <row r="482" spans="1:26" ht="15.75" customHeight="1">
      <c r="A482" s="245"/>
      <c r="B482" s="245"/>
      <c r="C482" s="245"/>
      <c r="D482" s="245"/>
      <c r="E482" s="245"/>
      <c r="F482" s="245"/>
      <c r="G482" s="245"/>
      <c r="H482" s="245"/>
      <c r="I482" s="245"/>
      <c r="J482" s="245"/>
      <c r="K482" s="245"/>
      <c r="L482" s="245"/>
      <c r="M482" s="245"/>
      <c r="N482" s="245"/>
      <c r="O482" s="245"/>
      <c r="P482" s="245"/>
      <c r="Q482" s="245"/>
      <c r="R482" s="245"/>
      <c r="S482" s="245"/>
      <c r="T482" s="245"/>
      <c r="U482" s="245"/>
      <c r="V482" s="245"/>
      <c r="W482" s="245"/>
      <c r="X482" s="245"/>
      <c r="Y482" s="245"/>
      <c r="Z482" s="245"/>
    </row>
    <row r="483" spans="1:26" ht="15.75" customHeight="1">
      <c r="A483" s="245"/>
      <c r="B483" s="245"/>
      <c r="C483" s="245"/>
      <c r="D483" s="245"/>
      <c r="E483" s="245"/>
      <c r="F483" s="245"/>
      <c r="G483" s="245"/>
      <c r="H483" s="245"/>
      <c r="I483" s="245"/>
      <c r="J483" s="245"/>
      <c r="K483" s="245"/>
      <c r="L483" s="245"/>
      <c r="M483" s="245"/>
      <c r="N483" s="245"/>
      <c r="O483" s="245"/>
      <c r="P483" s="245"/>
      <c r="Q483" s="245"/>
      <c r="R483" s="245"/>
      <c r="S483" s="245"/>
      <c r="T483" s="245"/>
      <c r="U483" s="245"/>
      <c r="V483" s="245"/>
      <c r="W483" s="245"/>
      <c r="X483" s="245"/>
      <c r="Y483" s="245"/>
      <c r="Z483" s="245"/>
    </row>
    <row r="484" spans="1:26" ht="15.75" customHeight="1">
      <c r="A484" s="245"/>
      <c r="B484" s="245"/>
      <c r="C484" s="245"/>
      <c r="D484" s="245"/>
      <c r="E484" s="245"/>
      <c r="F484" s="245"/>
      <c r="G484" s="245"/>
      <c r="H484" s="245"/>
      <c r="I484" s="245"/>
      <c r="J484" s="245"/>
      <c r="K484" s="245"/>
      <c r="L484" s="245"/>
      <c r="M484" s="245"/>
      <c r="N484" s="245"/>
      <c r="O484" s="245"/>
      <c r="P484" s="245"/>
      <c r="Q484" s="245"/>
      <c r="R484" s="245"/>
      <c r="S484" s="245"/>
      <c r="T484" s="245"/>
      <c r="U484" s="245"/>
      <c r="V484" s="245"/>
      <c r="W484" s="245"/>
      <c r="X484" s="245"/>
      <c r="Y484" s="245"/>
      <c r="Z484" s="245"/>
    </row>
    <row r="485" spans="1:26" ht="15.75" customHeight="1">
      <c r="A485" s="245"/>
      <c r="B485" s="245"/>
      <c r="C485" s="245"/>
      <c r="D485" s="245"/>
      <c r="E485" s="245"/>
      <c r="F485" s="245"/>
      <c r="G485" s="245"/>
      <c r="H485" s="245"/>
      <c r="I485" s="245"/>
      <c r="J485" s="245"/>
      <c r="K485" s="245"/>
      <c r="L485" s="245"/>
      <c r="M485" s="245"/>
      <c r="N485" s="245"/>
      <c r="O485" s="245"/>
      <c r="P485" s="245"/>
      <c r="Q485" s="245"/>
      <c r="R485" s="245"/>
      <c r="S485" s="245"/>
      <c r="T485" s="245"/>
      <c r="U485" s="245"/>
      <c r="V485" s="245"/>
      <c r="W485" s="245"/>
      <c r="X485" s="245"/>
      <c r="Y485" s="245"/>
      <c r="Z485" s="245"/>
    </row>
    <row r="486" spans="1:26" ht="15.75" customHeight="1">
      <c r="A486" s="245"/>
      <c r="B486" s="245"/>
      <c r="C486" s="245"/>
      <c r="D486" s="245"/>
      <c r="E486" s="245"/>
      <c r="F486" s="245"/>
      <c r="G486" s="245"/>
      <c r="H486" s="245"/>
      <c r="I486" s="245"/>
      <c r="J486" s="245"/>
      <c r="K486" s="245"/>
      <c r="L486" s="245"/>
      <c r="M486" s="245"/>
      <c r="N486" s="245"/>
      <c r="O486" s="245"/>
      <c r="P486" s="245"/>
      <c r="Q486" s="245"/>
      <c r="R486" s="245"/>
      <c r="S486" s="245"/>
      <c r="T486" s="245"/>
      <c r="U486" s="245"/>
      <c r="V486" s="245"/>
      <c r="W486" s="245"/>
      <c r="X486" s="245"/>
      <c r="Y486" s="245"/>
      <c r="Z486" s="245"/>
    </row>
    <row r="487" spans="1:26" ht="15.75" customHeight="1">
      <c r="A487" s="245"/>
      <c r="B487" s="245"/>
      <c r="C487" s="245"/>
      <c r="D487" s="245"/>
      <c r="E487" s="245"/>
      <c r="F487" s="245"/>
      <c r="G487" s="245"/>
      <c r="H487" s="245"/>
      <c r="I487" s="245"/>
      <c r="J487" s="245"/>
      <c r="K487" s="245"/>
      <c r="L487" s="245"/>
      <c r="M487" s="245"/>
      <c r="N487" s="245"/>
      <c r="O487" s="245"/>
      <c r="P487" s="245"/>
      <c r="Q487" s="245"/>
      <c r="R487" s="245"/>
      <c r="S487" s="245"/>
      <c r="T487" s="245"/>
      <c r="U487" s="245"/>
      <c r="V487" s="245"/>
      <c r="W487" s="245"/>
      <c r="X487" s="245"/>
      <c r="Y487" s="245"/>
      <c r="Z487" s="245"/>
    </row>
    <row r="488" spans="1:26" ht="15.75" customHeight="1">
      <c r="A488" s="245"/>
      <c r="B488" s="245"/>
      <c r="C488" s="245"/>
      <c r="D488" s="245"/>
      <c r="E488" s="245"/>
      <c r="F488" s="245"/>
      <c r="G488" s="245"/>
      <c r="H488" s="245"/>
      <c r="I488" s="245"/>
      <c r="J488" s="245"/>
      <c r="K488" s="245"/>
      <c r="L488" s="245"/>
      <c r="M488" s="245"/>
      <c r="N488" s="245"/>
      <c r="O488" s="245"/>
      <c r="P488" s="245"/>
      <c r="Q488" s="245"/>
      <c r="R488" s="245"/>
      <c r="S488" s="245"/>
      <c r="T488" s="245"/>
      <c r="U488" s="245"/>
      <c r="V488" s="245"/>
      <c r="W488" s="245"/>
      <c r="X488" s="245"/>
      <c r="Y488" s="245"/>
      <c r="Z488" s="245"/>
    </row>
    <row r="489" spans="1:26" ht="15.75" customHeight="1">
      <c r="A489" s="245"/>
      <c r="B489" s="245"/>
      <c r="C489" s="245"/>
      <c r="D489" s="245"/>
      <c r="E489" s="245"/>
      <c r="F489" s="245"/>
      <c r="G489" s="245"/>
      <c r="H489" s="245"/>
      <c r="I489" s="245"/>
      <c r="J489" s="245"/>
      <c r="K489" s="245"/>
      <c r="L489" s="245"/>
      <c r="M489" s="245"/>
      <c r="N489" s="245"/>
      <c r="O489" s="245"/>
      <c r="P489" s="245"/>
      <c r="Q489" s="245"/>
      <c r="R489" s="245"/>
      <c r="S489" s="245"/>
      <c r="T489" s="245"/>
      <c r="U489" s="245"/>
      <c r="V489" s="245"/>
      <c r="W489" s="245"/>
      <c r="X489" s="245"/>
      <c r="Y489" s="245"/>
      <c r="Z489" s="245"/>
    </row>
    <row r="490" spans="1:26" ht="15.75" customHeight="1">
      <c r="A490" s="245"/>
      <c r="B490" s="245"/>
      <c r="C490" s="245"/>
      <c r="D490" s="245"/>
      <c r="E490" s="245"/>
      <c r="F490" s="245"/>
      <c r="G490" s="245"/>
      <c r="H490" s="245"/>
      <c r="I490" s="245"/>
      <c r="J490" s="245"/>
      <c r="K490" s="245"/>
      <c r="L490" s="245"/>
      <c r="M490" s="245"/>
      <c r="N490" s="245"/>
      <c r="O490" s="245"/>
      <c r="P490" s="245"/>
      <c r="Q490" s="245"/>
      <c r="R490" s="245"/>
      <c r="S490" s="245"/>
      <c r="T490" s="245"/>
      <c r="U490" s="245"/>
      <c r="V490" s="245"/>
      <c r="W490" s="245"/>
      <c r="X490" s="245"/>
      <c r="Y490" s="245"/>
      <c r="Z490" s="245"/>
    </row>
    <row r="491" spans="1:26" ht="15.75" customHeight="1">
      <c r="A491" s="245"/>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c r="X491" s="245"/>
      <c r="Y491" s="245"/>
      <c r="Z491" s="245"/>
    </row>
    <row r="492" spans="1:26" ht="15.75" customHeight="1">
      <c r="A492" s="245"/>
      <c r="B492" s="245"/>
      <c r="C492" s="245"/>
      <c r="D492" s="245"/>
      <c r="E492" s="245"/>
      <c r="F492" s="245"/>
      <c r="G492" s="245"/>
      <c r="H492" s="245"/>
      <c r="I492" s="245"/>
      <c r="J492" s="245"/>
      <c r="K492" s="245"/>
      <c r="L492" s="245"/>
      <c r="M492" s="245"/>
      <c r="N492" s="245"/>
      <c r="O492" s="245"/>
      <c r="P492" s="245"/>
      <c r="Q492" s="245"/>
      <c r="R492" s="245"/>
      <c r="S492" s="245"/>
      <c r="T492" s="245"/>
      <c r="U492" s="245"/>
      <c r="V492" s="245"/>
      <c r="W492" s="245"/>
      <c r="X492" s="245"/>
      <c r="Y492" s="245"/>
      <c r="Z492" s="245"/>
    </row>
    <row r="493" spans="1:26" ht="15.75" customHeight="1">
      <c r="A493" s="245"/>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c r="X493" s="245"/>
      <c r="Y493" s="245"/>
      <c r="Z493" s="245"/>
    </row>
    <row r="494" spans="1:26" ht="15.75" customHeight="1">
      <c r="A494" s="245"/>
      <c r="B494" s="245"/>
      <c r="C494" s="245"/>
      <c r="D494" s="245"/>
      <c r="E494" s="245"/>
      <c r="F494" s="245"/>
      <c r="G494" s="245"/>
      <c r="H494" s="245"/>
      <c r="I494" s="245"/>
      <c r="J494" s="245"/>
      <c r="K494" s="245"/>
      <c r="L494" s="245"/>
      <c r="M494" s="245"/>
      <c r="N494" s="245"/>
      <c r="O494" s="245"/>
      <c r="P494" s="245"/>
      <c r="Q494" s="245"/>
      <c r="R494" s="245"/>
      <c r="S494" s="245"/>
      <c r="T494" s="245"/>
      <c r="U494" s="245"/>
      <c r="V494" s="245"/>
      <c r="W494" s="245"/>
      <c r="X494" s="245"/>
      <c r="Y494" s="245"/>
      <c r="Z494" s="245"/>
    </row>
    <row r="495" spans="1:26" ht="15.75" customHeight="1">
      <c r="A495" s="245"/>
      <c r="B495" s="245"/>
      <c r="C495" s="245"/>
      <c r="D495" s="245"/>
      <c r="E495" s="245"/>
      <c r="F495" s="245"/>
      <c r="G495" s="245"/>
      <c r="H495" s="245"/>
      <c r="I495" s="245"/>
      <c r="J495" s="245"/>
      <c r="K495" s="245"/>
      <c r="L495" s="245"/>
      <c r="M495" s="245"/>
      <c r="N495" s="245"/>
      <c r="O495" s="245"/>
      <c r="P495" s="245"/>
      <c r="Q495" s="245"/>
      <c r="R495" s="245"/>
      <c r="S495" s="245"/>
      <c r="T495" s="245"/>
      <c r="U495" s="245"/>
      <c r="V495" s="245"/>
      <c r="W495" s="245"/>
      <c r="X495" s="245"/>
      <c r="Y495" s="245"/>
      <c r="Z495" s="245"/>
    </row>
    <row r="496" spans="1:26" ht="15.75" customHeight="1">
      <c r="A496" s="245"/>
      <c r="B496" s="245"/>
      <c r="C496" s="245"/>
      <c r="D496" s="245"/>
      <c r="E496" s="245"/>
      <c r="F496" s="245"/>
      <c r="G496" s="245"/>
      <c r="H496" s="245"/>
      <c r="I496" s="245"/>
      <c r="J496" s="245"/>
      <c r="K496" s="245"/>
      <c r="L496" s="245"/>
      <c r="M496" s="245"/>
      <c r="N496" s="245"/>
      <c r="O496" s="245"/>
      <c r="P496" s="245"/>
      <c r="Q496" s="245"/>
      <c r="R496" s="245"/>
      <c r="S496" s="245"/>
      <c r="T496" s="245"/>
      <c r="U496" s="245"/>
      <c r="V496" s="245"/>
      <c r="W496" s="245"/>
      <c r="X496" s="245"/>
      <c r="Y496" s="245"/>
      <c r="Z496" s="245"/>
    </row>
    <row r="497" spans="1:26" ht="15.75" customHeight="1">
      <c r="A497" s="245"/>
      <c r="B497" s="245"/>
      <c r="C497" s="245"/>
      <c r="D497" s="245"/>
      <c r="E497" s="245"/>
      <c r="F497" s="245"/>
      <c r="G497" s="245"/>
      <c r="H497" s="245"/>
      <c r="I497" s="245"/>
      <c r="J497" s="245"/>
      <c r="K497" s="245"/>
      <c r="L497" s="245"/>
      <c r="M497" s="245"/>
      <c r="N497" s="245"/>
      <c r="O497" s="245"/>
      <c r="P497" s="245"/>
      <c r="Q497" s="245"/>
      <c r="R497" s="245"/>
      <c r="S497" s="245"/>
      <c r="T497" s="245"/>
      <c r="U497" s="245"/>
      <c r="V497" s="245"/>
      <c r="W497" s="245"/>
      <c r="X497" s="245"/>
      <c r="Y497" s="245"/>
      <c r="Z497" s="245"/>
    </row>
    <row r="498" spans="1:26" ht="15.75" customHeight="1">
      <c r="A498" s="245"/>
      <c r="B498" s="245"/>
      <c r="C498" s="245"/>
      <c r="D498" s="245"/>
      <c r="E498" s="245"/>
      <c r="F498" s="245"/>
      <c r="G498" s="245"/>
      <c r="H498" s="245"/>
      <c r="I498" s="245"/>
      <c r="J498" s="245"/>
      <c r="K498" s="245"/>
      <c r="L498" s="245"/>
      <c r="M498" s="245"/>
      <c r="N498" s="245"/>
      <c r="O498" s="245"/>
      <c r="P498" s="245"/>
      <c r="Q498" s="245"/>
      <c r="R498" s="245"/>
      <c r="S498" s="245"/>
      <c r="T498" s="245"/>
      <c r="U498" s="245"/>
      <c r="V498" s="245"/>
      <c r="W498" s="245"/>
      <c r="X498" s="245"/>
      <c r="Y498" s="245"/>
      <c r="Z498" s="245"/>
    </row>
    <row r="499" spans="1:26" ht="15.75" customHeight="1">
      <c r="A499" s="245"/>
      <c r="B499" s="245"/>
      <c r="C499" s="245"/>
      <c r="D499" s="245"/>
      <c r="E499" s="245"/>
      <c r="F499" s="245"/>
      <c r="G499" s="245"/>
      <c r="H499" s="245"/>
      <c r="I499" s="245"/>
      <c r="J499" s="245"/>
      <c r="K499" s="245"/>
      <c r="L499" s="245"/>
      <c r="M499" s="245"/>
      <c r="N499" s="245"/>
      <c r="O499" s="245"/>
      <c r="P499" s="245"/>
      <c r="Q499" s="245"/>
      <c r="R499" s="245"/>
      <c r="S499" s="245"/>
      <c r="T499" s="245"/>
      <c r="U499" s="245"/>
      <c r="V499" s="245"/>
      <c r="W499" s="245"/>
      <c r="X499" s="245"/>
      <c r="Y499" s="245"/>
      <c r="Z499" s="245"/>
    </row>
    <row r="500" spans="1:26" ht="15.75" customHeight="1">
      <c r="A500" s="245"/>
      <c r="B500" s="245"/>
      <c r="C500" s="245"/>
      <c r="D500" s="245"/>
      <c r="E500" s="245"/>
      <c r="F500" s="245"/>
      <c r="G500" s="245"/>
      <c r="H500" s="245"/>
      <c r="I500" s="245"/>
      <c r="J500" s="245"/>
      <c r="K500" s="245"/>
      <c r="L500" s="245"/>
      <c r="M500" s="245"/>
      <c r="N500" s="245"/>
      <c r="O500" s="245"/>
      <c r="P500" s="245"/>
      <c r="Q500" s="245"/>
      <c r="R500" s="245"/>
      <c r="S500" s="245"/>
      <c r="T500" s="245"/>
      <c r="U500" s="245"/>
      <c r="V500" s="245"/>
      <c r="W500" s="245"/>
      <c r="X500" s="245"/>
      <c r="Y500" s="245"/>
      <c r="Z500" s="245"/>
    </row>
    <row r="501" spans="1:26" ht="15.75" customHeight="1">
      <c r="A501" s="245"/>
      <c r="B501" s="245"/>
      <c r="C501" s="245"/>
      <c r="D501" s="245"/>
      <c r="E501" s="245"/>
      <c r="F501" s="245"/>
      <c r="G501" s="245"/>
      <c r="H501" s="245"/>
      <c r="I501" s="245"/>
      <c r="J501" s="245"/>
      <c r="K501" s="245"/>
      <c r="L501" s="245"/>
      <c r="M501" s="245"/>
      <c r="N501" s="245"/>
      <c r="O501" s="245"/>
      <c r="P501" s="245"/>
      <c r="Q501" s="245"/>
      <c r="R501" s="245"/>
      <c r="S501" s="245"/>
      <c r="T501" s="245"/>
      <c r="U501" s="245"/>
      <c r="V501" s="245"/>
      <c r="W501" s="245"/>
      <c r="X501" s="245"/>
      <c r="Y501" s="245"/>
      <c r="Z501" s="245"/>
    </row>
    <row r="502" spans="1:26" ht="15.75" customHeight="1">
      <c r="A502" s="245"/>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c r="X502" s="245"/>
      <c r="Y502" s="245"/>
      <c r="Z502" s="245"/>
    </row>
    <row r="503" spans="1:26" ht="15.75" customHeight="1">
      <c r="A503" s="245"/>
      <c r="B503" s="245"/>
      <c r="C503" s="245"/>
      <c r="D503" s="245"/>
      <c r="E503" s="245"/>
      <c r="F503" s="245"/>
      <c r="G503" s="245"/>
      <c r="H503" s="245"/>
      <c r="I503" s="245"/>
      <c r="J503" s="245"/>
      <c r="K503" s="245"/>
      <c r="L503" s="245"/>
      <c r="M503" s="245"/>
      <c r="N503" s="245"/>
      <c r="O503" s="245"/>
      <c r="P503" s="245"/>
      <c r="Q503" s="245"/>
      <c r="R503" s="245"/>
      <c r="S503" s="245"/>
      <c r="T503" s="245"/>
      <c r="U503" s="245"/>
      <c r="V503" s="245"/>
      <c r="W503" s="245"/>
      <c r="X503" s="245"/>
      <c r="Y503" s="245"/>
      <c r="Z503" s="245"/>
    </row>
    <row r="504" spans="1:26" ht="15.75" customHeight="1">
      <c r="A504" s="245"/>
      <c r="B504" s="245"/>
      <c r="C504" s="245"/>
      <c r="D504" s="245"/>
      <c r="E504" s="245"/>
      <c r="F504" s="245"/>
      <c r="G504" s="245"/>
      <c r="H504" s="245"/>
      <c r="I504" s="245"/>
      <c r="J504" s="245"/>
      <c r="K504" s="245"/>
      <c r="L504" s="245"/>
      <c r="M504" s="245"/>
      <c r="N504" s="245"/>
      <c r="O504" s="245"/>
      <c r="P504" s="245"/>
      <c r="Q504" s="245"/>
      <c r="R504" s="245"/>
      <c r="S504" s="245"/>
      <c r="T504" s="245"/>
      <c r="U504" s="245"/>
      <c r="V504" s="245"/>
      <c r="W504" s="245"/>
      <c r="X504" s="245"/>
      <c r="Y504" s="245"/>
      <c r="Z504" s="245"/>
    </row>
    <row r="505" spans="1:26" ht="15.75" customHeight="1">
      <c r="A505" s="245"/>
      <c r="B505" s="245"/>
      <c r="C505" s="245"/>
      <c r="D505" s="245"/>
      <c r="E505" s="245"/>
      <c r="F505" s="245"/>
      <c r="G505" s="245"/>
      <c r="H505" s="245"/>
      <c r="I505" s="245"/>
      <c r="J505" s="245"/>
      <c r="K505" s="245"/>
      <c r="L505" s="245"/>
      <c r="M505" s="245"/>
      <c r="N505" s="245"/>
      <c r="O505" s="245"/>
      <c r="P505" s="245"/>
      <c r="Q505" s="245"/>
      <c r="R505" s="245"/>
      <c r="S505" s="245"/>
      <c r="T505" s="245"/>
      <c r="U505" s="245"/>
      <c r="V505" s="245"/>
      <c r="W505" s="245"/>
      <c r="X505" s="245"/>
      <c r="Y505" s="245"/>
      <c r="Z505" s="245"/>
    </row>
    <row r="506" spans="1:26" ht="15.75" customHeight="1">
      <c r="A506" s="245"/>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c r="X506" s="245"/>
      <c r="Y506" s="245"/>
      <c r="Z506" s="245"/>
    </row>
    <row r="507" spans="1:26" ht="15.75" customHeight="1">
      <c r="A507" s="245"/>
      <c r="B507" s="245"/>
      <c r="C507" s="245"/>
      <c r="D507" s="245"/>
      <c r="E507" s="245"/>
      <c r="F507" s="245"/>
      <c r="G507" s="245"/>
      <c r="H507" s="245"/>
      <c r="I507" s="245"/>
      <c r="J507" s="245"/>
      <c r="K507" s="245"/>
      <c r="L507" s="245"/>
      <c r="M507" s="245"/>
      <c r="N507" s="245"/>
      <c r="O507" s="245"/>
      <c r="P507" s="245"/>
      <c r="Q507" s="245"/>
      <c r="R507" s="245"/>
      <c r="S507" s="245"/>
      <c r="T507" s="245"/>
      <c r="U507" s="245"/>
      <c r="V507" s="245"/>
      <c r="W507" s="245"/>
      <c r="X507" s="245"/>
      <c r="Y507" s="245"/>
      <c r="Z507" s="245"/>
    </row>
    <row r="508" spans="1:26" ht="15.75" customHeight="1">
      <c r="A508" s="245"/>
      <c r="B508" s="245"/>
      <c r="C508" s="245"/>
      <c r="D508" s="245"/>
      <c r="E508" s="245"/>
      <c r="F508" s="245"/>
      <c r="G508" s="245"/>
      <c r="H508" s="245"/>
      <c r="I508" s="245"/>
      <c r="J508" s="245"/>
      <c r="K508" s="245"/>
      <c r="L508" s="245"/>
      <c r="M508" s="245"/>
      <c r="N508" s="245"/>
      <c r="O508" s="245"/>
      <c r="P508" s="245"/>
      <c r="Q508" s="245"/>
      <c r="R508" s="245"/>
      <c r="S508" s="245"/>
      <c r="T508" s="245"/>
      <c r="U508" s="245"/>
      <c r="V508" s="245"/>
      <c r="W508" s="245"/>
      <c r="X508" s="245"/>
      <c r="Y508" s="245"/>
      <c r="Z508" s="245"/>
    </row>
    <row r="509" spans="1:26" ht="15.75" customHeight="1">
      <c r="A509" s="245"/>
      <c r="B509" s="245"/>
      <c r="C509" s="245"/>
      <c r="D509" s="245"/>
      <c r="E509" s="245"/>
      <c r="F509" s="245"/>
      <c r="G509" s="245"/>
      <c r="H509" s="245"/>
      <c r="I509" s="245"/>
      <c r="J509" s="245"/>
      <c r="K509" s="245"/>
      <c r="L509" s="245"/>
      <c r="M509" s="245"/>
      <c r="N509" s="245"/>
      <c r="O509" s="245"/>
      <c r="P509" s="245"/>
      <c r="Q509" s="245"/>
      <c r="R509" s="245"/>
      <c r="S509" s="245"/>
      <c r="T509" s="245"/>
      <c r="U509" s="245"/>
      <c r="V509" s="245"/>
      <c r="W509" s="245"/>
      <c r="X509" s="245"/>
      <c r="Y509" s="245"/>
      <c r="Z509" s="245"/>
    </row>
    <row r="510" spans="1:26" ht="15.75" customHeight="1">
      <c r="A510" s="245"/>
      <c r="B510" s="245"/>
      <c r="C510" s="245"/>
      <c r="D510" s="245"/>
      <c r="E510" s="245"/>
      <c r="F510" s="245"/>
      <c r="G510" s="245"/>
      <c r="H510" s="245"/>
      <c r="I510" s="245"/>
      <c r="J510" s="245"/>
      <c r="K510" s="245"/>
      <c r="L510" s="245"/>
      <c r="M510" s="245"/>
      <c r="N510" s="245"/>
      <c r="O510" s="245"/>
      <c r="P510" s="245"/>
      <c r="Q510" s="245"/>
      <c r="R510" s="245"/>
      <c r="S510" s="245"/>
      <c r="T510" s="245"/>
      <c r="U510" s="245"/>
      <c r="V510" s="245"/>
      <c r="W510" s="245"/>
      <c r="X510" s="245"/>
      <c r="Y510" s="245"/>
      <c r="Z510" s="245"/>
    </row>
    <row r="511" spans="1:26" ht="15.75" customHeight="1">
      <c r="A511" s="245"/>
      <c r="B511" s="245"/>
      <c r="C511" s="245"/>
      <c r="D511" s="245"/>
      <c r="E511" s="245"/>
      <c r="F511" s="245"/>
      <c r="G511" s="245"/>
      <c r="H511" s="245"/>
      <c r="I511" s="245"/>
      <c r="J511" s="245"/>
      <c r="K511" s="245"/>
      <c r="L511" s="245"/>
      <c r="M511" s="245"/>
      <c r="N511" s="245"/>
      <c r="O511" s="245"/>
      <c r="P511" s="245"/>
      <c r="Q511" s="245"/>
      <c r="R511" s="245"/>
      <c r="S511" s="245"/>
      <c r="T511" s="245"/>
      <c r="U511" s="245"/>
      <c r="V511" s="245"/>
      <c r="W511" s="245"/>
      <c r="X511" s="245"/>
      <c r="Y511" s="245"/>
      <c r="Z511" s="245"/>
    </row>
    <row r="512" spans="1:26" ht="15.75" customHeight="1">
      <c r="A512" s="245"/>
      <c r="B512" s="245"/>
      <c r="C512" s="245"/>
      <c r="D512" s="245"/>
      <c r="E512" s="245"/>
      <c r="F512" s="245"/>
      <c r="G512" s="245"/>
      <c r="H512" s="245"/>
      <c r="I512" s="245"/>
      <c r="J512" s="245"/>
      <c r="K512" s="245"/>
      <c r="L512" s="245"/>
      <c r="M512" s="245"/>
      <c r="N512" s="245"/>
      <c r="O512" s="245"/>
      <c r="P512" s="245"/>
      <c r="Q512" s="245"/>
      <c r="R512" s="245"/>
      <c r="S512" s="245"/>
      <c r="T512" s="245"/>
      <c r="U512" s="245"/>
      <c r="V512" s="245"/>
      <c r="W512" s="245"/>
      <c r="X512" s="245"/>
      <c r="Y512" s="245"/>
      <c r="Z512" s="245"/>
    </row>
    <row r="513" spans="1:26" ht="15.75" customHeight="1">
      <c r="A513" s="245"/>
      <c r="B513" s="245"/>
      <c r="C513" s="245"/>
      <c r="D513" s="245"/>
      <c r="E513" s="245"/>
      <c r="F513" s="245"/>
      <c r="G513" s="245"/>
      <c r="H513" s="245"/>
      <c r="I513" s="245"/>
      <c r="J513" s="245"/>
      <c r="K513" s="245"/>
      <c r="L513" s="245"/>
      <c r="M513" s="245"/>
      <c r="N513" s="245"/>
      <c r="O513" s="245"/>
      <c r="P513" s="245"/>
      <c r="Q513" s="245"/>
      <c r="R513" s="245"/>
      <c r="S513" s="245"/>
      <c r="T513" s="245"/>
      <c r="U513" s="245"/>
      <c r="V513" s="245"/>
      <c r="W513" s="245"/>
      <c r="X513" s="245"/>
      <c r="Y513" s="245"/>
      <c r="Z513" s="245"/>
    </row>
    <row r="514" spans="1:26" ht="15.75" customHeight="1">
      <c r="A514" s="245"/>
      <c r="B514" s="245"/>
      <c r="C514" s="245"/>
      <c r="D514" s="245"/>
      <c r="E514" s="245"/>
      <c r="F514" s="245"/>
      <c r="G514" s="245"/>
      <c r="H514" s="245"/>
      <c r="I514" s="245"/>
      <c r="J514" s="245"/>
      <c r="K514" s="245"/>
      <c r="L514" s="245"/>
      <c r="M514" s="245"/>
      <c r="N514" s="245"/>
      <c r="O514" s="245"/>
      <c r="P514" s="245"/>
      <c r="Q514" s="245"/>
      <c r="R514" s="245"/>
      <c r="S514" s="245"/>
      <c r="T514" s="245"/>
      <c r="U514" s="245"/>
      <c r="V514" s="245"/>
      <c r="W514" s="245"/>
      <c r="X514" s="245"/>
      <c r="Y514" s="245"/>
      <c r="Z514" s="245"/>
    </row>
    <row r="515" spans="1:26" ht="15.75" customHeight="1">
      <c r="A515" s="245"/>
      <c r="B515" s="245"/>
      <c r="C515" s="245"/>
      <c r="D515" s="245"/>
      <c r="E515" s="245"/>
      <c r="F515" s="245"/>
      <c r="G515" s="245"/>
      <c r="H515" s="245"/>
      <c r="I515" s="245"/>
      <c r="J515" s="245"/>
      <c r="K515" s="245"/>
      <c r="L515" s="245"/>
      <c r="M515" s="245"/>
      <c r="N515" s="245"/>
      <c r="O515" s="245"/>
      <c r="P515" s="245"/>
      <c r="Q515" s="245"/>
      <c r="R515" s="245"/>
      <c r="S515" s="245"/>
      <c r="T515" s="245"/>
      <c r="U515" s="245"/>
      <c r="V515" s="245"/>
      <c r="W515" s="245"/>
      <c r="X515" s="245"/>
      <c r="Y515" s="245"/>
      <c r="Z515" s="245"/>
    </row>
    <row r="516" spans="1:26" ht="15.75" customHeight="1">
      <c r="A516" s="245"/>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c r="X516" s="245"/>
      <c r="Y516" s="245"/>
      <c r="Z516" s="245"/>
    </row>
    <row r="517" spans="1:26" ht="15.75" customHeight="1">
      <c r="A517" s="245"/>
      <c r="B517" s="245"/>
      <c r="C517" s="245"/>
      <c r="D517" s="245"/>
      <c r="E517" s="245"/>
      <c r="F517" s="245"/>
      <c r="G517" s="245"/>
      <c r="H517" s="245"/>
      <c r="I517" s="245"/>
      <c r="J517" s="245"/>
      <c r="K517" s="245"/>
      <c r="L517" s="245"/>
      <c r="M517" s="245"/>
      <c r="N517" s="245"/>
      <c r="O517" s="245"/>
      <c r="P517" s="245"/>
      <c r="Q517" s="245"/>
      <c r="R517" s="245"/>
      <c r="S517" s="245"/>
      <c r="T517" s="245"/>
      <c r="U517" s="245"/>
      <c r="V517" s="245"/>
      <c r="W517" s="245"/>
      <c r="X517" s="245"/>
      <c r="Y517" s="245"/>
      <c r="Z517" s="245"/>
    </row>
    <row r="518" spans="1:26" ht="15.75" customHeight="1">
      <c r="A518" s="245"/>
      <c r="B518" s="245"/>
      <c r="C518" s="245"/>
      <c r="D518" s="245"/>
      <c r="E518" s="245"/>
      <c r="F518" s="245"/>
      <c r="G518" s="245"/>
      <c r="H518" s="245"/>
      <c r="I518" s="245"/>
      <c r="J518" s="245"/>
      <c r="K518" s="245"/>
      <c r="L518" s="245"/>
      <c r="M518" s="245"/>
      <c r="N518" s="245"/>
      <c r="O518" s="245"/>
      <c r="P518" s="245"/>
      <c r="Q518" s="245"/>
      <c r="R518" s="245"/>
      <c r="S518" s="245"/>
      <c r="T518" s="245"/>
      <c r="U518" s="245"/>
      <c r="V518" s="245"/>
      <c r="W518" s="245"/>
      <c r="X518" s="245"/>
      <c r="Y518" s="245"/>
      <c r="Z518" s="245"/>
    </row>
    <row r="519" spans="1:26" ht="15.75" customHeight="1">
      <c r="A519" s="245"/>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c r="X519" s="245"/>
      <c r="Y519" s="245"/>
      <c r="Z519" s="245"/>
    </row>
    <row r="520" spans="1:26" ht="15.75" customHeight="1">
      <c r="A520" s="245"/>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c r="X520" s="245"/>
      <c r="Y520" s="245"/>
      <c r="Z520" s="245"/>
    </row>
    <row r="521" spans="1:26" ht="15.75" customHeight="1">
      <c r="A521" s="245"/>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c r="X521" s="245"/>
      <c r="Y521" s="245"/>
      <c r="Z521" s="245"/>
    </row>
    <row r="522" spans="1:26" ht="15.75" customHeight="1">
      <c r="A522" s="245"/>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c r="X522" s="245"/>
      <c r="Y522" s="245"/>
      <c r="Z522" s="245"/>
    </row>
    <row r="523" spans="1:26" ht="15.75" customHeight="1">
      <c r="A523" s="245"/>
      <c r="B523" s="245"/>
      <c r="C523" s="245"/>
      <c r="D523" s="245"/>
      <c r="E523" s="245"/>
      <c r="F523" s="245"/>
      <c r="G523" s="245"/>
      <c r="H523" s="245"/>
      <c r="I523" s="245"/>
      <c r="J523" s="245"/>
      <c r="K523" s="245"/>
      <c r="L523" s="245"/>
      <c r="M523" s="245"/>
      <c r="N523" s="245"/>
      <c r="O523" s="245"/>
      <c r="P523" s="245"/>
      <c r="Q523" s="245"/>
      <c r="R523" s="245"/>
      <c r="S523" s="245"/>
      <c r="T523" s="245"/>
      <c r="U523" s="245"/>
      <c r="V523" s="245"/>
      <c r="W523" s="245"/>
      <c r="X523" s="245"/>
      <c r="Y523" s="245"/>
      <c r="Z523" s="245"/>
    </row>
    <row r="524" spans="1:26" ht="15.75" customHeight="1">
      <c r="A524" s="245"/>
      <c r="B524" s="245"/>
      <c r="C524" s="245"/>
      <c r="D524" s="245"/>
      <c r="E524" s="245"/>
      <c r="F524" s="245"/>
      <c r="G524" s="245"/>
      <c r="H524" s="245"/>
      <c r="I524" s="245"/>
      <c r="J524" s="245"/>
      <c r="K524" s="245"/>
      <c r="L524" s="245"/>
      <c r="M524" s="245"/>
      <c r="N524" s="245"/>
      <c r="O524" s="245"/>
      <c r="P524" s="245"/>
      <c r="Q524" s="245"/>
      <c r="R524" s="245"/>
      <c r="S524" s="245"/>
      <c r="T524" s="245"/>
      <c r="U524" s="245"/>
      <c r="V524" s="245"/>
      <c r="W524" s="245"/>
      <c r="X524" s="245"/>
      <c r="Y524" s="245"/>
      <c r="Z524" s="245"/>
    </row>
    <row r="525" spans="1:26" ht="15.75" customHeight="1">
      <c r="A525" s="245"/>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c r="X525" s="245"/>
      <c r="Y525" s="245"/>
      <c r="Z525" s="245"/>
    </row>
    <row r="526" spans="1:26" ht="15.75" customHeight="1">
      <c r="A526" s="245"/>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c r="X526" s="245"/>
      <c r="Y526" s="245"/>
      <c r="Z526" s="245"/>
    </row>
    <row r="527" spans="1:26" ht="15.75" customHeight="1">
      <c r="A527" s="245"/>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c r="X527" s="245"/>
      <c r="Y527" s="245"/>
      <c r="Z527" s="245"/>
    </row>
    <row r="528" spans="1:26" ht="15.75" customHeight="1">
      <c r="A528" s="245"/>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c r="X528" s="245"/>
      <c r="Y528" s="245"/>
      <c r="Z528" s="245"/>
    </row>
    <row r="529" spans="1:26" ht="15.75" customHeight="1">
      <c r="A529" s="245"/>
      <c r="B529" s="245"/>
      <c r="C529" s="245"/>
      <c r="D529" s="245"/>
      <c r="E529" s="245"/>
      <c r="F529" s="245"/>
      <c r="G529" s="245"/>
      <c r="H529" s="245"/>
      <c r="I529" s="245"/>
      <c r="J529" s="245"/>
      <c r="K529" s="245"/>
      <c r="L529" s="245"/>
      <c r="M529" s="245"/>
      <c r="N529" s="245"/>
      <c r="O529" s="245"/>
      <c r="P529" s="245"/>
      <c r="Q529" s="245"/>
      <c r="R529" s="245"/>
      <c r="S529" s="245"/>
      <c r="T529" s="245"/>
      <c r="U529" s="245"/>
      <c r="V529" s="245"/>
      <c r="W529" s="245"/>
      <c r="X529" s="245"/>
      <c r="Y529" s="245"/>
      <c r="Z529" s="245"/>
    </row>
    <row r="530" spans="1:26" ht="15.75" customHeight="1">
      <c r="A530" s="245"/>
      <c r="B530" s="245"/>
      <c r="C530" s="245"/>
      <c r="D530" s="245"/>
      <c r="E530" s="245"/>
      <c r="F530" s="245"/>
      <c r="G530" s="245"/>
      <c r="H530" s="245"/>
      <c r="I530" s="245"/>
      <c r="J530" s="245"/>
      <c r="K530" s="245"/>
      <c r="L530" s="245"/>
      <c r="M530" s="245"/>
      <c r="N530" s="245"/>
      <c r="O530" s="245"/>
      <c r="P530" s="245"/>
      <c r="Q530" s="245"/>
      <c r="R530" s="245"/>
      <c r="S530" s="245"/>
      <c r="T530" s="245"/>
      <c r="U530" s="245"/>
      <c r="V530" s="245"/>
      <c r="W530" s="245"/>
      <c r="X530" s="245"/>
      <c r="Y530" s="245"/>
      <c r="Z530" s="245"/>
    </row>
    <row r="531" spans="1:26" ht="15.75" customHeight="1">
      <c r="A531" s="245"/>
      <c r="B531" s="245"/>
      <c r="C531" s="245"/>
      <c r="D531" s="245"/>
      <c r="E531" s="245"/>
      <c r="F531" s="245"/>
      <c r="G531" s="245"/>
      <c r="H531" s="245"/>
      <c r="I531" s="245"/>
      <c r="J531" s="245"/>
      <c r="K531" s="245"/>
      <c r="L531" s="245"/>
      <c r="M531" s="245"/>
      <c r="N531" s="245"/>
      <c r="O531" s="245"/>
      <c r="P531" s="245"/>
      <c r="Q531" s="245"/>
      <c r="R531" s="245"/>
      <c r="S531" s="245"/>
      <c r="T531" s="245"/>
      <c r="U531" s="245"/>
      <c r="V531" s="245"/>
      <c r="W531" s="245"/>
      <c r="X531" s="245"/>
      <c r="Y531" s="245"/>
      <c r="Z531" s="245"/>
    </row>
    <row r="532" spans="1:26" ht="15.75" customHeight="1">
      <c r="A532" s="245"/>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c r="X532" s="245"/>
      <c r="Y532" s="245"/>
      <c r="Z532" s="245"/>
    </row>
    <row r="533" spans="1:26" ht="15.75" customHeight="1">
      <c r="A533" s="245"/>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c r="X533" s="245"/>
      <c r="Y533" s="245"/>
      <c r="Z533" s="245"/>
    </row>
    <row r="534" spans="1:26" ht="15.75" customHeight="1">
      <c r="A534" s="245"/>
      <c r="B534" s="245"/>
      <c r="C534" s="245"/>
      <c r="D534" s="245"/>
      <c r="E534" s="245"/>
      <c r="F534" s="245"/>
      <c r="G534" s="245"/>
      <c r="H534" s="245"/>
      <c r="I534" s="245"/>
      <c r="J534" s="245"/>
      <c r="K534" s="245"/>
      <c r="L534" s="245"/>
      <c r="M534" s="245"/>
      <c r="N534" s="245"/>
      <c r="O534" s="245"/>
      <c r="P534" s="245"/>
      <c r="Q534" s="245"/>
      <c r="R534" s="245"/>
      <c r="S534" s="245"/>
      <c r="T534" s="245"/>
      <c r="U534" s="245"/>
      <c r="V534" s="245"/>
      <c r="W534" s="245"/>
      <c r="X534" s="245"/>
      <c r="Y534" s="245"/>
      <c r="Z534" s="245"/>
    </row>
    <row r="535" spans="1:26" ht="15.75" customHeight="1">
      <c r="A535" s="245"/>
      <c r="B535" s="245"/>
      <c r="C535" s="245"/>
      <c r="D535" s="245"/>
      <c r="E535" s="245"/>
      <c r="F535" s="245"/>
      <c r="G535" s="245"/>
      <c r="H535" s="245"/>
      <c r="I535" s="245"/>
      <c r="J535" s="245"/>
      <c r="K535" s="245"/>
      <c r="L535" s="245"/>
      <c r="M535" s="245"/>
      <c r="N535" s="245"/>
      <c r="O535" s="245"/>
      <c r="P535" s="245"/>
      <c r="Q535" s="245"/>
      <c r="R535" s="245"/>
      <c r="S535" s="245"/>
      <c r="T535" s="245"/>
      <c r="U535" s="245"/>
      <c r="V535" s="245"/>
      <c r="W535" s="245"/>
      <c r="X535" s="245"/>
      <c r="Y535" s="245"/>
      <c r="Z535" s="245"/>
    </row>
    <row r="536" spans="1:26" ht="15.75" customHeight="1">
      <c r="A536" s="245"/>
      <c r="B536" s="245"/>
      <c r="C536" s="245"/>
      <c r="D536" s="245"/>
      <c r="E536" s="245"/>
      <c r="F536" s="245"/>
      <c r="G536" s="245"/>
      <c r="H536" s="245"/>
      <c r="I536" s="245"/>
      <c r="J536" s="245"/>
      <c r="K536" s="245"/>
      <c r="L536" s="245"/>
      <c r="M536" s="245"/>
      <c r="N536" s="245"/>
      <c r="O536" s="245"/>
      <c r="P536" s="245"/>
      <c r="Q536" s="245"/>
      <c r="R536" s="245"/>
      <c r="S536" s="245"/>
      <c r="T536" s="245"/>
      <c r="U536" s="245"/>
      <c r="V536" s="245"/>
      <c r="W536" s="245"/>
      <c r="X536" s="245"/>
      <c r="Y536" s="245"/>
      <c r="Z536" s="245"/>
    </row>
    <row r="537" spans="1:26" ht="15.75" customHeight="1">
      <c r="A537" s="245"/>
      <c r="B537" s="245"/>
      <c r="C537" s="245"/>
      <c r="D537" s="245"/>
      <c r="E537" s="245"/>
      <c r="F537" s="245"/>
      <c r="G537" s="245"/>
      <c r="H537" s="245"/>
      <c r="I537" s="245"/>
      <c r="J537" s="245"/>
      <c r="K537" s="245"/>
      <c r="L537" s="245"/>
      <c r="M537" s="245"/>
      <c r="N537" s="245"/>
      <c r="O537" s="245"/>
      <c r="P537" s="245"/>
      <c r="Q537" s="245"/>
      <c r="R537" s="245"/>
      <c r="S537" s="245"/>
      <c r="T537" s="245"/>
      <c r="U537" s="245"/>
      <c r="V537" s="245"/>
      <c r="W537" s="245"/>
      <c r="X537" s="245"/>
      <c r="Y537" s="245"/>
      <c r="Z537" s="245"/>
    </row>
    <row r="538" spans="1:26" ht="15.75" customHeight="1">
      <c r="A538" s="245"/>
      <c r="B538" s="245"/>
      <c r="C538" s="245"/>
      <c r="D538" s="245"/>
      <c r="E538" s="245"/>
      <c r="F538" s="245"/>
      <c r="G538" s="245"/>
      <c r="H538" s="245"/>
      <c r="I538" s="245"/>
      <c r="J538" s="245"/>
      <c r="K538" s="245"/>
      <c r="L538" s="245"/>
      <c r="M538" s="245"/>
      <c r="N538" s="245"/>
      <c r="O538" s="245"/>
      <c r="P538" s="245"/>
      <c r="Q538" s="245"/>
      <c r="R538" s="245"/>
      <c r="S538" s="245"/>
      <c r="T538" s="245"/>
      <c r="U538" s="245"/>
      <c r="V538" s="245"/>
      <c r="W538" s="245"/>
      <c r="X538" s="245"/>
      <c r="Y538" s="245"/>
      <c r="Z538" s="245"/>
    </row>
    <row r="539" spans="1:26" ht="15.75" customHeight="1">
      <c r="A539" s="245"/>
      <c r="B539" s="245"/>
      <c r="C539" s="245"/>
      <c r="D539" s="245"/>
      <c r="E539" s="245"/>
      <c r="F539" s="245"/>
      <c r="G539" s="245"/>
      <c r="H539" s="245"/>
      <c r="I539" s="245"/>
      <c r="J539" s="245"/>
      <c r="K539" s="245"/>
      <c r="L539" s="245"/>
      <c r="M539" s="245"/>
      <c r="N539" s="245"/>
      <c r="O539" s="245"/>
      <c r="P539" s="245"/>
      <c r="Q539" s="245"/>
      <c r="R539" s="245"/>
      <c r="S539" s="245"/>
      <c r="T539" s="245"/>
      <c r="U539" s="245"/>
      <c r="V539" s="245"/>
      <c r="W539" s="245"/>
      <c r="X539" s="245"/>
      <c r="Y539" s="245"/>
      <c r="Z539" s="245"/>
    </row>
    <row r="540" spans="1:26" ht="15.75" customHeight="1">
      <c r="A540" s="245"/>
      <c r="B540" s="245"/>
      <c r="C540" s="245"/>
      <c r="D540" s="245"/>
      <c r="E540" s="245"/>
      <c r="F540" s="245"/>
      <c r="G540" s="245"/>
      <c r="H540" s="245"/>
      <c r="I540" s="245"/>
      <c r="J540" s="245"/>
      <c r="K540" s="245"/>
      <c r="L540" s="245"/>
      <c r="M540" s="245"/>
      <c r="N540" s="245"/>
      <c r="O540" s="245"/>
      <c r="P540" s="245"/>
      <c r="Q540" s="245"/>
      <c r="R540" s="245"/>
      <c r="S540" s="245"/>
      <c r="T540" s="245"/>
      <c r="U540" s="245"/>
      <c r="V540" s="245"/>
      <c r="W540" s="245"/>
      <c r="X540" s="245"/>
      <c r="Y540" s="245"/>
      <c r="Z540" s="245"/>
    </row>
    <row r="541" spans="1:26" ht="15.75" customHeight="1">
      <c r="A541" s="245"/>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c r="X541" s="245"/>
      <c r="Y541" s="245"/>
      <c r="Z541" s="245"/>
    </row>
    <row r="542" spans="1:26" ht="15.75" customHeight="1">
      <c r="A542" s="245"/>
      <c r="B542" s="245"/>
      <c r="C542" s="245"/>
      <c r="D542" s="245"/>
      <c r="E542" s="245"/>
      <c r="F542" s="245"/>
      <c r="G542" s="245"/>
      <c r="H542" s="245"/>
      <c r="I542" s="245"/>
      <c r="J542" s="245"/>
      <c r="K542" s="245"/>
      <c r="L542" s="245"/>
      <c r="M542" s="245"/>
      <c r="N542" s="245"/>
      <c r="O542" s="245"/>
      <c r="P542" s="245"/>
      <c r="Q542" s="245"/>
      <c r="R542" s="245"/>
      <c r="S542" s="245"/>
      <c r="T542" s="245"/>
      <c r="U542" s="245"/>
      <c r="V542" s="245"/>
      <c r="W542" s="245"/>
      <c r="X542" s="245"/>
      <c r="Y542" s="245"/>
      <c r="Z542" s="245"/>
    </row>
    <row r="543" spans="1:26" ht="15.75" customHeight="1">
      <c r="A543" s="245"/>
      <c r="B543" s="245"/>
      <c r="C543" s="245"/>
      <c r="D543" s="245"/>
      <c r="E543" s="245"/>
      <c r="F543" s="245"/>
      <c r="G543" s="245"/>
      <c r="H543" s="245"/>
      <c r="I543" s="245"/>
      <c r="J543" s="245"/>
      <c r="K543" s="245"/>
      <c r="L543" s="245"/>
      <c r="M543" s="245"/>
      <c r="N543" s="245"/>
      <c r="O543" s="245"/>
      <c r="P543" s="245"/>
      <c r="Q543" s="245"/>
      <c r="R543" s="245"/>
      <c r="S543" s="245"/>
      <c r="T543" s="245"/>
      <c r="U543" s="245"/>
      <c r="V543" s="245"/>
      <c r="W543" s="245"/>
      <c r="X543" s="245"/>
      <c r="Y543" s="245"/>
      <c r="Z543" s="245"/>
    </row>
    <row r="544" spans="1:26" ht="15.75" customHeight="1">
      <c r="A544" s="245"/>
      <c r="B544" s="245"/>
      <c r="C544" s="245"/>
      <c r="D544" s="245"/>
      <c r="E544" s="245"/>
      <c r="F544" s="245"/>
      <c r="G544" s="245"/>
      <c r="H544" s="245"/>
      <c r="I544" s="245"/>
      <c r="J544" s="245"/>
      <c r="K544" s="245"/>
      <c r="L544" s="245"/>
      <c r="M544" s="245"/>
      <c r="N544" s="245"/>
      <c r="O544" s="245"/>
      <c r="P544" s="245"/>
      <c r="Q544" s="245"/>
      <c r="R544" s="245"/>
      <c r="S544" s="245"/>
      <c r="T544" s="245"/>
      <c r="U544" s="245"/>
      <c r="V544" s="245"/>
      <c r="W544" s="245"/>
      <c r="X544" s="245"/>
      <c r="Y544" s="245"/>
      <c r="Z544" s="245"/>
    </row>
    <row r="545" spans="1:26" ht="15.75" customHeight="1">
      <c r="A545" s="245"/>
      <c r="B545" s="245"/>
      <c r="C545" s="245"/>
      <c r="D545" s="245"/>
      <c r="E545" s="245"/>
      <c r="F545" s="245"/>
      <c r="G545" s="245"/>
      <c r="H545" s="245"/>
      <c r="I545" s="245"/>
      <c r="J545" s="245"/>
      <c r="K545" s="245"/>
      <c r="L545" s="245"/>
      <c r="M545" s="245"/>
      <c r="N545" s="245"/>
      <c r="O545" s="245"/>
      <c r="P545" s="245"/>
      <c r="Q545" s="245"/>
      <c r="R545" s="245"/>
      <c r="S545" s="245"/>
      <c r="T545" s="245"/>
      <c r="U545" s="245"/>
      <c r="V545" s="245"/>
      <c r="W545" s="245"/>
      <c r="X545" s="245"/>
      <c r="Y545" s="245"/>
      <c r="Z545" s="245"/>
    </row>
    <row r="546" spans="1:26" ht="15.75" customHeight="1">
      <c r="A546" s="245"/>
      <c r="B546" s="245"/>
      <c r="C546" s="245"/>
      <c r="D546" s="245"/>
      <c r="E546" s="245"/>
      <c r="F546" s="245"/>
      <c r="G546" s="245"/>
      <c r="H546" s="245"/>
      <c r="I546" s="245"/>
      <c r="J546" s="245"/>
      <c r="K546" s="245"/>
      <c r="L546" s="245"/>
      <c r="M546" s="245"/>
      <c r="N546" s="245"/>
      <c r="O546" s="245"/>
      <c r="P546" s="245"/>
      <c r="Q546" s="245"/>
      <c r="R546" s="245"/>
      <c r="S546" s="245"/>
      <c r="T546" s="245"/>
      <c r="U546" s="245"/>
      <c r="V546" s="245"/>
      <c r="W546" s="245"/>
      <c r="X546" s="245"/>
      <c r="Y546" s="245"/>
      <c r="Z546" s="245"/>
    </row>
    <row r="547" spans="1:26" ht="15.75" customHeight="1">
      <c r="A547" s="245"/>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c r="X547" s="245"/>
      <c r="Y547" s="245"/>
      <c r="Z547" s="245"/>
    </row>
    <row r="548" spans="1:26" ht="15.75" customHeight="1">
      <c r="A548" s="245"/>
      <c r="B548" s="245"/>
      <c r="C548" s="245"/>
      <c r="D548" s="245"/>
      <c r="E548" s="245"/>
      <c r="F548" s="245"/>
      <c r="G548" s="245"/>
      <c r="H548" s="245"/>
      <c r="I548" s="245"/>
      <c r="J548" s="245"/>
      <c r="K548" s="245"/>
      <c r="L548" s="245"/>
      <c r="M548" s="245"/>
      <c r="N548" s="245"/>
      <c r="O548" s="245"/>
      <c r="P548" s="245"/>
      <c r="Q548" s="245"/>
      <c r="R548" s="245"/>
      <c r="S548" s="245"/>
      <c r="T548" s="245"/>
      <c r="U548" s="245"/>
      <c r="V548" s="245"/>
      <c r="W548" s="245"/>
      <c r="X548" s="245"/>
      <c r="Y548" s="245"/>
      <c r="Z548" s="245"/>
    </row>
    <row r="549" spans="1:26" ht="15.75" customHeight="1">
      <c r="A549" s="245"/>
      <c r="B549" s="245"/>
      <c r="C549" s="245"/>
      <c r="D549" s="245"/>
      <c r="E549" s="245"/>
      <c r="F549" s="245"/>
      <c r="G549" s="245"/>
      <c r="H549" s="245"/>
      <c r="I549" s="245"/>
      <c r="J549" s="245"/>
      <c r="K549" s="245"/>
      <c r="L549" s="245"/>
      <c r="M549" s="245"/>
      <c r="N549" s="245"/>
      <c r="O549" s="245"/>
      <c r="P549" s="245"/>
      <c r="Q549" s="245"/>
      <c r="R549" s="245"/>
      <c r="S549" s="245"/>
      <c r="T549" s="245"/>
      <c r="U549" s="245"/>
      <c r="V549" s="245"/>
      <c r="W549" s="245"/>
      <c r="X549" s="245"/>
      <c r="Y549" s="245"/>
      <c r="Z549" s="245"/>
    </row>
    <row r="550" spans="1:26" ht="15.75" customHeight="1">
      <c r="A550" s="245"/>
      <c r="B550" s="245"/>
      <c r="C550" s="245"/>
      <c r="D550" s="245"/>
      <c r="E550" s="245"/>
      <c r="F550" s="245"/>
      <c r="G550" s="245"/>
      <c r="H550" s="245"/>
      <c r="I550" s="245"/>
      <c r="J550" s="245"/>
      <c r="K550" s="245"/>
      <c r="L550" s="245"/>
      <c r="M550" s="245"/>
      <c r="N550" s="245"/>
      <c r="O550" s="245"/>
      <c r="P550" s="245"/>
      <c r="Q550" s="245"/>
      <c r="R550" s="245"/>
      <c r="S550" s="245"/>
      <c r="T550" s="245"/>
      <c r="U550" s="245"/>
      <c r="V550" s="245"/>
      <c r="W550" s="245"/>
      <c r="X550" s="245"/>
      <c r="Y550" s="245"/>
      <c r="Z550" s="245"/>
    </row>
    <row r="551" spans="1:26" ht="15.75" customHeight="1">
      <c r="A551" s="245"/>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c r="X551" s="245"/>
      <c r="Y551" s="245"/>
      <c r="Z551" s="245"/>
    </row>
    <row r="552" spans="1:26" ht="15.75" customHeight="1">
      <c r="A552" s="245"/>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c r="X552" s="245"/>
      <c r="Y552" s="245"/>
      <c r="Z552" s="245"/>
    </row>
    <row r="553" spans="1:26" ht="15.75" customHeight="1">
      <c r="A553" s="245"/>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c r="X553" s="245"/>
      <c r="Y553" s="245"/>
      <c r="Z553" s="245"/>
    </row>
    <row r="554" spans="1:26" ht="15.75" customHeight="1">
      <c r="A554" s="245"/>
      <c r="B554" s="245"/>
      <c r="C554" s="245"/>
      <c r="D554" s="245"/>
      <c r="E554" s="245"/>
      <c r="F554" s="245"/>
      <c r="G554" s="245"/>
      <c r="H554" s="245"/>
      <c r="I554" s="245"/>
      <c r="J554" s="245"/>
      <c r="K554" s="245"/>
      <c r="L554" s="245"/>
      <c r="M554" s="245"/>
      <c r="N554" s="245"/>
      <c r="O554" s="245"/>
      <c r="P554" s="245"/>
      <c r="Q554" s="245"/>
      <c r="R554" s="245"/>
      <c r="S554" s="245"/>
      <c r="T554" s="245"/>
      <c r="U554" s="245"/>
      <c r="V554" s="245"/>
      <c r="W554" s="245"/>
      <c r="X554" s="245"/>
      <c r="Y554" s="245"/>
      <c r="Z554" s="245"/>
    </row>
    <row r="555" spans="1:26" ht="15.75" customHeight="1">
      <c r="A555" s="245"/>
      <c r="B555" s="245"/>
      <c r="C555" s="245"/>
      <c r="D555" s="245"/>
      <c r="E555" s="245"/>
      <c r="F555" s="245"/>
      <c r="G555" s="245"/>
      <c r="H555" s="245"/>
      <c r="I555" s="245"/>
      <c r="J555" s="245"/>
      <c r="K555" s="245"/>
      <c r="L555" s="245"/>
      <c r="M555" s="245"/>
      <c r="N555" s="245"/>
      <c r="O555" s="245"/>
      <c r="P555" s="245"/>
      <c r="Q555" s="245"/>
      <c r="R555" s="245"/>
      <c r="S555" s="245"/>
      <c r="T555" s="245"/>
      <c r="U555" s="245"/>
      <c r="V555" s="245"/>
      <c r="W555" s="245"/>
      <c r="X555" s="245"/>
      <c r="Y555" s="245"/>
      <c r="Z555" s="245"/>
    </row>
    <row r="556" spans="1:26" ht="15.75" customHeight="1">
      <c r="A556" s="245"/>
      <c r="B556" s="245"/>
      <c r="C556" s="245"/>
      <c r="D556" s="245"/>
      <c r="E556" s="245"/>
      <c r="F556" s="245"/>
      <c r="G556" s="245"/>
      <c r="H556" s="245"/>
      <c r="I556" s="245"/>
      <c r="J556" s="245"/>
      <c r="K556" s="245"/>
      <c r="L556" s="245"/>
      <c r="M556" s="245"/>
      <c r="N556" s="245"/>
      <c r="O556" s="245"/>
      <c r="P556" s="245"/>
      <c r="Q556" s="245"/>
      <c r="R556" s="245"/>
      <c r="S556" s="245"/>
      <c r="T556" s="245"/>
      <c r="U556" s="245"/>
      <c r="V556" s="245"/>
      <c r="W556" s="245"/>
      <c r="X556" s="245"/>
      <c r="Y556" s="245"/>
      <c r="Z556" s="245"/>
    </row>
    <row r="557" spans="1:26" ht="15.75" customHeight="1">
      <c r="A557" s="245"/>
      <c r="B557" s="245"/>
      <c r="C557" s="245"/>
      <c r="D557" s="245"/>
      <c r="E557" s="245"/>
      <c r="F557" s="245"/>
      <c r="G557" s="245"/>
      <c r="H557" s="245"/>
      <c r="I557" s="245"/>
      <c r="J557" s="245"/>
      <c r="K557" s="245"/>
      <c r="L557" s="245"/>
      <c r="M557" s="245"/>
      <c r="N557" s="245"/>
      <c r="O557" s="245"/>
      <c r="P557" s="245"/>
      <c r="Q557" s="245"/>
      <c r="R557" s="245"/>
      <c r="S557" s="245"/>
      <c r="T557" s="245"/>
      <c r="U557" s="245"/>
      <c r="V557" s="245"/>
      <c r="W557" s="245"/>
      <c r="X557" s="245"/>
      <c r="Y557" s="245"/>
      <c r="Z557" s="245"/>
    </row>
    <row r="558" spans="1:26" ht="15.75" customHeight="1">
      <c r="A558" s="245"/>
      <c r="B558" s="245"/>
      <c r="C558" s="245"/>
      <c r="D558" s="245"/>
      <c r="E558" s="245"/>
      <c r="F558" s="245"/>
      <c r="G558" s="245"/>
      <c r="H558" s="245"/>
      <c r="I558" s="245"/>
      <c r="J558" s="245"/>
      <c r="K558" s="245"/>
      <c r="L558" s="245"/>
      <c r="M558" s="245"/>
      <c r="N558" s="245"/>
      <c r="O558" s="245"/>
      <c r="P558" s="245"/>
      <c r="Q558" s="245"/>
      <c r="R558" s="245"/>
      <c r="S558" s="245"/>
      <c r="T558" s="245"/>
      <c r="U558" s="245"/>
      <c r="V558" s="245"/>
      <c r="W558" s="245"/>
      <c r="X558" s="245"/>
      <c r="Y558" s="245"/>
      <c r="Z558" s="245"/>
    </row>
    <row r="559" spans="1:26" ht="15.75" customHeight="1">
      <c r="A559" s="245"/>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c r="X559" s="245"/>
      <c r="Y559" s="245"/>
      <c r="Z559" s="245"/>
    </row>
    <row r="560" spans="1:26" ht="15.75" customHeight="1">
      <c r="A560" s="245"/>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c r="X560" s="245"/>
      <c r="Y560" s="245"/>
      <c r="Z560" s="245"/>
    </row>
    <row r="561" spans="1:26" ht="15.75" customHeight="1">
      <c r="A561" s="245"/>
      <c r="B561" s="245"/>
      <c r="C561" s="245"/>
      <c r="D561" s="245"/>
      <c r="E561" s="245"/>
      <c r="F561" s="245"/>
      <c r="G561" s="245"/>
      <c r="H561" s="245"/>
      <c r="I561" s="245"/>
      <c r="J561" s="245"/>
      <c r="K561" s="245"/>
      <c r="L561" s="245"/>
      <c r="M561" s="245"/>
      <c r="N561" s="245"/>
      <c r="O561" s="245"/>
      <c r="P561" s="245"/>
      <c r="Q561" s="245"/>
      <c r="R561" s="245"/>
      <c r="S561" s="245"/>
      <c r="T561" s="245"/>
      <c r="U561" s="245"/>
      <c r="V561" s="245"/>
      <c r="W561" s="245"/>
      <c r="X561" s="245"/>
      <c r="Y561" s="245"/>
      <c r="Z561" s="245"/>
    </row>
    <row r="562" spans="1:26" ht="15.75" customHeight="1">
      <c r="A562" s="245"/>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c r="X562" s="245"/>
      <c r="Y562" s="245"/>
      <c r="Z562" s="245"/>
    </row>
    <row r="563" spans="1:26" ht="15.75" customHeight="1">
      <c r="A563" s="245"/>
      <c r="B563" s="245"/>
      <c r="C563" s="245"/>
      <c r="D563" s="245"/>
      <c r="E563" s="245"/>
      <c r="F563" s="245"/>
      <c r="G563" s="245"/>
      <c r="H563" s="245"/>
      <c r="I563" s="245"/>
      <c r="J563" s="245"/>
      <c r="K563" s="245"/>
      <c r="L563" s="245"/>
      <c r="M563" s="245"/>
      <c r="N563" s="245"/>
      <c r="O563" s="245"/>
      <c r="P563" s="245"/>
      <c r="Q563" s="245"/>
      <c r="R563" s="245"/>
      <c r="S563" s="245"/>
      <c r="T563" s="245"/>
      <c r="U563" s="245"/>
      <c r="V563" s="245"/>
      <c r="W563" s="245"/>
      <c r="X563" s="245"/>
      <c r="Y563" s="245"/>
      <c r="Z563" s="245"/>
    </row>
    <row r="564" spans="1:26" ht="15.75" customHeight="1">
      <c r="A564" s="245"/>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c r="X564" s="245"/>
      <c r="Y564" s="245"/>
      <c r="Z564" s="245"/>
    </row>
    <row r="565" spans="1:26" ht="15.75" customHeight="1">
      <c r="A565" s="245"/>
      <c r="B565" s="245"/>
      <c r="C565" s="245"/>
      <c r="D565" s="245"/>
      <c r="E565" s="245"/>
      <c r="F565" s="245"/>
      <c r="G565" s="245"/>
      <c r="H565" s="245"/>
      <c r="I565" s="245"/>
      <c r="J565" s="245"/>
      <c r="K565" s="245"/>
      <c r="L565" s="245"/>
      <c r="M565" s="245"/>
      <c r="N565" s="245"/>
      <c r="O565" s="245"/>
      <c r="P565" s="245"/>
      <c r="Q565" s="245"/>
      <c r="R565" s="245"/>
      <c r="S565" s="245"/>
      <c r="T565" s="245"/>
      <c r="U565" s="245"/>
      <c r="V565" s="245"/>
      <c r="W565" s="245"/>
      <c r="X565" s="245"/>
      <c r="Y565" s="245"/>
      <c r="Z565" s="245"/>
    </row>
    <row r="566" spans="1:26" ht="15.75" customHeight="1">
      <c r="A566" s="245"/>
      <c r="B566" s="245"/>
      <c r="C566" s="245"/>
      <c r="D566" s="245"/>
      <c r="E566" s="245"/>
      <c r="F566" s="245"/>
      <c r="G566" s="245"/>
      <c r="H566" s="245"/>
      <c r="I566" s="245"/>
      <c r="J566" s="245"/>
      <c r="K566" s="245"/>
      <c r="L566" s="245"/>
      <c r="M566" s="245"/>
      <c r="N566" s="245"/>
      <c r="O566" s="245"/>
      <c r="P566" s="245"/>
      <c r="Q566" s="245"/>
      <c r="R566" s="245"/>
      <c r="S566" s="245"/>
      <c r="T566" s="245"/>
      <c r="U566" s="245"/>
      <c r="V566" s="245"/>
      <c r="W566" s="245"/>
      <c r="X566" s="245"/>
      <c r="Y566" s="245"/>
      <c r="Z566" s="245"/>
    </row>
    <row r="567" spans="1:26" ht="15.75" customHeight="1">
      <c r="A567" s="245"/>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c r="X567" s="245"/>
      <c r="Y567" s="245"/>
      <c r="Z567" s="245"/>
    </row>
    <row r="568" spans="1:26" ht="15.75" customHeight="1">
      <c r="A568" s="245"/>
      <c r="B568" s="245"/>
      <c r="C568" s="245"/>
      <c r="D568" s="245"/>
      <c r="E568" s="245"/>
      <c r="F568" s="245"/>
      <c r="G568" s="245"/>
      <c r="H568" s="245"/>
      <c r="I568" s="245"/>
      <c r="J568" s="245"/>
      <c r="K568" s="245"/>
      <c r="L568" s="245"/>
      <c r="M568" s="245"/>
      <c r="N568" s="245"/>
      <c r="O568" s="245"/>
      <c r="P568" s="245"/>
      <c r="Q568" s="245"/>
      <c r="R568" s="245"/>
      <c r="S568" s="245"/>
      <c r="T568" s="245"/>
      <c r="U568" s="245"/>
      <c r="V568" s="245"/>
      <c r="W568" s="245"/>
      <c r="X568" s="245"/>
      <c r="Y568" s="245"/>
      <c r="Z568" s="245"/>
    </row>
    <row r="569" spans="1:26" ht="15.75" customHeight="1">
      <c r="A569" s="245"/>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c r="X569" s="245"/>
      <c r="Y569" s="245"/>
      <c r="Z569" s="245"/>
    </row>
    <row r="570" spans="1:26" ht="15.75" customHeight="1">
      <c r="A570" s="245"/>
      <c r="B570" s="245"/>
      <c r="C570" s="245"/>
      <c r="D570" s="245"/>
      <c r="E570" s="245"/>
      <c r="F570" s="245"/>
      <c r="G570" s="245"/>
      <c r="H570" s="245"/>
      <c r="I570" s="245"/>
      <c r="J570" s="245"/>
      <c r="K570" s="245"/>
      <c r="L570" s="245"/>
      <c r="M570" s="245"/>
      <c r="N570" s="245"/>
      <c r="O570" s="245"/>
      <c r="P570" s="245"/>
      <c r="Q570" s="245"/>
      <c r="R570" s="245"/>
      <c r="S570" s="245"/>
      <c r="T570" s="245"/>
      <c r="U570" s="245"/>
      <c r="V570" s="245"/>
      <c r="W570" s="245"/>
      <c r="X570" s="245"/>
      <c r="Y570" s="245"/>
      <c r="Z570" s="245"/>
    </row>
    <row r="571" spans="1:26" ht="15.75" customHeight="1">
      <c r="A571" s="245"/>
      <c r="B571" s="245"/>
      <c r="C571" s="245"/>
      <c r="D571" s="245"/>
      <c r="E571" s="245"/>
      <c r="F571" s="245"/>
      <c r="G571" s="245"/>
      <c r="H571" s="245"/>
      <c r="I571" s="245"/>
      <c r="J571" s="245"/>
      <c r="K571" s="245"/>
      <c r="L571" s="245"/>
      <c r="M571" s="245"/>
      <c r="N571" s="245"/>
      <c r="O571" s="245"/>
      <c r="P571" s="245"/>
      <c r="Q571" s="245"/>
      <c r="R571" s="245"/>
      <c r="S571" s="245"/>
      <c r="T571" s="245"/>
      <c r="U571" s="245"/>
      <c r="V571" s="245"/>
      <c r="W571" s="245"/>
      <c r="X571" s="245"/>
      <c r="Y571" s="245"/>
      <c r="Z571" s="245"/>
    </row>
    <row r="572" spans="1:26" ht="15.75" customHeight="1">
      <c r="A572" s="245"/>
      <c r="B572" s="245"/>
      <c r="C572" s="245"/>
      <c r="D572" s="245"/>
      <c r="E572" s="245"/>
      <c r="F572" s="245"/>
      <c r="G572" s="245"/>
      <c r="H572" s="245"/>
      <c r="I572" s="245"/>
      <c r="J572" s="245"/>
      <c r="K572" s="245"/>
      <c r="L572" s="245"/>
      <c r="M572" s="245"/>
      <c r="N572" s="245"/>
      <c r="O572" s="245"/>
      <c r="P572" s="245"/>
      <c r="Q572" s="245"/>
      <c r="R572" s="245"/>
      <c r="S572" s="245"/>
      <c r="T572" s="245"/>
      <c r="U572" s="245"/>
      <c r="V572" s="245"/>
      <c r="W572" s="245"/>
      <c r="X572" s="245"/>
      <c r="Y572" s="245"/>
      <c r="Z572" s="245"/>
    </row>
    <row r="573" spans="1:26" ht="15.75" customHeight="1">
      <c r="A573" s="245"/>
      <c r="B573" s="245"/>
      <c r="C573" s="245"/>
      <c r="D573" s="245"/>
      <c r="E573" s="245"/>
      <c r="F573" s="245"/>
      <c r="G573" s="245"/>
      <c r="H573" s="245"/>
      <c r="I573" s="245"/>
      <c r="J573" s="245"/>
      <c r="K573" s="245"/>
      <c r="L573" s="245"/>
      <c r="M573" s="245"/>
      <c r="N573" s="245"/>
      <c r="O573" s="245"/>
      <c r="P573" s="245"/>
      <c r="Q573" s="245"/>
      <c r="R573" s="245"/>
      <c r="S573" s="245"/>
      <c r="T573" s="245"/>
      <c r="U573" s="245"/>
      <c r="V573" s="245"/>
      <c r="W573" s="245"/>
      <c r="X573" s="245"/>
      <c r="Y573" s="245"/>
      <c r="Z573" s="245"/>
    </row>
    <row r="574" spans="1:26" ht="15.75" customHeight="1">
      <c r="A574" s="245"/>
      <c r="B574" s="245"/>
      <c r="C574" s="245"/>
      <c r="D574" s="245"/>
      <c r="E574" s="245"/>
      <c r="F574" s="245"/>
      <c r="G574" s="245"/>
      <c r="H574" s="245"/>
      <c r="I574" s="245"/>
      <c r="J574" s="245"/>
      <c r="K574" s="245"/>
      <c r="L574" s="245"/>
      <c r="M574" s="245"/>
      <c r="N574" s="245"/>
      <c r="O574" s="245"/>
      <c r="P574" s="245"/>
      <c r="Q574" s="245"/>
      <c r="R574" s="245"/>
      <c r="S574" s="245"/>
      <c r="T574" s="245"/>
      <c r="U574" s="245"/>
      <c r="V574" s="245"/>
      <c r="W574" s="245"/>
      <c r="X574" s="245"/>
      <c r="Y574" s="245"/>
      <c r="Z574" s="245"/>
    </row>
    <row r="575" spans="1:26" ht="15.75" customHeight="1">
      <c r="A575" s="245"/>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c r="X575" s="245"/>
      <c r="Y575" s="245"/>
      <c r="Z575" s="245"/>
    </row>
    <row r="576" spans="1:26" ht="15.75" customHeight="1">
      <c r="A576" s="245"/>
      <c r="B576" s="245"/>
      <c r="C576" s="245"/>
      <c r="D576" s="245"/>
      <c r="E576" s="245"/>
      <c r="F576" s="245"/>
      <c r="G576" s="245"/>
      <c r="H576" s="245"/>
      <c r="I576" s="245"/>
      <c r="J576" s="245"/>
      <c r="K576" s="245"/>
      <c r="L576" s="245"/>
      <c r="M576" s="245"/>
      <c r="N576" s="245"/>
      <c r="O576" s="245"/>
      <c r="P576" s="245"/>
      <c r="Q576" s="245"/>
      <c r="R576" s="245"/>
      <c r="S576" s="245"/>
      <c r="T576" s="245"/>
      <c r="U576" s="245"/>
      <c r="V576" s="245"/>
      <c r="W576" s="245"/>
      <c r="X576" s="245"/>
      <c r="Y576" s="245"/>
      <c r="Z576" s="245"/>
    </row>
    <row r="577" spans="1:26" ht="15.75" customHeight="1">
      <c r="A577" s="245"/>
      <c r="B577" s="245"/>
      <c r="C577" s="245"/>
      <c r="D577" s="245"/>
      <c r="E577" s="245"/>
      <c r="F577" s="245"/>
      <c r="G577" s="245"/>
      <c r="H577" s="245"/>
      <c r="I577" s="245"/>
      <c r="J577" s="245"/>
      <c r="K577" s="245"/>
      <c r="L577" s="245"/>
      <c r="M577" s="245"/>
      <c r="N577" s="245"/>
      <c r="O577" s="245"/>
      <c r="P577" s="245"/>
      <c r="Q577" s="245"/>
      <c r="R577" s="245"/>
      <c r="S577" s="245"/>
      <c r="T577" s="245"/>
      <c r="U577" s="245"/>
      <c r="V577" s="245"/>
      <c r="W577" s="245"/>
      <c r="X577" s="245"/>
      <c r="Y577" s="245"/>
      <c r="Z577" s="245"/>
    </row>
    <row r="578" spans="1:26" ht="15.75" customHeight="1">
      <c r="A578" s="245"/>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c r="X578" s="245"/>
      <c r="Y578" s="245"/>
      <c r="Z578" s="245"/>
    </row>
    <row r="579" spans="1:26" ht="15.75" customHeight="1">
      <c r="A579" s="245"/>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c r="X579" s="245"/>
      <c r="Y579" s="245"/>
      <c r="Z579" s="245"/>
    </row>
    <row r="580" spans="1:26" ht="15.75" customHeight="1">
      <c r="A580" s="245"/>
      <c r="B580" s="245"/>
      <c r="C580" s="245"/>
      <c r="D580" s="245"/>
      <c r="E580" s="245"/>
      <c r="F580" s="245"/>
      <c r="G580" s="245"/>
      <c r="H580" s="245"/>
      <c r="I580" s="245"/>
      <c r="J580" s="245"/>
      <c r="K580" s="245"/>
      <c r="L580" s="245"/>
      <c r="M580" s="245"/>
      <c r="N580" s="245"/>
      <c r="O580" s="245"/>
      <c r="P580" s="245"/>
      <c r="Q580" s="245"/>
      <c r="R580" s="245"/>
      <c r="S580" s="245"/>
      <c r="T580" s="245"/>
      <c r="U580" s="245"/>
      <c r="V580" s="245"/>
      <c r="W580" s="245"/>
      <c r="X580" s="245"/>
      <c r="Y580" s="245"/>
      <c r="Z580" s="245"/>
    </row>
    <row r="581" spans="1:26" ht="15.75" customHeight="1">
      <c r="A581" s="245"/>
      <c r="B581" s="245"/>
      <c r="C581" s="245"/>
      <c r="D581" s="245"/>
      <c r="E581" s="245"/>
      <c r="F581" s="245"/>
      <c r="G581" s="245"/>
      <c r="H581" s="245"/>
      <c r="I581" s="245"/>
      <c r="J581" s="245"/>
      <c r="K581" s="245"/>
      <c r="L581" s="245"/>
      <c r="M581" s="245"/>
      <c r="N581" s="245"/>
      <c r="O581" s="245"/>
      <c r="P581" s="245"/>
      <c r="Q581" s="245"/>
      <c r="R581" s="245"/>
      <c r="S581" s="245"/>
      <c r="T581" s="245"/>
      <c r="U581" s="245"/>
      <c r="V581" s="245"/>
      <c r="W581" s="245"/>
      <c r="X581" s="245"/>
      <c r="Y581" s="245"/>
      <c r="Z581" s="245"/>
    </row>
    <row r="582" spans="1:26" ht="15.75" customHeight="1">
      <c r="A582" s="245"/>
      <c r="B582" s="245"/>
      <c r="C582" s="245"/>
      <c r="D582" s="245"/>
      <c r="E582" s="245"/>
      <c r="F582" s="245"/>
      <c r="G582" s="245"/>
      <c r="H582" s="245"/>
      <c r="I582" s="245"/>
      <c r="J582" s="245"/>
      <c r="K582" s="245"/>
      <c r="L582" s="245"/>
      <c r="M582" s="245"/>
      <c r="N582" s="245"/>
      <c r="O582" s="245"/>
      <c r="P582" s="245"/>
      <c r="Q582" s="245"/>
      <c r="R582" s="245"/>
      <c r="S582" s="245"/>
      <c r="T582" s="245"/>
      <c r="U582" s="245"/>
      <c r="V582" s="245"/>
      <c r="W582" s="245"/>
      <c r="X582" s="245"/>
      <c r="Y582" s="245"/>
      <c r="Z582" s="245"/>
    </row>
    <row r="583" spans="1:26" ht="15.75" customHeight="1">
      <c r="A583" s="245"/>
      <c r="B583" s="245"/>
      <c r="C583" s="245"/>
      <c r="D583" s="245"/>
      <c r="E583" s="245"/>
      <c r="F583" s="245"/>
      <c r="G583" s="245"/>
      <c r="H583" s="245"/>
      <c r="I583" s="245"/>
      <c r="J583" s="245"/>
      <c r="K583" s="245"/>
      <c r="L583" s="245"/>
      <c r="M583" s="245"/>
      <c r="N583" s="245"/>
      <c r="O583" s="245"/>
      <c r="P583" s="245"/>
      <c r="Q583" s="245"/>
      <c r="R583" s="245"/>
      <c r="S583" s="245"/>
      <c r="T583" s="245"/>
      <c r="U583" s="245"/>
      <c r="V583" s="245"/>
      <c r="W583" s="245"/>
      <c r="X583" s="245"/>
      <c r="Y583" s="245"/>
      <c r="Z583" s="245"/>
    </row>
    <row r="584" spans="1:26" ht="15.75" customHeight="1">
      <c r="A584" s="245"/>
      <c r="B584" s="245"/>
      <c r="C584" s="245"/>
      <c r="D584" s="245"/>
      <c r="E584" s="245"/>
      <c r="F584" s="245"/>
      <c r="G584" s="245"/>
      <c r="H584" s="245"/>
      <c r="I584" s="245"/>
      <c r="J584" s="245"/>
      <c r="K584" s="245"/>
      <c r="L584" s="245"/>
      <c r="M584" s="245"/>
      <c r="N584" s="245"/>
      <c r="O584" s="245"/>
      <c r="P584" s="245"/>
      <c r="Q584" s="245"/>
      <c r="R584" s="245"/>
      <c r="S584" s="245"/>
      <c r="T584" s="245"/>
      <c r="U584" s="245"/>
      <c r="V584" s="245"/>
      <c r="W584" s="245"/>
      <c r="X584" s="245"/>
      <c r="Y584" s="245"/>
      <c r="Z584" s="245"/>
    </row>
    <row r="585" spans="1:26" ht="15.75" customHeight="1">
      <c r="A585" s="245"/>
      <c r="B585" s="245"/>
      <c r="C585" s="245"/>
      <c r="D585" s="245"/>
      <c r="E585" s="245"/>
      <c r="F585" s="245"/>
      <c r="G585" s="245"/>
      <c r="H585" s="245"/>
      <c r="I585" s="245"/>
      <c r="J585" s="245"/>
      <c r="K585" s="245"/>
      <c r="L585" s="245"/>
      <c r="M585" s="245"/>
      <c r="N585" s="245"/>
      <c r="O585" s="245"/>
      <c r="P585" s="245"/>
      <c r="Q585" s="245"/>
      <c r="R585" s="245"/>
      <c r="S585" s="245"/>
      <c r="T585" s="245"/>
      <c r="U585" s="245"/>
      <c r="V585" s="245"/>
      <c r="W585" s="245"/>
      <c r="X585" s="245"/>
      <c r="Y585" s="245"/>
      <c r="Z585" s="245"/>
    </row>
    <row r="586" spans="1:26" ht="15.75" customHeight="1">
      <c r="A586" s="245"/>
      <c r="B586" s="245"/>
      <c r="C586" s="245"/>
      <c r="D586" s="245"/>
      <c r="E586" s="245"/>
      <c r="F586" s="245"/>
      <c r="G586" s="245"/>
      <c r="H586" s="245"/>
      <c r="I586" s="245"/>
      <c r="J586" s="245"/>
      <c r="K586" s="245"/>
      <c r="L586" s="245"/>
      <c r="M586" s="245"/>
      <c r="N586" s="245"/>
      <c r="O586" s="245"/>
      <c r="P586" s="245"/>
      <c r="Q586" s="245"/>
      <c r="R586" s="245"/>
      <c r="S586" s="245"/>
      <c r="T586" s="245"/>
      <c r="U586" s="245"/>
      <c r="V586" s="245"/>
      <c r="W586" s="245"/>
      <c r="X586" s="245"/>
      <c r="Y586" s="245"/>
      <c r="Z586" s="245"/>
    </row>
    <row r="587" spans="1:26" ht="15.75" customHeight="1">
      <c r="A587" s="245"/>
      <c r="B587" s="245"/>
      <c r="C587" s="245"/>
      <c r="D587" s="245"/>
      <c r="E587" s="245"/>
      <c r="F587" s="245"/>
      <c r="G587" s="245"/>
      <c r="H587" s="245"/>
      <c r="I587" s="245"/>
      <c r="J587" s="245"/>
      <c r="K587" s="245"/>
      <c r="L587" s="245"/>
      <c r="M587" s="245"/>
      <c r="N587" s="245"/>
      <c r="O587" s="245"/>
      <c r="P587" s="245"/>
      <c r="Q587" s="245"/>
      <c r="R587" s="245"/>
      <c r="S587" s="245"/>
      <c r="T587" s="245"/>
      <c r="U587" s="245"/>
      <c r="V587" s="245"/>
      <c r="W587" s="245"/>
      <c r="X587" s="245"/>
      <c r="Y587" s="245"/>
      <c r="Z587" s="245"/>
    </row>
    <row r="588" spans="1:26" ht="15.75" customHeight="1">
      <c r="A588" s="245"/>
      <c r="B588" s="245"/>
      <c r="C588" s="245"/>
      <c r="D588" s="245"/>
      <c r="E588" s="245"/>
      <c r="F588" s="245"/>
      <c r="G588" s="245"/>
      <c r="H588" s="245"/>
      <c r="I588" s="245"/>
      <c r="J588" s="245"/>
      <c r="K588" s="245"/>
      <c r="L588" s="245"/>
      <c r="M588" s="245"/>
      <c r="N588" s="245"/>
      <c r="O588" s="245"/>
      <c r="P588" s="245"/>
      <c r="Q588" s="245"/>
      <c r="R588" s="245"/>
      <c r="S588" s="245"/>
      <c r="T588" s="245"/>
      <c r="U588" s="245"/>
      <c r="V588" s="245"/>
      <c r="W588" s="245"/>
      <c r="X588" s="245"/>
      <c r="Y588" s="245"/>
      <c r="Z588" s="245"/>
    </row>
    <row r="589" spans="1:26" ht="15.75" customHeight="1">
      <c r="A589" s="245"/>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c r="X589" s="245"/>
      <c r="Y589" s="245"/>
      <c r="Z589" s="245"/>
    </row>
    <row r="590" spans="1:26" ht="15.75" customHeight="1">
      <c r="A590" s="245"/>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c r="X590" s="245"/>
      <c r="Y590" s="245"/>
      <c r="Z590" s="245"/>
    </row>
    <row r="591" spans="1:26" ht="15.75" customHeight="1">
      <c r="A591" s="245"/>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c r="X591" s="245"/>
      <c r="Y591" s="245"/>
      <c r="Z591" s="245"/>
    </row>
    <row r="592" spans="1:26" ht="15.75" customHeight="1">
      <c r="A592" s="245"/>
      <c r="B592" s="245"/>
      <c r="C592" s="245"/>
      <c r="D592" s="245"/>
      <c r="E592" s="245"/>
      <c r="F592" s="245"/>
      <c r="G592" s="245"/>
      <c r="H592" s="245"/>
      <c r="I592" s="245"/>
      <c r="J592" s="245"/>
      <c r="K592" s="245"/>
      <c r="L592" s="245"/>
      <c r="M592" s="245"/>
      <c r="N592" s="245"/>
      <c r="O592" s="245"/>
      <c r="P592" s="245"/>
      <c r="Q592" s="245"/>
      <c r="R592" s="245"/>
      <c r="S592" s="245"/>
      <c r="T592" s="245"/>
      <c r="U592" s="245"/>
      <c r="V592" s="245"/>
      <c r="W592" s="245"/>
      <c r="X592" s="245"/>
      <c r="Y592" s="245"/>
      <c r="Z592" s="245"/>
    </row>
    <row r="593" spans="1:26" ht="15.75" customHeight="1">
      <c r="A593" s="245"/>
      <c r="B593" s="245"/>
      <c r="C593" s="245"/>
      <c r="D593" s="245"/>
      <c r="E593" s="245"/>
      <c r="F593" s="245"/>
      <c r="G593" s="245"/>
      <c r="H593" s="245"/>
      <c r="I593" s="245"/>
      <c r="J593" s="245"/>
      <c r="K593" s="245"/>
      <c r="L593" s="245"/>
      <c r="M593" s="245"/>
      <c r="N593" s="245"/>
      <c r="O593" s="245"/>
      <c r="P593" s="245"/>
      <c r="Q593" s="245"/>
      <c r="R593" s="245"/>
      <c r="S593" s="245"/>
      <c r="T593" s="245"/>
      <c r="U593" s="245"/>
      <c r="V593" s="245"/>
      <c r="W593" s="245"/>
      <c r="X593" s="245"/>
      <c r="Y593" s="245"/>
      <c r="Z593" s="245"/>
    </row>
    <row r="594" spans="1:26" ht="15.75" customHeight="1">
      <c r="A594" s="245"/>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c r="X594" s="245"/>
      <c r="Y594" s="245"/>
      <c r="Z594" s="245"/>
    </row>
    <row r="595" spans="1:26" ht="15.75" customHeight="1">
      <c r="A595" s="245"/>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c r="X595" s="245"/>
      <c r="Y595" s="245"/>
      <c r="Z595" s="245"/>
    </row>
    <row r="596" spans="1:26" ht="15.75" customHeight="1">
      <c r="A596" s="245"/>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c r="X596" s="245"/>
      <c r="Y596" s="245"/>
      <c r="Z596" s="245"/>
    </row>
    <row r="597" spans="1:26" ht="15.75" customHeight="1">
      <c r="A597" s="245"/>
      <c r="B597" s="245"/>
      <c r="C597" s="245"/>
      <c r="D597" s="245"/>
      <c r="E597" s="245"/>
      <c r="F597" s="245"/>
      <c r="G597" s="245"/>
      <c r="H597" s="245"/>
      <c r="I597" s="245"/>
      <c r="J597" s="245"/>
      <c r="K597" s="245"/>
      <c r="L597" s="245"/>
      <c r="M597" s="245"/>
      <c r="N597" s="245"/>
      <c r="O597" s="245"/>
      <c r="P597" s="245"/>
      <c r="Q597" s="245"/>
      <c r="R597" s="245"/>
      <c r="S597" s="245"/>
      <c r="T597" s="245"/>
      <c r="U597" s="245"/>
      <c r="V597" s="245"/>
      <c r="W597" s="245"/>
      <c r="X597" s="245"/>
      <c r="Y597" s="245"/>
      <c r="Z597" s="245"/>
    </row>
    <row r="598" spans="1:26" ht="15.75" customHeight="1">
      <c r="A598" s="245"/>
      <c r="B598" s="245"/>
      <c r="C598" s="245"/>
      <c r="D598" s="245"/>
      <c r="E598" s="245"/>
      <c r="F598" s="245"/>
      <c r="G598" s="245"/>
      <c r="H598" s="245"/>
      <c r="I598" s="245"/>
      <c r="J598" s="245"/>
      <c r="K598" s="245"/>
      <c r="L598" s="245"/>
      <c r="M598" s="245"/>
      <c r="N598" s="245"/>
      <c r="O598" s="245"/>
      <c r="P598" s="245"/>
      <c r="Q598" s="245"/>
      <c r="R598" s="245"/>
      <c r="S598" s="245"/>
      <c r="T598" s="245"/>
      <c r="U598" s="245"/>
      <c r="V598" s="245"/>
      <c r="W598" s="245"/>
      <c r="X598" s="245"/>
      <c r="Y598" s="245"/>
      <c r="Z598" s="245"/>
    </row>
    <row r="599" spans="1:26" ht="15.75" customHeight="1">
      <c r="A599" s="245"/>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c r="X599" s="245"/>
      <c r="Y599" s="245"/>
      <c r="Z599" s="245"/>
    </row>
    <row r="600" spans="1:26" ht="15.75" customHeight="1">
      <c r="A600" s="245"/>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c r="X600" s="245"/>
      <c r="Y600" s="245"/>
      <c r="Z600" s="245"/>
    </row>
    <row r="601" spans="1:26" ht="15.75" customHeight="1">
      <c r="A601" s="245"/>
      <c r="B601" s="245"/>
      <c r="C601" s="245"/>
      <c r="D601" s="245"/>
      <c r="E601" s="245"/>
      <c r="F601" s="245"/>
      <c r="G601" s="245"/>
      <c r="H601" s="245"/>
      <c r="I601" s="245"/>
      <c r="J601" s="245"/>
      <c r="K601" s="245"/>
      <c r="L601" s="245"/>
      <c r="M601" s="245"/>
      <c r="N601" s="245"/>
      <c r="O601" s="245"/>
      <c r="P601" s="245"/>
      <c r="Q601" s="245"/>
      <c r="R601" s="245"/>
      <c r="S601" s="245"/>
      <c r="T601" s="245"/>
      <c r="U601" s="245"/>
      <c r="V601" s="245"/>
      <c r="W601" s="245"/>
      <c r="X601" s="245"/>
      <c r="Y601" s="245"/>
      <c r="Z601" s="245"/>
    </row>
    <row r="602" spans="1:26" ht="15.75" customHeight="1">
      <c r="A602" s="245"/>
      <c r="B602" s="245"/>
      <c r="C602" s="245"/>
      <c r="D602" s="245"/>
      <c r="E602" s="245"/>
      <c r="F602" s="245"/>
      <c r="G602" s="245"/>
      <c r="H602" s="245"/>
      <c r="I602" s="245"/>
      <c r="J602" s="245"/>
      <c r="K602" s="245"/>
      <c r="L602" s="245"/>
      <c r="M602" s="245"/>
      <c r="N602" s="245"/>
      <c r="O602" s="245"/>
      <c r="P602" s="245"/>
      <c r="Q602" s="245"/>
      <c r="R602" s="245"/>
      <c r="S602" s="245"/>
      <c r="T602" s="245"/>
      <c r="U602" s="245"/>
      <c r="V602" s="245"/>
      <c r="W602" s="245"/>
      <c r="X602" s="245"/>
      <c r="Y602" s="245"/>
      <c r="Z602" s="245"/>
    </row>
    <row r="603" spans="1:26" ht="15.75" customHeight="1">
      <c r="A603" s="245"/>
      <c r="B603" s="245"/>
      <c r="C603" s="245"/>
      <c r="D603" s="245"/>
      <c r="E603" s="245"/>
      <c r="F603" s="245"/>
      <c r="G603" s="245"/>
      <c r="H603" s="245"/>
      <c r="I603" s="245"/>
      <c r="J603" s="245"/>
      <c r="K603" s="245"/>
      <c r="L603" s="245"/>
      <c r="M603" s="245"/>
      <c r="N603" s="245"/>
      <c r="O603" s="245"/>
      <c r="P603" s="245"/>
      <c r="Q603" s="245"/>
      <c r="R603" s="245"/>
      <c r="S603" s="245"/>
      <c r="T603" s="245"/>
      <c r="U603" s="245"/>
      <c r="V603" s="245"/>
      <c r="W603" s="245"/>
      <c r="X603" s="245"/>
      <c r="Y603" s="245"/>
      <c r="Z603" s="245"/>
    </row>
    <row r="604" spans="1:26" ht="15.75" customHeight="1">
      <c r="A604" s="245"/>
      <c r="B604" s="245"/>
      <c r="C604" s="245"/>
      <c r="D604" s="245"/>
      <c r="E604" s="245"/>
      <c r="F604" s="245"/>
      <c r="G604" s="245"/>
      <c r="H604" s="245"/>
      <c r="I604" s="245"/>
      <c r="J604" s="245"/>
      <c r="K604" s="245"/>
      <c r="L604" s="245"/>
      <c r="M604" s="245"/>
      <c r="N604" s="245"/>
      <c r="O604" s="245"/>
      <c r="P604" s="245"/>
      <c r="Q604" s="245"/>
      <c r="R604" s="245"/>
      <c r="S604" s="245"/>
      <c r="T604" s="245"/>
      <c r="U604" s="245"/>
      <c r="V604" s="245"/>
      <c r="W604" s="245"/>
      <c r="X604" s="245"/>
      <c r="Y604" s="245"/>
      <c r="Z604" s="245"/>
    </row>
    <row r="605" spans="1:26" ht="15.75" customHeight="1">
      <c r="A605" s="245"/>
      <c r="B605" s="245"/>
      <c r="C605" s="245"/>
      <c r="D605" s="245"/>
      <c r="E605" s="245"/>
      <c r="F605" s="245"/>
      <c r="G605" s="245"/>
      <c r="H605" s="245"/>
      <c r="I605" s="245"/>
      <c r="J605" s="245"/>
      <c r="K605" s="245"/>
      <c r="L605" s="245"/>
      <c r="M605" s="245"/>
      <c r="N605" s="245"/>
      <c r="O605" s="245"/>
      <c r="P605" s="245"/>
      <c r="Q605" s="245"/>
      <c r="R605" s="245"/>
      <c r="S605" s="245"/>
      <c r="T605" s="245"/>
      <c r="U605" s="245"/>
      <c r="V605" s="245"/>
      <c r="W605" s="245"/>
      <c r="X605" s="245"/>
      <c r="Y605" s="245"/>
      <c r="Z605" s="245"/>
    </row>
    <row r="606" spans="1:26" ht="15.75" customHeight="1">
      <c r="A606" s="245"/>
      <c r="B606" s="245"/>
      <c r="C606" s="245"/>
      <c r="D606" s="245"/>
      <c r="E606" s="245"/>
      <c r="F606" s="245"/>
      <c r="G606" s="245"/>
      <c r="H606" s="245"/>
      <c r="I606" s="245"/>
      <c r="J606" s="245"/>
      <c r="K606" s="245"/>
      <c r="L606" s="245"/>
      <c r="M606" s="245"/>
      <c r="N606" s="245"/>
      <c r="O606" s="245"/>
      <c r="P606" s="245"/>
      <c r="Q606" s="245"/>
      <c r="R606" s="245"/>
      <c r="S606" s="245"/>
      <c r="T606" s="245"/>
      <c r="U606" s="245"/>
      <c r="V606" s="245"/>
      <c r="W606" s="245"/>
      <c r="X606" s="245"/>
      <c r="Y606" s="245"/>
      <c r="Z606" s="245"/>
    </row>
    <row r="607" spans="1:26" ht="15.75" customHeight="1">
      <c r="A607" s="245"/>
      <c r="B607" s="245"/>
      <c r="C607" s="245"/>
      <c r="D607" s="245"/>
      <c r="E607" s="245"/>
      <c r="F607" s="245"/>
      <c r="G607" s="245"/>
      <c r="H607" s="245"/>
      <c r="I607" s="245"/>
      <c r="J607" s="245"/>
      <c r="K607" s="245"/>
      <c r="L607" s="245"/>
      <c r="M607" s="245"/>
      <c r="N607" s="245"/>
      <c r="O607" s="245"/>
      <c r="P607" s="245"/>
      <c r="Q607" s="245"/>
      <c r="R607" s="245"/>
      <c r="S607" s="245"/>
      <c r="T607" s="245"/>
      <c r="U607" s="245"/>
      <c r="V607" s="245"/>
      <c r="W607" s="245"/>
      <c r="X607" s="245"/>
      <c r="Y607" s="245"/>
      <c r="Z607" s="245"/>
    </row>
    <row r="608" spans="1:26" ht="15.75" customHeight="1">
      <c r="A608" s="245"/>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c r="X608" s="245"/>
      <c r="Y608" s="245"/>
      <c r="Z608" s="245"/>
    </row>
    <row r="609" spans="1:26" ht="15.75" customHeight="1">
      <c r="A609" s="245"/>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c r="X609" s="245"/>
      <c r="Y609" s="245"/>
      <c r="Z609" s="245"/>
    </row>
    <row r="610" spans="1:26" ht="15.75" customHeight="1">
      <c r="A610" s="245"/>
      <c r="B610" s="245"/>
      <c r="C610" s="245"/>
      <c r="D610" s="245"/>
      <c r="E610" s="245"/>
      <c r="F610" s="245"/>
      <c r="G610" s="245"/>
      <c r="H610" s="245"/>
      <c r="I610" s="245"/>
      <c r="J610" s="245"/>
      <c r="K610" s="245"/>
      <c r="L610" s="245"/>
      <c r="M610" s="245"/>
      <c r="N610" s="245"/>
      <c r="O610" s="245"/>
      <c r="P610" s="245"/>
      <c r="Q610" s="245"/>
      <c r="R610" s="245"/>
      <c r="S610" s="245"/>
      <c r="T610" s="245"/>
      <c r="U610" s="245"/>
      <c r="V610" s="245"/>
      <c r="W610" s="245"/>
      <c r="X610" s="245"/>
      <c r="Y610" s="245"/>
      <c r="Z610" s="245"/>
    </row>
    <row r="611" spans="1:26" ht="15.75" customHeight="1">
      <c r="A611" s="245"/>
      <c r="B611" s="245"/>
      <c r="C611" s="245"/>
      <c r="D611" s="245"/>
      <c r="E611" s="245"/>
      <c r="F611" s="245"/>
      <c r="G611" s="245"/>
      <c r="H611" s="245"/>
      <c r="I611" s="245"/>
      <c r="J611" s="245"/>
      <c r="K611" s="245"/>
      <c r="L611" s="245"/>
      <c r="M611" s="245"/>
      <c r="N611" s="245"/>
      <c r="O611" s="245"/>
      <c r="P611" s="245"/>
      <c r="Q611" s="245"/>
      <c r="R611" s="245"/>
      <c r="S611" s="245"/>
      <c r="T611" s="245"/>
      <c r="U611" s="245"/>
      <c r="V611" s="245"/>
      <c r="W611" s="245"/>
      <c r="X611" s="245"/>
      <c r="Y611" s="245"/>
      <c r="Z611" s="245"/>
    </row>
    <row r="612" spans="1:26" ht="15.75" customHeight="1">
      <c r="A612" s="245"/>
      <c r="B612" s="245"/>
      <c r="C612" s="245"/>
      <c r="D612" s="245"/>
      <c r="E612" s="245"/>
      <c r="F612" s="245"/>
      <c r="G612" s="245"/>
      <c r="H612" s="245"/>
      <c r="I612" s="245"/>
      <c r="J612" s="245"/>
      <c r="K612" s="245"/>
      <c r="L612" s="245"/>
      <c r="M612" s="245"/>
      <c r="N612" s="245"/>
      <c r="O612" s="245"/>
      <c r="P612" s="245"/>
      <c r="Q612" s="245"/>
      <c r="R612" s="245"/>
      <c r="S612" s="245"/>
      <c r="T612" s="245"/>
      <c r="U612" s="245"/>
      <c r="V612" s="245"/>
      <c r="W612" s="245"/>
      <c r="X612" s="245"/>
      <c r="Y612" s="245"/>
      <c r="Z612" s="245"/>
    </row>
    <row r="613" spans="1:26" ht="15.75" customHeight="1">
      <c r="A613" s="245"/>
      <c r="B613" s="245"/>
      <c r="C613" s="245"/>
      <c r="D613" s="245"/>
      <c r="E613" s="245"/>
      <c r="F613" s="245"/>
      <c r="G613" s="245"/>
      <c r="H613" s="245"/>
      <c r="I613" s="245"/>
      <c r="J613" s="245"/>
      <c r="K613" s="245"/>
      <c r="L613" s="245"/>
      <c r="M613" s="245"/>
      <c r="N613" s="245"/>
      <c r="O613" s="245"/>
      <c r="P613" s="245"/>
      <c r="Q613" s="245"/>
      <c r="R613" s="245"/>
      <c r="S613" s="245"/>
      <c r="T613" s="245"/>
      <c r="U613" s="245"/>
      <c r="V613" s="245"/>
      <c r="W613" s="245"/>
      <c r="X613" s="245"/>
      <c r="Y613" s="245"/>
      <c r="Z613" s="245"/>
    </row>
    <row r="614" spans="1:26" ht="15.75" customHeight="1">
      <c r="A614" s="245"/>
      <c r="B614" s="245"/>
      <c r="C614" s="245"/>
      <c r="D614" s="245"/>
      <c r="E614" s="245"/>
      <c r="F614" s="245"/>
      <c r="G614" s="245"/>
      <c r="H614" s="245"/>
      <c r="I614" s="245"/>
      <c r="J614" s="245"/>
      <c r="K614" s="245"/>
      <c r="L614" s="245"/>
      <c r="M614" s="245"/>
      <c r="N614" s="245"/>
      <c r="O614" s="245"/>
      <c r="P614" s="245"/>
      <c r="Q614" s="245"/>
      <c r="R614" s="245"/>
      <c r="S614" s="245"/>
      <c r="T614" s="245"/>
      <c r="U614" s="245"/>
      <c r="V614" s="245"/>
      <c r="W614" s="245"/>
      <c r="X614" s="245"/>
      <c r="Y614" s="245"/>
      <c r="Z614" s="245"/>
    </row>
    <row r="615" spans="1:26" ht="15.75" customHeight="1">
      <c r="A615" s="245"/>
      <c r="B615" s="245"/>
      <c r="C615" s="245"/>
      <c r="D615" s="245"/>
      <c r="E615" s="245"/>
      <c r="F615" s="245"/>
      <c r="G615" s="245"/>
      <c r="H615" s="245"/>
      <c r="I615" s="245"/>
      <c r="J615" s="245"/>
      <c r="K615" s="245"/>
      <c r="L615" s="245"/>
      <c r="M615" s="245"/>
      <c r="N615" s="245"/>
      <c r="O615" s="245"/>
      <c r="P615" s="245"/>
      <c r="Q615" s="245"/>
      <c r="R615" s="245"/>
      <c r="S615" s="245"/>
      <c r="T615" s="245"/>
      <c r="U615" s="245"/>
      <c r="V615" s="245"/>
      <c r="W615" s="245"/>
      <c r="X615" s="245"/>
      <c r="Y615" s="245"/>
      <c r="Z615" s="245"/>
    </row>
    <row r="616" spans="1:26" ht="15.75" customHeight="1">
      <c r="A616" s="245"/>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c r="X616" s="245"/>
      <c r="Y616" s="245"/>
      <c r="Z616" s="245"/>
    </row>
    <row r="617" spans="1:26" ht="15.75" customHeight="1">
      <c r="A617" s="245"/>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c r="X617" s="245"/>
      <c r="Y617" s="245"/>
      <c r="Z617" s="245"/>
    </row>
    <row r="618" spans="1:26" ht="15.75" customHeight="1">
      <c r="A618" s="245"/>
      <c r="B618" s="245"/>
      <c r="C618" s="245"/>
      <c r="D618" s="245"/>
      <c r="E618" s="245"/>
      <c r="F618" s="245"/>
      <c r="G618" s="245"/>
      <c r="H618" s="245"/>
      <c r="I618" s="245"/>
      <c r="J618" s="245"/>
      <c r="K618" s="245"/>
      <c r="L618" s="245"/>
      <c r="M618" s="245"/>
      <c r="N618" s="245"/>
      <c r="O618" s="245"/>
      <c r="P618" s="245"/>
      <c r="Q618" s="245"/>
      <c r="R618" s="245"/>
      <c r="S618" s="245"/>
      <c r="T618" s="245"/>
      <c r="U618" s="245"/>
      <c r="V618" s="245"/>
      <c r="W618" s="245"/>
      <c r="X618" s="245"/>
      <c r="Y618" s="245"/>
      <c r="Z618" s="245"/>
    </row>
    <row r="619" spans="1:26" ht="15.75" customHeight="1">
      <c r="A619" s="245"/>
      <c r="B619" s="245"/>
      <c r="C619" s="245"/>
      <c r="D619" s="245"/>
      <c r="E619" s="245"/>
      <c r="F619" s="245"/>
      <c r="G619" s="245"/>
      <c r="H619" s="245"/>
      <c r="I619" s="245"/>
      <c r="J619" s="245"/>
      <c r="K619" s="245"/>
      <c r="L619" s="245"/>
      <c r="M619" s="245"/>
      <c r="N619" s="245"/>
      <c r="O619" s="245"/>
      <c r="P619" s="245"/>
      <c r="Q619" s="245"/>
      <c r="R619" s="245"/>
      <c r="S619" s="245"/>
      <c r="T619" s="245"/>
      <c r="U619" s="245"/>
      <c r="V619" s="245"/>
      <c r="W619" s="245"/>
      <c r="X619" s="245"/>
      <c r="Y619" s="245"/>
      <c r="Z619" s="245"/>
    </row>
    <row r="620" spans="1:26" ht="15.75" customHeight="1">
      <c r="A620" s="245"/>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c r="X620" s="245"/>
      <c r="Y620" s="245"/>
      <c r="Z620" s="245"/>
    </row>
    <row r="621" spans="1:26" ht="15.75" customHeight="1">
      <c r="A621" s="245"/>
      <c r="B621" s="245"/>
      <c r="C621" s="245"/>
      <c r="D621" s="245"/>
      <c r="E621" s="245"/>
      <c r="F621" s="245"/>
      <c r="G621" s="245"/>
      <c r="H621" s="245"/>
      <c r="I621" s="245"/>
      <c r="J621" s="245"/>
      <c r="K621" s="245"/>
      <c r="L621" s="245"/>
      <c r="M621" s="245"/>
      <c r="N621" s="245"/>
      <c r="O621" s="245"/>
      <c r="P621" s="245"/>
      <c r="Q621" s="245"/>
      <c r="R621" s="245"/>
      <c r="S621" s="245"/>
      <c r="T621" s="245"/>
      <c r="U621" s="245"/>
      <c r="V621" s="245"/>
      <c r="W621" s="245"/>
      <c r="X621" s="245"/>
      <c r="Y621" s="245"/>
      <c r="Z621" s="245"/>
    </row>
    <row r="622" spans="1:26" ht="15.75" customHeight="1">
      <c r="A622" s="245"/>
      <c r="B622" s="245"/>
      <c r="C622" s="245"/>
      <c r="D622" s="245"/>
      <c r="E622" s="245"/>
      <c r="F622" s="245"/>
      <c r="G622" s="245"/>
      <c r="H622" s="245"/>
      <c r="I622" s="245"/>
      <c r="J622" s="245"/>
      <c r="K622" s="245"/>
      <c r="L622" s="245"/>
      <c r="M622" s="245"/>
      <c r="N622" s="245"/>
      <c r="O622" s="245"/>
      <c r="P622" s="245"/>
      <c r="Q622" s="245"/>
      <c r="R622" s="245"/>
      <c r="S622" s="245"/>
      <c r="T622" s="245"/>
      <c r="U622" s="245"/>
      <c r="V622" s="245"/>
      <c r="W622" s="245"/>
      <c r="X622" s="245"/>
      <c r="Y622" s="245"/>
      <c r="Z622" s="245"/>
    </row>
    <row r="623" spans="1:26" ht="15.75" customHeight="1">
      <c r="A623" s="245"/>
      <c r="B623" s="245"/>
      <c r="C623" s="245"/>
      <c r="D623" s="245"/>
      <c r="E623" s="245"/>
      <c r="F623" s="245"/>
      <c r="G623" s="245"/>
      <c r="H623" s="245"/>
      <c r="I623" s="245"/>
      <c r="J623" s="245"/>
      <c r="K623" s="245"/>
      <c r="L623" s="245"/>
      <c r="M623" s="245"/>
      <c r="N623" s="245"/>
      <c r="O623" s="245"/>
      <c r="P623" s="245"/>
      <c r="Q623" s="245"/>
      <c r="R623" s="245"/>
      <c r="S623" s="245"/>
      <c r="T623" s="245"/>
      <c r="U623" s="245"/>
      <c r="V623" s="245"/>
      <c r="W623" s="245"/>
      <c r="X623" s="245"/>
      <c r="Y623" s="245"/>
      <c r="Z623" s="245"/>
    </row>
    <row r="624" spans="1:26" ht="15.75" customHeight="1">
      <c r="A624" s="245"/>
      <c r="B624" s="245"/>
      <c r="C624" s="245"/>
      <c r="D624" s="245"/>
      <c r="E624" s="245"/>
      <c r="F624" s="245"/>
      <c r="G624" s="245"/>
      <c r="H624" s="245"/>
      <c r="I624" s="245"/>
      <c r="J624" s="245"/>
      <c r="K624" s="245"/>
      <c r="L624" s="245"/>
      <c r="M624" s="245"/>
      <c r="N624" s="245"/>
      <c r="O624" s="245"/>
      <c r="P624" s="245"/>
      <c r="Q624" s="245"/>
      <c r="R624" s="245"/>
      <c r="S624" s="245"/>
      <c r="T624" s="245"/>
      <c r="U624" s="245"/>
      <c r="V624" s="245"/>
      <c r="W624" s="245"/>
      <c r="X624" s="245"/>
      <c r="Y624" s="245"/>
      <c r="Z624" s="245"/>
    </row>
    <row r="625" spans="1:26" ht="15.75" customHeight="1">
      <c r="A625" s="245"/>
      <c r="B625" s="245"/>
      <c r="C625" s="245"/>
      <c r="D625" s="245"/>
      <c r="E625" s="245"/>
      <c r="F625" s="245"/>
      <c r="G625" s="245"/>
      <c r="H625" s="245"/>
      <c r="I625" s="245"/>
      <c r="J625" s="245"/>
      <c r="K625" s="245"/>
      <c r="L625" s="245"/>
      <c r="M625" s="245"/>
      <c r="N625" s="245"/>
      <c r="O625" s="245"/>
      <c r="P625" s="245"/>
      <c r="Q625" s="245"/>
      <c r="R625" s="245"/>
      <c r="S625" s="245"/>
      <c r="T625" s="245"/>
      <c r="U625" s="245"/>
      <c r="V625" s="245"/>
      <c r="W625" s="245"/>
      <c r="X625" s="245"/>
      <c r="Y625" s="245"/>
      <c r="Z625" s="245"/>
    </row>
    <row r="626" spans="1:26" ht="15.75" customHeight="1">
      <c r="A626" s="245"/>
      <c r="B626" s="245"/>
      <c r="C626" s="245"/>
      <c r="D626" s="245"/>
      <c r="E626" s="245"/>
      <c r="F626" s="245"/>
      <c r="G626" s="245"/>
      <c r="H626" s="245"/>
      <c r="I626" s="245"/>
      <c r="J626" s="245"/>
      <c r="K626" s="245"/>
      <c r="L626" s="245"/>
      <c r="M626" s="245"/>
      <c r="N626" s="245"/>
      <c r="O626" s="245"/>
      <c r="P626" s="245"/>
      <c r="Q626" s="245"/>
      <c r="R626" s="245"/>
      <c r="S626" s="245"/>
      <c r="T626" s="245"/>
      <c r="U626" s="245"/>
      <c r="V626" s="245"/>
      <c r="W626" s="245"/>
      <c r="X626" s="245"/>
      <c r="Y626" s="245"/>
      <c r="Z626" s="245"/>
    </row>
    <row r="627" spans="1:26" ht="15.75" customHeight="1">
      <c r="A627" s="245"/>
      <c r="B627" s="245"/>
      <c r="C627" s="245"/>
      <c r="D627" s="245"/>
      <c r="E627" s="245"/>
      <c r="F627" s="245"/>
      <c r="G627" s="245"/>
      <c r="H627" s="245"/>
      <c r="I627" s="245"/>
      <c r="J627" s="245"/>
      <c r="K627" s="245"/>
      <c r="L627" s="245"/>
      <c r="M627" s="245"/>
      <c r="N627" s="245"/>
      <c r="O627" s="245"/>
      <c r="P627" s="245"/>
      <c r="Q627" s="245"/>
      <c r="R627" s="245"/>
      <c r="S627" s="245"/>
      <c r="T627" s="245"/>
      <c r="U627" s="245"/>
      <c r="V627" s="245"/>
      <c r="W627" s="245"/>
      <c r="X627" s="245"/>
      <c r="Y627" s="245"/>
      <c r="Z627" s="245"/>
    </row>
    <row r="628" spans="1:26" ht="15.75" customHeight="1">
      <c r="A628" s="245"/>
      <c r="B628" s="245"/>
      <c r="C628" s="245"/>
      <c r="D628" s="245"/>
      <c r="E628" s="245"/>
      <c r="F628" s="245"/>
      <c r="G628" s="245"/>
      <c r="H628" s="245"/>
      <c r="I628" s="245"/>
      <c r="J628" s="245"/>
      <c r="K628" s="245"/>
      <c r="L628" s="245"/>
      <c r="M628" s="245"/>
      <c r="N628" s="245"/>
      <c r="O628" s="245"/>
      <c r="P628" s="245"/>
      <c r="Q628" s="245"/>
      <c r="R628" s="245"/>
      <c r="S628" s="245"/>
      <c r="T628" s="245"/>
      <c r="U628" s="245"/>
      <c r="V628" s="245"/>
      <c r="W628" s="245"/>
      <c r="X628" s="245"/>
      <c r="Y628" s="245"/>
      <c r="Z628" s="245"/>
    </row>
    <row r="629" spans="1:26" ht="15.75" customHeight="1">
      <c r="A629" s="245"/>
      <c r="B629" s="245"/>
      <c r="C629" s="245"/>
      <c r="D629" s="245"/>
      <c r="E629" s="245"/>
      <c r="F629" s="245"/>
      <c r="G629" s="245"/>
      <c r="H629" s="245"/>
      <c r="I629" s="245"/>
      <c r="J629" s="245"/>
      <c r="K629" s="245"/>
      <c r="L629" s="245"/>
      <c r="M629" s="245"/>
      <c r="N629" s="245"/>
      <c r="O629" s="245"/>
      <c r="P629" s="245"/>
      <c r="Q629" s="245"/>
      <c r="R629" s="245"/>
      <c r="S629" s="245"/>
      <c r="T629" s="245"/>
      <c r="U629" s="245"/>
      <c r="V629" s="245"/>
      <c r="W629" s="245"/>
      <c r="X629" s="245"/>
      <c r="Y629" s="245"/>
      <c r="Z629" s="245"/>
    </row>
    <row r="630" spans="1:26" ht="15.75" customHeight="1">
      <c r="A630" s="245"/>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c r="X630" s="245"/>
      <c r="Y630" s="245"/>
      <c r="Z630" s="245"/>
    </row>
    <row r="631" spans="1:26" ht="15.75" customHeight="1">
      <c r="A631" s="245"/>
      <c r="B631" s="245"/>
      <c r="C631" s="245"/>
      <c r="D631" s="245"/>
      <c r="E631" s="245"/>
      <c r="F631" s="245"/>
      <c r="G631" s="245"/>
      <c r="H631" s="245"/>
      <c r="I631" s="245"/>
      <c r="J631" s="245"/>
      <c r="K631" s="245"/>
      <c r="L631" s="245"/>
      <c r="M631" s="245"/>
      <c r="N631" s="245"/>
      <c r="O631" s="245"/>
      <c r="P631" s="245"/>
      <c r="Q631" s="245"/>
      <c r="R631" s="245"/>
      <c r="S631" s="245"/>
      <c r="T631" s="245"/>
      <c r="U631" s="245"/>
      <c r="V631" s="245"/>
      <c r="W631" s="245"/>
      <c r="X631" s="245"/>
      <c r="Y631" s="245"/>
      <c r="Z631" s="245"/>
    </row>
    <row r="632" spans="1:26" ht="15.75" customHeight="1">
      <c r="A632" s="245"/>
      <c r="B632" s="245"/>
      <c r="C632" s="245"/>
      <c r="D632" s="245"/>
      <c r="E632" s="245"/>
      <c r="F632" s="245"/>
      <c r="G632" s="245"/>
      <c r="H632" s="245"/>
      <c r="I632" s="245"/>
      <c r="J632" s="245"/>
      <c r="K632" s="245"/>
      <c r="L632" s="245"/>
      <c r="M632" s="245"/>
      <c r="N632" s="245"/>
      <c r="O632" s="245"/>
      <c r="P632" s="245"/>
      <c r="Q632" s="245"/>
      <c r="R632" s="245"/>
      <c r="S632" s="245"/>
      <c r="T632" s="245"/>
      <c r="U632" s="245"/>
      <c r="V632" s="245"/>
      <c r="W632" s="245"/>
      <c r="X632" s="245"/>
      <c r="Y632" s="245"/>
      <c r="Z632" s="245"/>
    </row>
    <row r="633" spans="1:26" ht="15.75" customHeight="1">
      <c r="A633" s="245"/>
      <c r="B633" s="245"/>
      <c r="C633" s="245"/>
      <c r="D633" s="245"/>
      <c r="E633" s="245"/>
      <c r="F633" s="245"/>
      <c r="G633" s="245"/>
      <c r="H633" s="245"/>
      <c r="I633" s="245"/>
      <c r="J633" s="245"/>
      <c r="K633" s="245"/>
      <c r="L633" s="245"/>
      <c r="M633" s="245"/>
      <c r="N633" s="245"/>
      <c r="O633" s="245"/>
      <c r="P633" s="245"/>
      <c r="Q633" s="245"/>
      <c r="R633" s="245"/>
      <c r="S633" s="245"/>
      <c r="T633" s="245"/>
      <c r="U633" s="245"/>
      <c r="V633" s="245"/>
      <c r="W633" s="245"/>
      <c r="X633" s="245"/>
      <c r="Y633" s="245"/>
      <c r="Z633" s="245"/>
    </row>
    <row r="634" spans="1:26" ht="15.75" customHeight="1">
      <c r="A634" s="245"/>
      <c r="B634" s="245"/>
      <c r="C634" s="245"/>
      <c r="D634" s="245"/>
      <c r="E634" s="245"/>
      <c r="F634" s="245"/>
      <c r="G634" s="245"/>
      <c r="H634" s="245"/>
      <c r="I634" s="245"/>
      <c r="J634" s="245"/>
      <c r="K634" s="245"/>
      <c r="L634" s="245"/>
      <c r="M634" s="245"/>
      <c r="N634" s="245"/>
      <c r="O634" s="245"/>
      <c r="P634" s="245"/>
      <c r="Q634" s="245"/>
      <c r="R634" s="245"/>
      <c r="S634" s="245"/>
      <c r="T634" s="245"/>
      <c r="U634" s="245"/>
      <c r="V634" s="245"/>
      <c r="W634" s="245"/>
      <c r="X634" s="245"/>
      <c r="Y634" s="245"/>
      <c r="Z634" s="245"/>
    </row>
    <row r="635" spans="1:26" ht="15.75" customHeight="1">
      <c r="A635" s="245"/>
      <c r="B635" s="245"/>
      <c r="C635" s="245"/>
      <c r="D635" s="245"/>
      <c r="E635" s="245"/>
      <c r="F635" s="245"/>
      <c r="G635" s="245"/>
      <c r="H635" s="245"/>
      <c r="I635" s="245"/>
      <c r="J635" s="245"/>
      <c r="K635" s="245"/>
      <c r="L635" s="245"/>
      <c r="M635" s="245"/>
      <c r="N635" s="245"/>
      <c r="O635" s="245"/>
      <c r="P635" s="245"/>
      <c r="Q635" s="245"/>
      <c r="R635" s="245"/>
      <c r="S635" s="245"/>
      <c r="T635" s="245"/>
      <c r="U635" s="245"/>
      <c r="V635" s="245"/>
      <c r="W635" s="245"/>
      <c r="X635" s="245"/>
      <c r="Y635" s="245"/>
      <c r="Z635" s="245"/>
    </row>
    <row r="636" spans="1:26" ht="15.75" customHeight="1">
      <c r="A636" s="245"/>
      <c r="B636" s="245"/>
      <c r="C636" s="245"/>
      <c r="D636" s="245"/>
      <c r="E636" s="245"/>
      <c r="F636" s="245"/>
      <c r="G636" s="245"/>
      <c r="H636" s="245"/>
      <c r="I636" s="245"/>
      <c r="J636" s="245"/>
      <c r="K636" s="245"/>
      <c r="L636" s="245"/>
      <c r="M636" s="245"/>
      <c r="N636" s="245"/>
      <c r="O636" s="245"/>
      <c r="P636" s="245"/>
      <c r="Q636" s="245"/>
      <c r="R636" s="245"/>
      <c r="S636" s="245"/>
      <c r="T636" s="245"/>
      <c r="U636" s="245"/>
      <c r="V636" s="245"/>
      <c r="W636" s="245"/>
      <c r="X636" s="245"/>
      <c r="Y636" s="245"/>
      <c r="Z636" s="245"/>
    </row>
    <row r="637" spans="1:26" ht="15.75" customHeight="1">
      <c r="A637" s="245"/>
      <c r="B637" s="245"/>
      <c r="C637" s="245"/>
      <c r="D637" s="245"/>
      <c r="E637" s="245"/>
      <c r="F637" s="245"/>
      <c r="G637" s="245"/>
      <c r="H637" s="245"/>
      <c r="I637" s="245"/>
      <c r="J637" s="245"/>
      <c r="K637" s="245"/>
      <c r="L637" s="245"/>
      <c r="M637" s="245"/>
      <c r="N637" s="245"/>
      <c r="O637" s="245"/>
      <c r="P637" s="245"/>
      <c r="Q637" s="245"/>
      <c r="R637" s="245"/>
      <c r="S637" s="245"/>
      <c r="T637" s="245"/>
      <c r="U637" s="245"/>
      <c r="V637" s="245"/>
      <c r="W637" s="245"/>
      <c r="X637" s="245"/>
      <c r="Y637" s="245"/>
      <c r="Z637" s="245"/>
    </row>
    <row r="638" spans="1:26" ht="15.75" customHeight="1">
      <c r="A638" s="245"/>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c r="X638" s="245"/>
      <c r="Y638" s="245"/>
      <c r="Z638" s="245"/>
    </row>
    <row r="639" spans="1:26" ht="15.75" customHeight="1">
      <c r="A639" s="245"/>
      <c r="B639" s="245"/>
      <c r="C639" s="245"/>
      <c r="D639" s="245"/>
      <c r="E639" s="245"/>
      <c r="F639" s="245"/>
      <c r="G639" s="245"/>
      <c r="H639" s="245"/>
      <c r="I639" s="245"/>
      <c r="J639" s="245"/>
      <c r="K639" s="245"/>
      <c r="L639" s="245"/>
      <c r="M639" s="245"/>
      <c r="N639" s="245"/>
      <c r="O639" s="245"/>
      <c r="P639" s="245"/>
      <c r="Q639" s="245"/>
      <c r="R639" s="245"/>
      <c r="S639" s="245"/>
      <c r="T639" s="245"/>
      <c r="U639" s="245"/>
      <c r="V639" s="245"/>
      <c r="W639" s="245"/>
      <c r="X639" s="245"/>
      <c r="Y639" s="245"/>
      <c r="Z639" s="245"/>
    </row>
    <row r="640" spans="1:26" ht="15.75" customHeight="1">
      <c r="A640" s="245"/>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c r="X640" s="245"/>
      <c r="Y640" s="245"/>
      <c r="Z640" s="245"/>
    </row>
    <row r="641" spans="1:26" ht="15.75" customHeight="1">
      <c r="A641" s="245"/>
      <c r="B641" s="245"/>
      <c r="C641" s="245"/>
      <c r="D641" s="245"/>
      <c r="E641" s="245"/>
      <c r="F641" s="245"/>
      <c r="G641" s="245"/>
      <c r="H641" s="245"/>
      <c r="I641" s="245"/>
      <c r="J641" s="245"/>
      <c r="K641" s="245"/>
      <c r="L641" s="245"/>
      <c r="M641" s="245"/>
      <c r="N641" s="245"/>
      <c r="O641" s="245"/>
      <c r="P641" s="245"/>
      <c r="Q641" s="245"/>
      <c r="R641" s="245"/>
      <c r="S641" s="245"/>
      <c r="T641" s="245"/>
      <c r="U641" s="245"/>
      <c r="V641" s="245"/>
      <c r="W641" s="245"/>
      <c r="X641" s="245"/>
      <c r="Y641" s="245"/>
      <c r="Z641" s="245"/>
    </row>
    <row r="642" spans="1:26" ht="15.75" customHeight="1">
      <c r="A642" s="245"/>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c r="X642" s="245"/>
      <c r="Y642" s="245"/>
      <c r="Z642" s="245"/>
    </row>
    <row r="643" spans="1:26" ht="15.75" customHeight="1">
      <c r="A643" s="245"/>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c r="X643" s="245"/>
      <c r="Y643" s="245"/>
      <c r="Z643" s="245"/>
    </row>
    <row r="644" spans="1:26" ht="15.75" customHeight="1">
      <c r="A644" s="245"/>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c r="X644" s="245"/>
      <c r="Y644" s="245"/>
      <c r="Z644" s="245"/>
    </row>
    <row r="645" spans="1:26" ht="15.75" customHeight="1">
      <c r="A645" s="245"/>
      <c r="B645" s="245"/>
      <c r="C645" s="245"/>
      <c r="D645" s="245"/>
      <c r="E645" s="245"/>
      <c r="F645" s="245"/>
      <c r="G645" s="245"/>
      <c r="H645" s="245"/>
      <c r="I645" s="245"/>
      <c r="J645" s="245"/>
      <c r="K645" s="245"/>
      <c r="L645" s="245"/>
      <c r="M645" s="245"/>
      <c r="N645" s="245"/>
      <c r="O645" s="245"/>
      <c r="P645" s="245"/>
      <c r="Q645" s="245"/>
      <c r="R645" s="245"/>
      <c r="S645" s="245"/>
      <c r="T645" s="245"/>
      <c r="U645" s="245"/>
      <c r="V645" s="245"/>
      <c r="W645" s="245"/>
      <c r="X645" s="245"/>
      <c r="Y645" s="245"/>
      <c r="Z645" s="245"/>
    </row>
    <row r="646" spans="1:26" ht="15.75" customHeight="1">
      <c r="A646" s="245"/>
      <c r="B646" s="245"/>
      <c r="C646" s="245"/>
      <c r="D646" s="245"/>
      <c r="E646" s="245"/>
      <c r="F646" s="245"/>
      <c r="G646" s="245"/>
      <c r="H646" s="245"/>
      <c r="I646" s="245"/>
      <c r="J646" s="245"/>
      <c r="K646" s="245"/>
      <c r="L646" s="245"/>
      <c r="M646" s="245"/>
      <c r="N646" s="245"/>
      <c r="O646" s="245"/>
      <c r="P646" s="245"/>
      <c r="Q646" s="245"/>
      <c r="R646" s="245"/>
      <c r="S646" s="245"/>
      <c r="T646" s="245"/>
      <c r="U646" s="245"/>
      <c r="V646" s="245"/>
      <c r="W646" s="245"/>
      <c r="X646" s="245"/>
      <c r="Y646" s="245"/>
      <c r="Z646" s="245"/>
    </row>
    <row r="647" spans="1:26" ht="15.75" customHeight="1">
      <c r="A647" s="245"/>
      <c r="B647" s="245"/>
      <c r="C647" s="245"/>
      <c r="D647" s="245"/>
      <c r="E647" s="245"/>
      <c r="F647" s="245"/>
      <c r="G647" s="245"/>
      <c r="H647" s="245"/>
      <c r="I647" s="245"/>
      <c r="J647" s="245"/>
      <c r="K647" s="245"/>
      <c r="L647" s="245"/>
      <c r="M647" s="245"/>
      <c r="N647" s="245"/>
      <c r="O647" s="245"/>
      <c r="P647" s="245"/>
      <c r="Q647" s="245"/>
      <c r="R647" s="245"/>
      <c r="S647" s="245"/>
      <c r="T647" s="245"/>
      <c r="U647" s="245"/>
      <c r="V647" s="245"/>
      <c r="W647" s="245"/>
      <c r="X647" s="245"/>
      <c r="Y647" s="245"/>
      <c r="Z647" s="245"/>
    </row>
    <row r="648" spans="1:26" ht="15.75" customHeight="1">
      <c r="A648" s="245"/>
      <c r="B648" s="245"/>
      <c r="C648" s="245"/>
      <c r="D648" s="245"/>
      <c r="E648" s="245"/>
      <c r="F648" s="245"/>
      <c r="G648" s="245"/>
      <c r="H648" s="245"/>
      <c r="I648" s="245"/>
      <c r="J648" s="245"/>
      <c r="K648" s="245"/>
      <c r="L648" s="245"/>
      <c r="M648" s="245"/>
      <c r="N648" s="245"/>
      <c r="O648" s="245"/>
      <c r="P648" s="245"/>
      <c r="Q648" s="245"/>
      <c r="R648" s="245"/>
      <c r="S648" s="245"/>
      <c r="T648" s="245"/>
      <c r="U648" s="245"/>
      <c r="V648" s="245"/>
      <c r="W648" s="245"/>
      <c r="X648" s="245"/>
      <c r="Y648" s="245"/>
      <c r="Z648" s="245"/>
    </row>
    <row r="649" spans="1:26" ht="15.75" customHeight="1">
      <c r="A649" s="245"/>
      <c r="B649" s="245"/>
      <c r="C649" s="245"/>
      <c r="D649" s="245"/>
      <c r="E649" s="245"/>
      <c r="F649" s="245"/>
      <c r="G649" s="245"/>
      <c r="H649" s="245"/>
      <c r="I649" s="245"/>
      <c r="J649" s="245"/>
      <c r="K649" s="245"/>
      <c r="L649" s="245"/>
      <c r="M649" s="245"/>
      <c r="N649" s="245"/>
      <c r="O649" s="245"/>
      <c r="P649" s="245"/>
      <c r="Q649" s="245"/>
      <c r="R649" s="245"/>
      <c r="S649" s="245"/>
      <c r="T649" s="245"/>
      <c r="U649" s="245"/>
      <c r="V649" s="245"/>
      <c r="W649" s="245"/>
      <c r="X649" s="245"/>
      <c r="Y649" s="245"/>
      <c r="Z649" s="245"/>
    </row>
    <row r="650" spans="1:26" ht="15.75" customHeight="1">
      <c r="A650" s="245"/>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c r="X650" s="245"/>
      <c r="Y650" s="245"/>
      <c r="Z650" s="245"/>
    </row>
    <row r="651" spans="1:26" ht="15.75" customHeight="1">
      <c r="A651" s="245"/>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c r="X651" s="245"/>
      <c r="Y651" s="245"/>
      <c r="Z651" s="245"/>
    </row>
    <row r="652" spans="1:26" ht="15.75" customHeight="1">
      <c r="A652" s="245"/>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c r="X652" s="245"/>
      <c r="Y652" s="245"/>
      <c r="Z652" s="245"/>
    </row>
    <row r="653" spans="1:26" ht="15.75" customHeight="1">
      <c r="A653" s="245"/>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c r="X653" s="245"/>
      <c r="Y653" s="245"/>
      <c r="Z653" s="245"/>
    </row>
    <row r="654" spans="1:26" ht="15.75" customHeight="1">
      <c r="A654" s="245"/>
      <c r="B654" s="245"/>
      <c r="C654" s="245"/>
      <c r="D654" s="245"/>
      <c r="E654" s="245"/>
      <c r="F654" s="245"/>
      <c r="G654" s="245"/>
      <c r="H654" s="245"/>
      <c r="I654" s="245"/>
      <c r="J654" s="245"/>
      <c r="K654" s="245"/>
      <c r="L654" s="245"/>
      <c r="M654" s="245"/>
      <c r="N654" s="245"/>
      <c r="O654" s="245"/>
      <c r="P654" s="245"/>
      <c r="Q654" s="245"/>
      <c r="R654" s="245"/>
      <c r="S654" s="245"/>
      <c r="T654" s="245"/>
      <c r="U654" s="245"/>
      <c r="V654" s="245"/>
      <c r="W654" s="245"/>
      <c r="X654" s="245"/>
      <c r="Y654" s="245"/>
      <c r="Z654" s="245"/>
    </row>
    <row r="655" spans="1:26" ht="15.75" customHeight="1">
      <c r="A655" s="245"/>
      <c r="B655" s="245"/>
      <c r="C655" s="245"/>
      <c r="D655" s="245"/>
      <c r="E655" s="245"/>
      <c r="F655" s="245"/>
      <c r="G655" s="245"/>
      <c r="H655" s="245"/>
      <c r="I655" s="245"/>
      <c r="J655" s="245"/>
      <c r="K655" s="245"/>
      <c r="L655" s="245"/>
      <c r="M655" s="245"/>
      <c r="N655" s="245"/>
      <c r="O655" s="245"/>
      <c r="P655" s="245"/>
      <c r="Q655" s="245"/>
      <c r="R655" s="245"/>
      <c r="S655" s="245"/>
      <c r="T655" s="245"/>
      <c r="U655" s="245"/>
      <c r="V655" s="245"/>
      <c r="W655" s="245"/>
      <c r="X655" s="245"/>
      <c r="Y655" s="245"/>
      <c r="Z655" s="245"/>
    </row>
    <row r="656" spans="1:26" ht="15.75" customHeight="1">
      <c r="A656" s="245"/>
      <c r="B656" s="245"/>
      <c r="C656" s="245"/>
      <c r="D656" s="245"/>
      <c r="E656" s="245"/>
      <c r="F656" s="245"/>
      <c r="G656" s="245"/>
      <c r="H656" s="245"/>
      <c r="I656" s="245"/>
      <c r="J656" s="245"/>
      <c r="K656" s="245"/>
      <c r="L656" s="245"/>
      <c r="M656" s="245"/>
      <c r="N656" s="245"/>
      <c r="O656" s="245"/>
      <c r="P656" s="245"/>
      <c r="Q656" s="245"/>
      <c r="R656" s="245"/>
      <c r="S656" s="245"/>
      <c r="T656" s="245"/>
      <c r="U656" s="245"/>
      <c r="V656" s="245"/>
      <c r="W656" s="245"/>
      <c r="X656" s="245"/>
      <c r="Y656" s="245"/>
      <c r="Z656" s="245"/>
    </row>
    <row r="657" spans="1:26" ht="15.75" customHeight="1">
      <c r="A657" s="245"/>
      <c r="B657" s="245"/>
      <c r="C657" s="245"/>
      <c r="D657" s="245"/>
      <c r="E657" s="245"/>
      <c r="F657" s="245"/>
      <c r="G657" s="245"/>
      <c r="H657" s="245"/>
      <c r="I657" s="245"/>
      <c r="J657" s="245"/>
      <c r="K657" s="245"/>
      <c r="L657" s="245"/>
      <c r="M657" s="245"/>
      <c r="N657" s="245"/>
      <c r="O657" s="245"/>
      <c r="P657" s="245"/>
      <c r="Q657" s="245"/>
      <c r="R657" s="245"/>
      <c r="S657" s="245"/>
      <c r="T657" s="245"/>
      <c r="U657" s="245"/>
      <c r="V657" s="245"/>
      <c r="W657" s="245"/>
      <c r="X657" s="245"/>
      <c r="Y657" s="245"/>
      <c r="Z657" s="245"/>
    </row>
    <row r="658" spans="1:26" ht="15.75" customHeight="1">
      <c r="A658" s="245"/>
      <c r="B658" s="245"/>
      <c r="C658" s="245"/>
      <c r="D658" s="245"/>
      <c r="E658" s="245"/>
      <c r="F658" s="245"/>
      <c r="G658" s="245"/>
      <c r="H658" s="245"/>
      <c r="I658" s="245"/>
      <c r="J658" s="245"/>
      <c r="K658" s="245"/>
      <c r="L658" s="245"/>
      <c r="M658" s="245"/>
      <c r="N658" s="245"/>
      <c r="O658" s="245"/>
      <c r="P658" s="245"/>
      <c r="Q658" s="245"/>
      <c r="R658" s="245"/>
      <c r="S658" s="245"/>
      <c r="T658" s="245"/>
      <c r="U658" s="245"/>
      <c r="V658" s="245"/>
      <c r="W658" s="245"/>
      <c r="X658" s="245"/>
      <c r="Y658" s="245"/>
      <c r="Z658" s="245"/>
    </row>
    <row r="659" spans="1:26" ht="15.75" customHeight="1">
      <c r="A659" s="245"/>
      <c r="B659" s="245"/>
      <c r="C659" s="245"/>
      <c r="D659" s="245"/>
      <c r="E659" s="245"/>
      <c r="F659" s="245"/>
      <c r="G659" s="245"/>
      <c r="H659" s="245"/>
      <c r="I659" s="245"/>
      <c r="J659" s="245"/>
      <c r="K659" s="245"/>
      <c r="L659" s="245"/>
      <c r="M659" s="245"/>
      <c r="N659" s="245"/>
      <c r="O659" s="245"/>
      <c r="P659" s="245"/>
      <c r="Q659" s="245"/>
      <c r="R659" s="245"/>
      <c r="S659" s="245"/>
      <c r="T659" s="245"/>
      <c r="U659" s="245"/>
      <c r="V659" s="245"/>
      <c r="W659" s="245"/>
      <c r="X659" s="245"/>
      <c r="Y659" s="245"/>
      <c r="Z659" s="245"/>
    </row>
    <row r="660" spans="1:26" ht="15.75" customHeight="1">
      <c r="A660" s="245"/>
      <c r="B660" s="245"/>
      <c r="C660" s="245"/>
      <c r="D660" s="245"/>
      <c r="E660" s="245"/>
      <c r="F660" s="245"/>
      <c r="G660" s="245"/>
      <c r="H660" s="245"/>
      <c r="I660" s="245"/>
      <c r="J660" s="245"/>
      <c r="K660" s="245"/>
      <c r="L660" s="245"/>
      <c r="M660" s="245"/>
      <c r="N660" s="245"/>
      <c r="O660" s="245"/>
      <c r="P660" s="245"/>
      <c r="Q660" s="245"/>
      <c r="R660" s="245"/>
      <c r="S660" s="245"/>
      <c r="T660" s="245"/>
      <c r="U660" s="245"/>
      <c r="V660" s="245"/>
      <c r="W660" s="245"/>
      <c r="X660" s="245"/>
      <c r="Y660" s="245"/>
      <c r="Z660" s="245"/>
    </row>
    <row r="661" spans="1:26" ht="15.75" customHeight="1">
      <c r="A661" s="245"/>
      <c r="B661" s="245"/>
      <c r="C661" s="245"/>
      <c r="D661" s="245"/>
      <c r="E661" s="245"/>
      <c r="F661" s="245"/>
      <c r="G661" s="245"/>
      <c r="H661" s="245"/>
      <c r="I661" s="245"/>
      <c r="J661" s="245"/>
      <c r="K661" s="245"/>
      <c r="L661" s="245"/>
      <c r="M661" s="245"/>
      <c r="N661" s="245"/>
      <c r="O661" s="245"/>
      <c r="P661" s="245"/>
      <c r="Q661" s="245"/>
      <c r="R661" s="245"/>
      <c r="S661" s="245"/>
      <c r="T661" s="245"/>
      <c r="U661" s="245"/>
      <c r="V661" s="245"/>
      <c r="W661" s="245"/>
      <c r="X661" s="245"/>
      <c r="Y661" s="245"/>
      <c r="Z661" s="245"/>
    </row>
    <row r="662" spans="1:26" ht="15.75" customHeight="1">
      <c r="A662" s="245"/>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c r="X662" s="245"/>
      <c r="Y662" s="245"/>
      <c r="Z662" s="245"/>
    </row>
    <row r="663" spans="1:26" ht="15.75" customHeight="1">
      <c r="A663" s="245"/>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c r="X663" s="245"/>
      <c r="Y663" s="245"/>
      <c r="Z663" s="245"/>
    </row>
    <row r="664" spans="1:26" ht="15.75" customHeight="1">
      <c r="A664" s="245"/>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c r="X664" s="245"/>
      <c r="Y664" s="245"/>
      <c r="Z664" s="245"/>
    </row>
    <row r="665" spans="1:26" ht="15.75" customHeight="1">
      <c r="A665" s="245"/>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c r="X665" s="245"/>
      <c r="Y665" s="245"/>
      <c r="Z665" s="245"/>
    </row>
    <row r="666" spans="1:26" ht="15.75" customHeight="1">
      <c r="A666" s="245"/>
      <c r="B666" s="245"/>
      <c r="C666" s="245"/>
      <c r="D666" s="245"/>
      <c r="E666" s="245"/>
      <c r="F666" s="245"/>
      <c r="G666" s="245"/>
      <c r="H666" s="245"/>
      <c r="I666" s="245"/>
      <c r="J666" s="245"/>
      <c r="K666" s="245"/>
      <c r="L666" s="245"/>
      <c r="M666" s="245"/>
      <c r="N666" s="245"/>
      <c r="O666" s="245"/>
      <c r="P666" s="245"/>
      <c r="Q666" s="245"/>
      <c r="R666" s="245"/>
      <c r="S666" s="245"/>
      <c r="T666" s="245"/>
      <c r="U666" s="245"/>
      <c r="V666" s="245"/>
      <c r="W666" s="245"/>
      <c r="X666" s="245"/>
      <c r="Y666" s="245"/>
      <c r="Z666" s="245"/>
    </row>
    <row r="667" spans="1:26" ht="15.75" customHeight="1">
      <c r="A667" s="245"/>
      <c r="B667" s="245"/>
      <c r="C667" s="245"/>
      <c r="D667" s="245"/>
      <c r="E667" s="245"/>
      <c r="F667" s="245"/>
      <c r="G667" s="245"/>
      <c r="H667" s="245"/>
      <c r="I667" s="245"/>
      <c r="J667" s="245"/>
      <c r="K667" s="245"/>
      <c r="L667" s="245"/>
      <c r="M667" s="245"/>
      <c r="N667" s="245"/>
      <c r="O667" s="245"/>
      <c r="P667" s="245"/>
      <c r="Q667" s="245"/>
      <c r="R667" s="245"/>
      <c r="S667" s="245"/>
      <c r="T667" s="245"/>
      <c r="U667" s="245"/>
      <c r="V667" s="245"/>
      <c r="W667" s="245"/>
      <c r="X667" s="245"/>
      <c r="Y667" s="245"/>
      <c r="Z667" s="245"/>
    </row>
    <row r="668" spans="1:26" ht="15.75" customHeight="1">
      <c r="A668" s="245"/>
      <c r="B668" s="245"/>
      <c r="C668" s="245"/>
      <c r="D668" s="245"/>
      <c r="E668" s="245"/>
      <c r="F668" s="245"/>
      <c r="G668" s="245"/>
      <c r="H668" s="245"/>
      <c r="I668" s="245"/>
      <c r="J668" s="245"/>
      <c r="K668" s="245"/>
      <c r="L668" s="245"/>
      <c r="M668" s="245"/>
      <c r="N668" s="245"/>
      <c r="O668" s="245"/>
      <c r="P668" s="245"/>
      <c r="Q668" s="245"/>
      <c r="R668" s="245"/>
      <c r="S668" s="245"/>
      <c r="T668" s="245"/>
      <c r="U668" s="245"/>
      <c r="V668" s="245"/>
      <c r="W668" s="245"/>
      <c r="X668" s="245"/>
      <c r="Y668" s="245"/>
      <c r="Z668" s="245"/>
    </row>
    <row r="669" spans="1:26" ht="15.75" customHeight="1">
      <c r="A669" s="245"/>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c r="X669" s="245"/>
      <c r="Y669" s="245"/>
      <c r="Z669" s="245"/>
    </row>
    <row r="670" spans="1:26" ht="15.75" customHeight="1">
      <c r="A670" s="245"/>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c r="X670" s="245"/>
      <c r="Y670" s="245"/>
      <c r="Z670" s="245"/>
    </row>
    <row r="671" spans="1:26" ht="15.75" customHeight="1">
      <c r="A671" s="245"/>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c r="X671" s="245"/>
      <c r="Y671" s="245"/>
      <c r="Z671" s="245"/>
    </row>
    <row r="672" spans="1:26" ht="15.75" customHeight="1">
      <c r="A672" s="245"/>
      <c r="B672" s="245"/>
      <c r="C672" s="245"/>
      <c r="D672" s="245"/>
      <c r="E672" s="245"/>
      <c r="F672" s="245"/>
      <c r="G672" s="245"/>
      <c r="H672" s="245"/>
      <c r="I672" s="245"/>
      <c r="J672" s="245"/>
      <c r="K672" s="245"/>
      <c r="L672" s="245"/>
      <c r="M672" s="245"/>
      <c r="N672" s="245"/>
      <c r="O672" s="245"/>
      <c r="P672" s="245"/>
      <c r="Q672" s="245"/>
      <c r="R672" s="245"/>
      <c r="S672" s="245"/>
      <c r="T672" s="245"/>
      <c r="U672" s="245"/>
      <c r="V672" s="245"/>
      <c r="W672" s="245"/>
      <c r="X672" s="245"/>
      <c r="Y672" s="245"/>
      <c r="Z672" s="245"/>
    </row>
    <row r="673" spans="1:26" ht="15.75" customHeight="1">
      <c r="A673" s="245"/>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c r="X673" s="245"/>
      <c r="Y673" s="245"/>
      <c r="Z673" s="245"/>
    </row>
    <row r="674" spans="1:26" ht="15.75" customHeight="1">
      <c r="A674" s="245"/>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c r="X674" s="245"/>
      <c r="Y674" s="245"/>
      <c r="Z674" s="245"/>
    </row>
    <row r="675" spans="1:26" ht="15.75" customHeight="1">
      <c r="A675" s="245"/>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c r="X675" s="245"/>
      <c r="Y675" s="245"/>
      <c r="Z675" s="245"/>
    </row>
    <row r="676" spans="1:26" ht="15.75" customHeight="1">
      <c r="A676" s="245"/>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c r="X676" s="245"/>
      <c r="Y676" s="245"/>
      <c r="Z676" s="245"/>
    </row>
    <row r="677" spans="1:26" ht="15.75" customHeight="1">
      <c r="A677" s="245"/>
      <c r="B677" s="245"/>
      <c r="C677" s="245"/>
      <c r="D677" s="245"/>
      <c r="E677" s="245"/>
      <c r="F677" s="245"/>
      <c r="G677" s="245"/>
      <c r="H677" s="245"/>
      <c r="I677" s="245"/>
      <c r="J677" s="245"/>
      <c r="K677" s="245"/>
      <c r="L677" s="245"/>
      <c r="M677" s="245"/>
      <c r="N677" s="245"/>
      <c r="O677" s="245"/>
      <c r="P677" s="245"/>
      <c r="Q677" s="245"/>
      <c r="R677" s="245"/>
      <c r="S677" s="245"/>
      <c r="T677" s="245"/>
      <c r="U677" s="245"/>
      <c r="V677" s="245"/>
      <c r="W677" s="245"/>
      <c r="X677" s="245"/>
      <c r="Y677" s="245"/>
      <c r="Z677" s="245"/>
    </row>
    <row r="678" spans="1:26" ht="15.75" customHeight="1">
      <c r="A678" s="245"/>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c r="X678" s="245"/>
      <c r="Y678" s="245"/>
      <c r="Z678" s="245"/>
    </row>
    <row r="679" spans="1:26" ht="15.75" customHeight="1">
      <c r="A679" s="245"/>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c r="X679" s="245"/>
      <c r="Y679" s="245"/>
      <c r="Z679" s="245"/>
    </row>
    <row r="680" spans="1:26" ht="15.75" customHeight="1">
      <c r="A680" s="245"/>
      <c r="B680" s="245"/>
      <c r="C680" s="245"/>
      <c r="D680" s="245"/>
      <c r="E680" s="245"/>
      <c r="F680" s="245"/>
      <c r="G680" s="245"/>
      <c r="H680" s="245"/>
      <c r="I680" s="245"/>
      <c r="J680" s="245"/>
      <c r="K680" s="245"/>
      <c r="L680" s="245"/>
      <c r="M680" s="245"/>
      <c r="N680" s="245"/>
      <c r="O680" s="245"/>
      <c r="P680" s="245"/>
      <c r="Q680" s="245"/>
      <c r="R680" s="245"/>
      <c r="S680" s="245"/>
      <c r="T680" s="245"/>
      <c r="U680" s="245"/>
      <c r="V680" s="245"/>
      <c r="W680" s="245"/>
      <c r="X680" s="245"/>
      <c r="Y680" s="245"/>
      <c r="Z680" s="245"/>
    </row>
    <row r="681" spans="1:26" ht="15.75" customHeight="1">
      <c r="A681" s="245"/>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c r="X681" s="245"/>
      <c r="Y681" s="245"/>
      <c r="Z681" s="245"/>
    </row>
    <row r="682" spans="1:26" ht="15.75" customHeight="1">
      <c r="A682" s="245"/>
      <c r="B682" s="245"/>
      <c r="C682" s="245"/>
      <c r="D682" s="245"/>
      <c r="E682" s="245"/>
      <c r="F682" s="245"/>
      <c r="G682" s="245"/>
      <c r="H682" s="245"/>
      <c r="I682" s="245"/>
      <c r="J682" s="245"/>
      <c r="K682" s="245"/>
      <c r="L682" s="245"/>
      <c r="M682" s="245"/>
      <c r="N682" s="245"/>
      <c r="O682" s="245"/>
      <c r="P682" s="245"/>
      <c r="Q682" s="245"/>
      <c r="R682" s="245"/>
      <c r="S682" s="245"/>
      <c r="T682" s="245"/>
      <c r="U682" s="245"/>
      <c r="V682" s="245"/>
      <c r="W682" s="245"/>
      <c r="X682" s="245"/>
      <c r="Y682" s="245"/>
      <c r="Z682" s="245"/>
    </row>
    <row r="683" spans="1:26" ht="15.75" customHeight="1">
      <c r="A683" s="245"/>
      <c r="B683" s="245"/>
      <c r="C683" s="245"/>
      <c r="D683" s="245"/>
      <c r="E683" s="245"/>
      <c r="F683" s="245"/>
      <c r="G683" s="245"/>
      <c r="H683" s="245"/>
      <c r="I683" s="245"/>
      <c r="J683" s="245"/>
      <c r="K683" s="245"/>
      <c r="L683" s="245"/>
      <c r="M683" s="245"/>
      <c r="N683" s="245"/>
      <c r="O683" s="245"/>
      <c r="P683" s="245"/>
      <c r="Q683" s="245"/>
      <c r="R683" s="245"/>
      <c r="S683" s="245"/>
      <c r="T683" s="245"/>
      <c r="U683" s="245"/>
      <c r="V683" s="245"/>
      <c r="W683" s="245"/>
      <c r="X683" s="245"/>
      <c r="Y683" s="245"/>
      <c r="Z683" s="245"/>
    </row>
    <row r="684" spans="1:26" ht="15.75" customHeight="1">
      <c r="A684" s="245"/>
      <c r="B684" s="245"/>
      <c r="C684" s="245"/>
      <c r="D684" s="245"/>
      <c r="E684" s="245"/>
      <c r="F684" s="245"/>
      <c r="G684" s="245"/>
      <c r="H684" s="245"/>
      <c r="I684" s="245"/>
      <c r="J684" s="245"/>
      <c r="K684" s="245"/>
      <c r="L684" s="245"/>
      <c r="M684" s="245"/>
      <c r="N684" s="245"/>
      <c r="O684" s="245"/>
      <c r="P684" s="245"/>
      <c r="Q684" s="245"/>
      <c r="R684" s="245"/>
      <c r="S684" s="245"/>
      <c r="T684" s="245"/>
      <c r="U684" s="245"/>
      <c r="V684" s="245"/>
      <c r="W684" s="245"/>
      <c r="X684" s="245"/>
      <c r="Y684" s="245"/>
      <c r="Z684" s="245"/>
    </row>
    <row r="685" spans="1:26" ht="15.75" customHeight="1">
      <c r="A685" s="245"/>
      <c r="B685" s="245"/>
      <c r="C685" s="245"/>
      <c r="D685" s="245"/>
      <c r="E685" s="245"/>
      <c r="F685" s="245"/>
      <c r="G685" s="245"/>
      <c r="H685" s="245"/>
      <c r="I685" s="245"/>
      <c r="J685" s="245"/>
      <c r="K685" s="245"/>
      <c r="L685" s="245"/>
      <c r="M685" s="245"/>
      <c r="N685" s="245"/>
      <c r="O685" s="245"/>
      <c r="P685" s="245"/>
      <c r="Q685" s="245"/>
      <c r="R685" s="245"/>
      <c r="S685" s="245"/>
      <c r="T685" s="245"/>
      <c r="U685" s="245"/>
      <c r="V685" s="245"/>
      <c r="W685" s="245"/>
      <c r="X685" s="245"/>
      <c r="Y685" s="245"/>
      <c r="Z685" s="245"/>
    </row>
    <row r="686" spans="1:26" ht="15.75" customHeight="1">
      <c r="A686" s="245"/>
      <c r="B686" s="245"/>
      <c r="C686" s="245"/>
      <c r="D686" s="245"/>
      <c r="E686" s="245"/>
      <c r="F686" s="245"/>
      <c r="G686" s="245"/>
      <c r="H686" s="245"/>
      <c r="I686" s="245"/>
      <c r="J686" s="245"/>
      <c r="K686" s="245"/>
      <c r="L686" s="245"/>
      <c r="M686" s="245"/>
      <c r="N686" s="245"/>
      <c r="O686" s="245"/>
      <c r="P686" s="245"/>
      <c r="Q686" s="245"/>
      <c r="R686" s="245"/>
      <c r="S686" s="245"/>
      <c r="T686" s="245"/>
      <c r="U686" s="245"/>
      <c r="V686" s="245"/>
      <c r="W686" s="245"/>
      <c r="X686" s="245"/>
      <c r="Y686" s="245"/>
      <c r="Z686" s="245"/>
    </row>
    <row r="687" spans="1:26" ht="15.75" customHeight="1">
      <c r="A687" s="245"/>
      <c r="B687" s="245"/>
      <c r="C687" s="245"/>
      <c r="D687" s="245"/>
      <c r="E687" s="245"/>
      <c r="F687" s="245"/>
      <c r="G687" s="245"/>
      <c r="H687" s="245"/>
      <c r="I687" s="245"/>
      <c r="J687" s="245"/>
      <c r="K687" s="245"/>
      <c r="L687" s="245"/>
      <c r="M687" s="245"/>
      <c r="N687" s="245"/>
      <c r="O687" s="245"/>
      <c r="P687" s="245"/>
      <c r="Q687" s="245"/>
      <c r="R687" s="245"/>
      <c r="S687" s="245"/>
      <c r="T687" s="245"/>
      <c r="U687" s="245"/>
      <c r="V687" s="245"/>
      <c r="W687" s="245"/>
      <c r="X687" s="245"/>
      <c r="Y687" s="245"/>
      <c r="Z687" s="245"/>
    </row>
    <row r="688" spans="1:26" ht="15.75" customHeight="1">
      <c r="A688" s="245"/>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c r="X688" s="245"/>
      <c r="Y688" s="245"/>
      <c r="Z688" s="245"/>
    </row>
    <row r="689" spans="1:26" ht="15.75" customHeight="1">
      <c r="A689" s="245"/>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c r="X689" s="245"/>
      <c r="Y689" s="245"/>
      <c r="Z689" s="245"/>
    </row>
    <row r="690" spans="1:26" ht="15.75" customHeight="1">
      <c r="A690" s="245"/>
      <c r="B690" s="245"/>
      <c r="C690" s="245"/>
      <c r="D690" s="245"/>
      <c r="E690" s="245"/>
      <c r="F690" s="245"/>
      <c r="G690" s="245"/>
      <c r="H690" s="245"/>
      <c r="I690" s="245"/>
      <c r="J690" s="245"/>
      <c r="K690" s="245"/>
      <c r="L690" s="245"/>
      <c r="M690" s="245"/>
      <c r="N690" s="245"/>
      <c r="O690" s="245"/>
      <c r="P690" s="245"/>
      <c r="Q690" s="245"/>
      <c r="R690" s="245"/>
      <c r="S690" s="245"/>
      <c r="T690" s="245"/>
      <c r="U690" s="245"/>
      <c r="V690" s="245"/>
      <c r="W690" s="245"/>
      <c r="X690" s="245"/>
      <c r="Y690" s="245"/>
      <c r="Z690" s="245"/>
    </row>
    <row r="691" spans="1:26" ht="15.75" customHeight="1">
      <c r="A691" s="245"/>
      <c r="B691" s="245"/>
      <c r="C691" s="245"/>
      <c r="D691" s="245"/>
      <c r="E691" s="245"/>
      <c r="F691" s="245"/>
      <c r="G691" s="245"/>
      <c r="H691" s="245"/>
      <c r="I691" s="245"/>
      <c r="J691" s="245"/>
      <c r="K691" s="245"/>
      <c r="L691" s="245"/>
      <c r="M691" s="245"/>
      <c r="N691" s="245"/>
      <c r="O691" s="245"/>
      <c r="P691" s="245"/>
      <c r="Q691" s="245"/>
      <c r="R691" s="245"/>
      <c r="S691" s="245"/>
      <c r="T691" s="245"/>
      <c r="U691" s="245"/>
      <c r="V691" s="245"/>
      <c r="W691" s="245"/>
      <c r="X691" s="245"/>
      <c r="Y691" s="245"/>
      <c r="Z691" s="245"/>
    </row>
    <row r="692" spans="1:26" ht="15.75" customHeight="1">
      <c r="A692" s="245"/>
      <c r="B692" s="245"/>
      <c r="C692" s="245"/>
      <c r="D692" s="245"/>
      <c r="E692" s="245"/>
      <c r="F692" s="245"/>
      <c r="G692" s="245"/>
      <c r="H692" s="245"/>
      <c r="I692" s="245"/>
      <c r="J692" s="245"/>
      <c r="K692" s="245"/>
      <c r="L692" s="245"/>
      <c r="M692" s="245"/>
      <c r="N692" s="245"/>
      <c r="O692" s="245"/>
      <c r="P692" s="245"/>
      <c r="Q692" s="245"/>
      <c r="R692" s="245"/>
      <c r="S692" s="245"/>
      <c r="T692" s="245"/>
      <c r="U692" s="245"/>
      <c r="V692" s="245"/>
      <c r="W692" s="245"/>
      <c r="X692" s="245"/>
      <c r="Y692" s="245"/>
      <c r="Z692" s="245"/>
    </row>
    <row r="693" spans="1:26" ht="15.75" customHeight="1">
      <c r="A693" s="245"/>
      <c r="B693" s="245"/>
      <c r="C693" s="245"/>
      <c r="D693" s="245"/>
      <c r="E693" s="245"/>
      <c r="F693" s="245"/>
      <c r="G693" s="245"/>
      <c r="H693" s="245"/>
      <c r="I693" s="245"/>
      <c r="J693" s="245"/>
      <c r="K693" s="245"/>
      <c r="L693" s="245"/>
      <c r="M693" s="245"/>
      <c r="N693" s="245"/>
      <c r="O693" s="245"/>
      <c r="P693" s="245"/>
      <c r="Q693" s="245"/>
      <c r="R693" s="245"/>
      <c r="S693" s="245"/>
      <c r="T693" s="245"/>
      <c r="U693" s="245"/>
      <c r="V693" s="245"/>
      <c r="W693" s="245"/>
      <c r="X693" s="245"/>
      <c r="Y693" s="245"/>
      <c r="Z693" s="245"/>
    </row>
    <row r="694" spans="1:26" ht="15.75" customHeight="1">
      <c r="A694" s="245"/>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c r="X694" s="245"/>
      <c r="Y694" s="245"/>
      <c r="Z694" s="245"/>
    </row>
    <row r="695" spans="1:26" ht="15.75" customHeight="1">
      <c r="A695" s="245"/>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c r="X695" s="245"/>
      <c r="Y695" s="245"/>
      <c r="Z695" s="245"/>
    </row>
    <row r="696" spans="1:26" ht="15.75" customHeight="1">
      <c r="A696" s="245"/>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c r="X696" s="245"/>
      <c r="Y696" s="245"/>
      <c r="Z696" s="245"/>
    </row>
    <row r="697" spans="1:26" ht="15.75" customHeight="1">
      <c r="A697" s="245"/>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c r="X697" s="245"/>
      <c r="Y697" s="245"/>
      <c r="Z697" s="245"/>
    </row>
    <row r="698" spans="1:26" ht="15.75" customHeight="1">
      <c r="A698" s="245"/>
      <c r="B698" s="245"/>
      <c r="C698" s="245"/>
      <c r="D698" s="245"/>
      <c r="E698" s="245"/>
      <c r="F698" s="245"/>
      <c r="G698" s="245"/>
      <c r="H698" s="245"/>
      <c r="I698" s="245"/>
      <c r="J698" s="245"/>
      <c r="K698" s="245"/>
      <c r="L698" s="245"/>
      <c r="M698" s="245"/>
      <c r="N698" s="245"/>
      <c r="O698" s="245"/>
      <c r="P698" s="245"/>
      <c r="Q698" s="245"/>
      <c r="R698" s="245"/>
      <c r="S698" s="245"/>
      <c r="T698" s="245"/>
      <c r="U698" s="245"/>
      <c r="V698" s="245"/>
      <c r="W698" s="245"/>
      <c r="X698" s="245"/>
      <c r="Y698" s="245"/>
      <c r="Z698" s="245"/>
    </row>
    <row r="699" spans="1:26" ht="15.75" customHeight="1">
      <c r="A699" s="245"/>
      <c r="B699" s="245"/>
      <c r="C699" s="245"/>
      <c r="D699" s="245"/>
      <c r="E699" s="245"/>
      <c r="F699" s="245"/>
      <c r="G699" s="245"/>
      <c r="H699" s="245"/>
      <c r="I699" s="245"/>
      <c r="J699" s="245"/>
      <c r="K699" s="245"/>
      <c r="L699" s="245"/>
      <c r="M699" s="245"/>
      <c r="N699" s="245"/>
      <c r="O699" s="245"/>
      <c r="P699" s="245"/>
      <c r="Q699" s="245"/>
      <c r="R699" s="245"/>
      <c r="S699" s="245"/>
      <c r="T699" s="245"/>
      <c r="U699" s="245"/>
      <c r="V699" s="245"/>
      <c r="W699" s="245"/>
      <c r="X699" s="245"/>
      <c r="Y699" s="245"/>
      <c r="Z699" s="245"/>
    </row>
    <row r="700" spans="1:26" ht="15.75" customHeight="1">
      <c r="A700" s="245"/>
      <c r="B700" s="245"/>
      <c r="C700" s="245"/>
      <c r="D700" s="245"/>
      <c r="E700" s="245"/>
      <c r="F700" s="245"/>
      <c r="G700" s="245"/>
      <c r="H700" s="245"/>
      <c r="I700" s="245"/>
      <c r="J700" s="245"/>
      <c r="K700" s="245"/>
      <c r="L700" s="245"/>
      <c r="M700" s="245"/>
      <c r="N700" s="245"/>
      <c r="O700" s="245"/>
      <c r="P700" s="245"/>
      <c r="Q700" s="245"/>
      <c r="R700" s="245"/>
      <c r="S700" s="245"/>
      <c r="T700" s="245"/>
      <c r="U700" s="245"/>
      <c r="V700" s="245"/>
      <c r="W700" s="245"/>
      <c r="X700" s="245"/>
      <c r="Y700" s="245"/>
      <c r="Z700" s="245"/>
    </row>
    <row r="701" spans="1:26" ht="15.75" customHeight="1">
      <c r="A701" s="245"/>
      <c r="B701" s="245"/>
      <c r="C701" s="245"/>
      <c r="D701" s="245"/>
      <c r="E701" s="245"/>
      <c r="F701" s="245"/>
      <c r="G701" s="245"/>
      <c r="H701" s="245"/>
      <c r="I701" s="245"/>
      <c r="J701" s="245"/>
      <c r="K701" s="245"/>
      <c r="L701" s="245"/>
      <c r="M701" s="245"/>
      <c r="N701" s="245"/>
      <c r="O701" s="245"/>
      <c r="P701" s="245"/>
      <c r="Q701" s="245"/>
      <c r="R701" s="245"/>
      <c r="S701" s="245"/>
      <c r="T701" s="245"/>
      <c r="U701" s="245"/>
      <c r="V701" s="245"/>
      <c r="W701" s="245"/>
      <c r="X701" s="245"/>
      <c r="Y701" s="245"/>
      <c r="Z701" s="245"/>
    </row>
    <row r="702" spans="1:26" ht="15.75" customHeight="1">
      <c r="A702" s="245"/>
      <c r="B702" s="245"/>
      <c r="C702" s="245"/>
      <c r="D702" s="245"/>
      <c r="E702" s="245"/>
      <c r="F702" s="245"/>
      <c r="G702" s="245"/>
      <c r="H702" s="245"/>
      <c r="I702" s="245"/>
      <c r="J702" s="245"/>
      <c r="K702" s="245"/>
      <c r="L702" s="245"/>
      <c r="M702" s="245"/>
      <c r="N702" s="245"/>
      <c r="O702" s="245"/>
      <c r="P702" s="245"/>
      <c r="Q702" s="245"/>
      <c r="R702" s="245"/>
      <c r="S702" s="245"/>
      <c r="T702" s="245"/>
      <c r="U702" s="245"/>
      <c r="V702" s="245"/>
      <c r="W702" s="245"/>
      <c r="X702" s="245"/>
      <c r="Y702" s="245"/>
      <c r="Z702" s="245"/>
    </row>
    <row r="703" spans="1:26" ht="15.75" customHeight="1">
      <c r="A703" s="245"/>
      <c r="B703" s="245"/>
      <c r="C703" s="245"/>
      <c r="D703" s="245"/>
      <c r="E703" s="245"/>
      <c r="F703" s="245"/>
      <c r="G703" s="245"/>
      <c r="H703" s="245"/>
      <c r="I703" s="245"/>
      <c r="J703" s="245"/>
      <c r="K703" s="245"/>
      <c r="L703" s="245"/>
      <c r="M703" s="245"/>
      <c r="N703" s="245"/>
      <c r="O703" s="245"/>
      <c r="P703" s="245"/>
      <c r="Q703" s="245"/>
      <c r="R703" s="245"/>
      <c r="S703" s="245"/>
      <c r="T703" s="245"/>
      <c r="U703" s="245"/>
      <c r="V703" s="245"/>
      <c r="W703" s="245"/>
      <c r="X703" s="245"/>
      <c r="Y703" s="245"/>
      <c r="Z703" s="245"/>
    </row>
    <row r="704" spans="1:26" ht="15.75" customHeight="1">
      <c r="A704" s="245"/>
      <c r="B704" s="245"/>
      <c r="C704" s="245"/>
      <c r="D704" s="245"/>
      <c r="E704" s="245"/>
      <c r="F704" s="245"/>
      <c r="G704" s="245"/>
      <c r="H704" s="245"/>
      <c r="I704" s="245"/>
      <c r="J704" s="245"/>
      <c r="K704" s="245"/>
      <c r="L704" s="245"/>
      <c r="M704" s="245"/>
      <c r="N704" s="245"/>
      <c r="O704" s="245"/>
      <c r="P704" s="245"/>
      <c r="Q704" s="245"/>
      <c r="R704" s="245"/>
      <c r="S704" s="245"/>
      <c r="T704" s="245"/>
      <c r="U704" s="245"/>
      <c r="V704" s="245"/>
      <c r="W704" s="245"/>
      <c r="X704" s="245"/>
      <c r="Y704" s="245"/>
      <c r="Z704" s="245"/>
    </row>
    <row r="705" spans="1:26" ht="15.75" customHeight="1">
      <c r="A705" s="245"/>
      <c r="B705" s="245"/>
      <c r="C705" s="245"/>
      <c r="D705" s="245"/>
      <c r="E705" s="245"/>
      <c r="F705" s="245"/>
      <c r="G705" s="245"/>
      <c r="H705" s="245"/>
      <c r="I705" s="245"/>
      <c r="J705" s="245"/>
      <c r="K705" s="245"/>
      <c r="L705" s="245"/>
      <c r="M705" s="245"/>
      <c r="N705" s="245"/>
      <c r="O705" s="245"/>
      <c r="P705" s="245"/>
      <c r="Q705" s="245"/>
      <c r="R705" s="245"/>
      <c r="S705" s="245"/>
      <c r="T705" s="245"/>
      <c r="U705" s="245"/>
      <c r="V705" s="245"/>
      <c r="W705" s="245"/>
      <c r="X705" s="245"/>
      <c r="Y705" s="245"/>
      <c r="Z705" s="245"/>
    </row>
    <row r="706" spans="1:26" ht="15.75" customHeight="1">
      <c r="A706" s="245"/>
      <c r="B706" s="245"/>
      <c r="C706" s="245"/>
      <c r="D706" s="245"/>
      <c r="E706" s="245"/>
      <c r="F706" s="245"/>
      <c r="G706" s="245"/>
      <c r="H706" s="245"/>
      <c r="I706" s="245"/>
      <c r="J706" s="245"/>
      <c r="K706" s="245"/>
      <c r="L706" s="245"/>
      <c r="M706" s="245"/>
      <c r="N706" s="245"/>
      <c r="O706" s="245"/>
      <c r="P706" s="245"/>
      <c r="Q706" s="245"/>
      <c r="R706" s="245"/>
      <c r="S706" s="245"/>
      <c r="T706" s="245"/>
      <c r="U706" s="245"/>
      <c r="V706" s="245"/>
      <c r="W706" s="245"/>
      <c r="X706" s="245"/>
      <c r="Y706" s="245"/>
      <c r="Z706" s="245"/>
    </row>
    <row r="707" spans="1:26" ht="15.75" customHeight="1">
      <c r="A707" s="245"/>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c r="X707" s="245"/>
      <c r="Y707" s="245"/>
      <c r="Z707" s="245"/>
    </row>
    <row r="708" spans="1:26" ht="15.75" customHeight="1">
      <c r="A708" s="245"/>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c r="X708" s="245"/>
      <c r="Y708" s="245"/>
      <c r="Z708" s="245"/>
    </row>
    <row r="709" spans="1:26" ht="15.75" customHeight="1">
      <c r="A709" s="245"/>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c r="X709" s="245"/>
      <c r="Y709" s="245"/>
      <c r="Z709" s="245"/>
    </row>
    <row r="710" spans="1:26" ht="15.75" customHeight="1">
      <c r="A710" s="245"/>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c r="X710" s="245"/>
      <c r="Y710" s="245"/>
      <c r="Z710" s="245"/>
    </row>
    <row r="711" spans="1:26" ht="15.75" customHeight="1">
      <c r="A711" s="245"/>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c r="X711" s="245"/>
      <c r="Y711" s="245"/>
      <c r="Z711" s="245"/>
    </row>
    <row r="712" spans="1:26" ht="15.75" customHeight="1">
      <c r="A712" s="245"/>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c r="X712" s="245"/>
      <c r="Y712" s="245"/>
      <c r="Z712" s="245"/>
    </row>
    <row r="713" spans="1:26" ht="15.75" customHeight="1">
      <c r="A713" s="245"/>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c r="X713" s="245"/>
      <c r="Y713" s="245"/>
      <c r="Z713" s="245"/>
    </row>
    <row r="714" spans="1:26" ht="15.75" customHeight="1">
      <c r="A714" s="245"/>
      <c r="B714" s="245"/>
      <c r="C714" s="245"/>
      <c r="D714" s="245"/>
      <c r="E714" s="245"/>
      <c r="F714" s="245"/>
      <c r="G714" s="245"/>
      <c r="H714" s="245"/>
      <c r="I714" s="245"/>
      <c r="J714" s="245"/>
      <c r="K714" s="245"/>
      <c r="L714" s="245"/>
      <c r="M714" s="245"/>
      <c r="N714" s="245"/>
      <c r="O714" s="245"/>
      <c r="P714" s="245"/>
      <c r="Q714" s="245"/>
      <c r="R714" s="245"/>
      <c r="S714" s="245"/>
      <c r="T714" s="245"/>
      <c r="U714" s="245"/>
      <c r="V714" s="245"/>
      <c r="W714" s="245"/>
      <c r="X714" s="245"/>
      <c r="Y714" s="245"/>
      <c r="Z714" s="245"/>
    </row>
    <row r="715" spans="1:26" ht="15.75" customHeight="1">
      <c r="A715" s="245"/>
      <c r="B715" s="245"/>
      <c r="C715" s="245"/>
      <c r="D715" s="245"/>
      <c r="E715" s="245"/>
      <c r="F715" s="245"/>
      <c r="G715" s="245"/>
      <c r="H715" s="245"/>
      <c r="I715" s="245"/>
      <c r="J715" s="245"/>
      <c r="K715" s="245"/>
      <c r="L715" s="245"/>
      <c r="M715" s="245"/>
      <c r="N715" s="245"/>
      <c r="O715" s="245"/>
      <c r="P715" s="245"/>
      <c r="Q715" s="245"/>
      <c r="R715" s="245"/>
      <c r="S715" s="245"/>
      <c r="T715" s="245"/>
      <c r="U715" s="245"/>
      <c r="V715" s="245"/>
      <c r="W715" s="245"/>
      <c r="X715" s="245"/>
      <c r="Y715" s="245"/>
      <c r="Z715" s="245"/>
    </row>
    <row r="716" spans="1:26" ht="15.75" customHeight="1">
      <c r="A716" s="245"/>
      <c r="B716" s="245"/>
      <c r="C716" s="245"/>
      <c r="D716" s="245"/>
      <c r="E716" s="245"/>
      <c r="F716" s="245"/>
      <c r="G716" s="245"/>
      <c r="H716" s="245"/>
      <c r="I716" s="245"/>
      <c r="J716" s="245"/>
      <c r="K716" s="245"/>
      <c r="L716" s="245"/>
      <c r="M716" s="245"/>
      <c r="N716" s="245"/>
      <c r="O716" s="245"/>
      <c r="P716" s="245"/>
      <c r="Q716" s="245"/>
      <c r="R716" s="245"/>
      <c r="S716" s="245"/>
      <c r="T716" s="245"/>
      <c r="U716" s="245"/>
      <c r="V716" s="245"/>
      <c r="W716" s="245"/>
      <c r="X716" s="245"/>
      <c r="Y716" s="245"/>
      <c r="Z716" s="245"/>
    </row>
    <row r="717" spans="1:26" ht="15.75" customHeight="1">
      <c r="A717" s="245"/>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c r="X717" s="245"/>
      <c r="Y717" s="245"/>
      <c r="Z717" s="245"/>
    </row>
    <row r="718" spans="1:26" ht="15.75" customHeight="1">
      <c r="A718" s="245"/>
      <c r="B718" s="245"/>
      <c r="C718" s="245"/>
      <c r="D718" s="245"/>
      <c r="E718" s="245"/>
      <c r="F718" s="245"/>
      <c r="G718" s="245"/>
      <c r="H718" s="245"/>
      <c r="I718" s="245"/>
      <c r="J718" s="245"/>
      <c r="K718" s="245"/>
      <c r="L718" s="245"/>
      <c r="M718" s="245"/>
      <c r="N718" s="245"/>
      <c r="O718" s="245"/>
      <c r="P718" s="245"/>
      <c r="Q718" s="245"/>
      <c r="R718" s="245"/>
      <c r="S718" s="245"/>
      <c r="T718" s="245"/>
      <c r="U718" s="245"/>
      <c r="V718" s="245"/>
      <c r="W718" s="245"/>
      <c r="X718" s="245"/>
      <c r="Y718" s="245"/>
      <c r="Z718" s="245"/>
    </row>
    <row r="719" spans="1:26" ht="15.75" customHeight="1">
      <c r="A719" s="245"/>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c r="X719" s="245"/>
      <c r="Y719" s="245"/>
      <c r="Z719" s="245"/>
    </row>
    <row r="720" spans="1:26" ht="15.75" customHeight="1">
      <c r="A720" s="245"/>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c r="X720" s="245"/>
      <c r="Y720" s="245"/>
      <c r="Z720" s="245"/>
    </row>
    <row r="721" spans="1:26" ht="15.75" customHeight="1">
      <c r="A721" s="245"/>
      <c r="B721" s="245"/>
      <c r="C721" s="245"/>
      <c r="D721" s="245"/>
      <c r="E721" s="245"/>
      <c r="F721" s="245"/>
      <c r="G721" s="245"/>
      <c r="H721" s="245"/>
      <c r="I721" s="245"/>
      <c r="J721" s="245"/>
      <c r="K721" s="245"/>
      <c r="L721" s="245"/>
      <c r="M721" s="245"/>
      <c r="N721" s="245"/>
      <c r="O721" s="245"/>
      <c r="P721" s="245"/>
      <c r="Q721" s="245"/>
      <c r="R721" s="245"/>
      <c r="S721" s="245"/>
      <c r="T721" s="245"/>
      <c r="U721" s="245"/>
      <c r="V721" s="245"/>
      <c r="W721" s="245"/>
      <c r="X721" s="245"/>
      <c r="Y721" s="245"/>
      <c r="Z721" s="245"/>
    </row>
    <row r="722" spans="1:26" ht="15.75" customHeight="1">
      <c r="A722" s="245"/>
      <c r="B722" s="245"/>
      <c r="C722" s="245"/>
      <c r="D722" s="245"/>
      <c r="E722" s="245"/>
      <c r="F722" s="245"/>
      <c r="G722" s="245"/>
      <c r="H722" s="245"/>
      <c r="I722" s="245"/>
      <c r="J722" s="245"/>
      <c r="K722" s="245"/>
      <c r="L722" s="245"/>
      <c r="M722" s="245"/>
      <c r="N722" s="245"/>
      <c r="O722" s="245"/>
      <c r="P722" s="245"/>
      <c r="Q722" s="245"/>
      <c r="R722" s="245"/>
      <c r="S722" s="245"/>
      <c r="T722" s="245"/>
      <c r="U722" s="245"/>
      <c r="V722" s="245"/>
      <c r="W722" s="245"/>
      <c r="X722" s="245"/>
      <c r="Y722" s="245"/>
      <c r="Z722" s="245"/>
    </row>
    <row r="723" spans="1:26" ht="15.75" customHeight="1">
      <c r="A723" s="245"/>
      <c r="B723" s="245"/>
      <c r="C723" s="245"/>
      <c r="D723" s="245"/>
      <c r="E723" s="245"/>
      <c r="F723" s="245"/>
      <c r="G723" s="245"/>
      <c r="H723" s="245"/>
      <c r="I723" s="245"/>
      <c r="J723" s="245"/>
      <c r="K723" s="245"/>
      <c r="L723" s="245"/>
      <c r="M723" s="245"/>
      <c r="N723" s="245"/>
      <c r="O723" s="245"/>
      <c r="P723" s="245"/>
      <c r="Q723" s="245"/>
      <c r="R723" s="245"/>
      <c r="S723" s="245"/>
      <c r="T723" s="245"/>
      <c r="U723" s="245"/>
      <c r="V723" s="245"/>
      <c r="W723" s="245"/>
      <c r="X723" s="245"/>
      <c r="Y723" s="245"/>
      <c r="Z723" s="245"/>
    </row>
    <row r="724" spans="1:26" ht="15.75" customHeight="1">
      <c r="A724" s="245"/>
      <c r="B724" s="245"/>
      <c r="C724" s="245"/>
      <c r="D724" s="245"/>
      <c r="E724" s="245"/>
      <c r="F724" s="245"/>
      <c r="G724" s="245"/>
      <c r="H724" s="245"/>
      <c r="I724" s="245"/>
      <c r="J724" s="245"/>
      <c r="K724" s="245"/>
      <c r="L724" s="245"/>
      <c r="M724" s="245"/>
      <c r="N724" s="245"/>
      <c r="O724" s="245"/>
      <c r="P724" s="245"/>
      <c r="Q724" s="245"/>
      <c r="R724" s="245"/>
      <c r="S724" s="245"/>
      <c r="T724" s="245"/>
      <c r="U724" s="245"/>
      <c r="V724" s="245"/>
      <c r="W724" s="245"/>
      <c r="X724" s="245"/>
      <c r="Y724" s="245"/>
      <c r="Z724" s="245"/>
    </row>
    <row r="725" spans="1:26" ht="15.75" customHeight="1">
      <c r="A725" s="245"/>
      <c r="B725" s="245"/>
      <c r="C725" s="245"/>
      <c r="D725" s="245"/>
      <c r="E725" s="245"/>
      <c r="F725" s="245"/>
      <c r="G725" s="245"/>
      <c r="H725" s="245"/>
      <c r="I725" s="245"/>
      <c r="J725" s="245"/>
      <c r="K725" s="245"/>
      <c r="L725" s="245"/>
      <c r="M725" s="245"/>
      <c r="N725" s="245"/>
      <c r="O725" s="245"/>
      <c r="P725" s="245"/>
      <c r="Q725" s="245"/>
      <c r="R725" s="245"/>
      <c r="S725" s="245"/>
      <c r="T725" s="245"/>
      <c r="U725" s="245"/>
      <c r="V725" s="245"/>
      <c r="W725" s="245"/>
      <c r="X725" s="245"/>
      <c r="Y725" s="245"/>
      <c r="Z725" s="245"/>
    </row>
    <row r="726" spans="1:26" ht="15.75" customHeight="1">
      <c r="A726" s="245"/>
      <c r="B726" s="245"/>
      <c r="C726" s="245"/>
      <c r="D726" s="245"/>
      <c r="E726" s="245"/>
      <c r="F726" s="245"/>
      <c r="G726" s="245"/>
      <c r="H726" s="245"/>
      <c r="I726" s="245"/>
      <c r="J726" s="245"/>
      <c r="K726" s="245"/>
      <c r="L726" s="245"/>
      <c r="M726" s="245"/>
      <c r="N726" s="245"/>
      <c r="O726" s="245"/>
      <c r="P726" s="245"/>
      <c r="Q726" s="245"/>
      <c r="R726" s="245"/>
      <c r="S726" s="245"/>
      <c r="T726" s="245"/>
      <c r="U726" s="245"/>
      <c r="V726" s="245"/>
      <c r="W726" s="245"/>
      <c r="X726" s="245"/>
      <c r="Y726" s="245"/>
      <c r="Z726" s="245"/>
    </row>
    <row r="727" spans="1:26" ht="15.75" customHeight="1">
      <c r="A727" s="245"/>
      <c r="B727" s="245"/>
      <c r="C727" s="245"/>
      <c r="D727" s="245"/>
      <c r="E727" s="245"/>
      <c r="F727" s="245"/>
      <c r="G727" s="245"/>
      <c r="H727" s="245"/>
      <c r="I727" s="245"/>
      <c r="J727" s="245"/>
      <c r="K727" s="245"/>
      <c r="L727" s="245"/>
      <c r="M727" s="245"/>
      <c r="N727" s="245"/>
      <c r="O727" s="245"/>
      <c r="P727" s="245"/>
      <c r="Q727" s="245"/>
      <c r="R727" s="245"/>
      <c r="S727" s="245"/>
      <c r="T727" s="245"/>
      <c r="U727" s="245"/>
      <c r="V727" s="245"/>
      <c r="W727" s="245"/>
      <c r="X727" s="245"/>
      <c r="Y727" s="245"/>
      <c r="Z727" s="245"/>
    </row>
    <row r="728" spans="1:26" ht="15.75" customHeight="1">
      <c r="A728" s="245"/>
      <c r="B728" s="245"/>
      <c r="C728" s="245"/>
      <c r="D728" s="245"/>
      <c r="E728" s="245"/>
      <c r="F728" s="245"/>
      <c r="G728" s="245"/>
      <c r="H728" s="245"/>
      <c r="I728" s="245"/>
      <c r="J728" s="245"/>
      <c r="K728" s="245"/>
      <c r="L728" s="245"/>
      <c r="M728" s="245"/>
      <c r="N728" s="245"/>
      <c r="O728" s="245"/>
      <c r="P728" s="245"/>
      <c r="Q728" s="245"/>
      <c r="R728" s="245"/>
      <c r="S728" s="245"/>
      <c r="T728" s="245"/>
      <c r="U728" s="245"/>
      <c r="V728" s="245"/>
      <c r="W728" s="245"/>
      <c r="X728" s="245"/>
      <c r="Y728" s="245"/>
      <c r="Z728" s="245"/>
    </row>
    <row r="729" spans="1:26" ht="15.75" customHeight="1">
      <c r="A729" s="245"/>
      <c r="B729" s="245"/>
      <c r="C729" s="245"/>
      <c r="D729" s="245"/>
      <c r="E729" s="245"/>
      <c r="F729" s="245"/>
      <c r="G729" s="245"/>
      <c r="H729" s="245"/>
      <c r="I729" s="245"/>
      <c r="J729" s="245"/>
      <c r="K729" s="245"/>
      <c r="L729" s="245"/>
      <c r="M729" s="245"/>
      <c r="N729" s="245"/>
      <c r="O729" s="245"/>
      <c r="P729" s="245"/>
      <c r="Q729" s="245"/>
      <c r="R729" s="245"/>
      <c r="S729" s="245"/>
      <c r="T729" s="245"/>
      <c r="U729" s="245"/>
      <c r="V729" s="245"/>
      <c r="W729" s="245"/>
      <c r="X729" s="245"/>
      <c r="Y729" s="245"/>
      <c r="Z729" s="245"/>
    </row>
    <row r="730" spans="1:26" ht="15.75" customHeight="1">
      <c r="A730" s="245"/>
      <c r="B730" s="245"/>
      <c r="C730" s="245"/>
      <c r="D730" s="245"/>
      <c r="E730" s="245"/>
      <c r="F730" s="245"/>
      <c r="G730" s="245"/>
      <c r="H730" s="245"/>
      <c r="I730" s="245"/>
      <c r="J730" s="245"/>
      <c r="K730" s="245"/>
      <c r="L730" s="245"/>
      <c r="M730" s="245"/>
      <c r="N730" s="245"/>
      <c r="O730" s="245"/>
      <c r="P730" s="245"/>
      <c r="Q730" s="245"/>
      <c r="R730" s="245"/>
      <c r="S730" s="245"/>
      <c r="T730" s="245"/>
      <c r="U730" s="245"/>
      <c r="V730" s="245"/>
      <c r="W730" s="245"/>
      <c r="X730" s="245"/>
      <c r="Y730" s="245"/>
      <c r="Z730" s="245"/>
    </row>
    <row r="731" spans="1:26" ht="15.75" customHeight="1">
      <c r="A731" s="245"/>
      <c r="B731" s="245"/>
      <c r="C731" s="245"/>
      <c r="D731" s="245"/>
      <c r="E731" s="245"/>
      <c r="F731" s="245"/>
      <c r="G731" s="245"/>
      <c r="H731" s="245"/>
      <c r="I731" s="245"/>
      <c r="J731" s="245"/>
      <c r="K731" s="245"/>
      <c r="L731" s="245"/>
      <c r="M731" s="245"/>
      <c r="N731" s="245"/>
      <c r="O731" s="245"/>
      <c r="P731" s="245"/>
      <c r="Q731" s="245"/>
      <c r="R731" s="245"/>
      <c r="S731" s="245"/>
      <c r="T731" s="245"/>
      <c r="U731" s="245"/>
      <c r="V731" s="245"/>
      <c r="W731" s="245"/>
      <c r="X731" s="245"/>
      <c r="Y731" s="245"/>
      <c r="Z731" s="245"/>
    </row>
    <row r="732" spans="1:26" ht="15.75" customHeight="1">
      <c r="A732" s="245"/>
      <c r="B732" s="245"/>
      <c r="C732" s="245"/>
      <c r="D732" s="245"/>
      <c r="E732" s="245"/>
      <c r="F732" s="245"/>
      <c r="G732" s="245"/>
      <c r="H732" s="245"/>
      <c r="I732" s="245"/>
      <c r="J732" s="245"/>
      <c r="K732" s="245"/>
      <c r="L732" s="245"/>
      <c r="M732" s="245"/>
      <c r="N732" s="245"/>
      <c r="O732" s="245"/>
      <c r="P732" s="245"/>
      <c r="Q732" s="245"/>
      <c r="R732" s="245"/>
      <c r="S732" s="245"/>
      <c r="T732" s="245"/>
      <c r="U732" s="245"/>
      <c r="V732" s="245"/>
      <c r="W732" s="245"/>
      <c r="X732" s="245"/>
      <c r="Y732" s="245"/>
      <c r="Z732" s="245"/>
    </row>
    <row r="733" spans="1:26" ht="15.75" customHeight="1">
      <c r="A733" s="245"/>
      <c r="B733" s="245"/>
      <c r="C733" s="245"/>
      <c r="D733" s="245"/>
      <c r="E733" s="245"/>
      <c r="F733" s="245"/>
      <c r="G733" s="245"/>
      <c r="H733" s="245"/>
      <c r="I733" s="245"/>
      <c r="J733" s="245"/>
      <c r="K733" s="245"/>
      <c r="L733" s="245"/>
      <c r="M733" s="245"/>
      <c r="N733" s="245"/>
      <c r="O733" s="245"/>
      <c r="P733" s="245"/>
      <c r="Q733" s="245"/>
      <c r="R733" s="245"/>
      <c r="S733" s="245"/>
      <c r="T733" s="245"/>
      <c r="U733" s="245"/>
      <c r="V733" s="245"/>
      <c r="W733" s="245"/>
      <c r="X733" s="245"/>
      <c r="Y733" s="245"/>
      <c r="Z733" s="245"/>
    </row>
    <row r="734" spans="1:26" ht="15.75" customHeight="1">
      <c r="A734" s="245"/>
      <c r="B734" s="245"/>
      <c r="C734" s="245"/>
      <c r="D734" s="245"/>
      <c r="E734" s="245"/>
      <c r="F734" s="245"/>
      <c r="G734" s="245"/>
      <c r="H734" s="245"/>
      <c r="I734" s="245"/>
      <c r="J734" s="245"/>
      <c r="K734" s="245"/>
      <c r="L734" s="245"/>
      <c r="M734" s="245"/>
      <c r="N734" s="245"/>
      <c r="O734" s="245"/>
      <c r="P734" s="245"/>
      <c r="Q734" s="245"/>
      <c r="R734" s="245"/>
      <c r="S734" s="245"/>
      <c r="T734" s="245"/>
      <c r="U734" s="245"/>
      <c r="V734" s="245"/>
      <c r="W734" s="245"/>
      <c r="X734" s="245"/>
      <c r="Y734" s="245"/>
      <c r="Z734" s="245"/>
    </row>
    <row r="735" spans="1:26" ht="15.75" customHeight="1">
      <c r="A735" s="245"/>
      <c r="B735" s="245"/>
      <c r="C735" s="245"/>
      <c r="D735" s="245"/>
      <c r="E735" s="245"/>
      <c r="F735" s="245"/>
      <c r="G735" s="245"/>
      <c r="H735" s="245"/>
      <c r="I735" s="245"/>
      <c r="J735" s="245"/>
      <c r="K735" s="245"/>
      <c r="L735" s="245"/>
      <c r="M735" s="245"/>
      <c r="N735" s="245"/>
      <c r="O735" s="245"/>
      <c r="P735" s="245"/>
      <c r="Q735" s="245"/>
      <c r="R735" s="245"/>
      <c r="S735" s="245"/>
      <c r="T735" s="245"/>
      <c r="U735" s="245"/>
      <c r="V735" s="245"/>
      <c r="W735" s="245"/>
      <c r="X735" s="245"/>
      <c r="Y735" s="245"/>
      <c r="Z735" s="245"/>
    </row>
    <row r="736" spans="1:26" ht="15.75" customHeight="1">
      <c r="A736" s="245"/>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c r="X736" s="245"/>
      <c r="Y736" s="245"/>
      <c r="Z736" s="245"/>
    </row>
    <row r="737" spans="1:26" ht="15.75" customHeight="1">
      <c r="A737" s="245"/>
      <c r="B737" s="245"/>
      <c r="C737" s="245"/>
      <c r="D737" s="245"/>
      <c r="E737" s="245"/>
      <c r="F737" s="245"/>
      <c r="G737" s="245"/>
      <c r="H737" s="245"/>
      <c r="I737" s="245"/>
      <c r="J737" s="245"/>
      <c r="K737" s="245"/>
      <c r="L737" s="245"/>
      <c r="M737" s="245"/>
      <c r="N737" s="245"/>
      <c r="O737" s="245"/>
      <c r="P737" s="245"/>
      <c r="Q737" s="245"/>
      <c r="R737" s="245"/>
      <c r="S737" s="245"/>
      <c r="T737" s="245"/>
      <c r="U737" s="245"/>
      <c r="V737" s="245"/>
      <c r="W737" s="245"/>
      <c r="X737" s="245"/>
      <c r="Y737" s="245"/>
      <c r="Z737" s="245"/>
    </row>
    <row r="738" spans="1:26" ht="15.75" customHeight="1">
      <c r="A738" s="245"/>
      <c r="B738" s="245"/>
      <c r="C738" s="245"/>
      <c r="D738" s="245"/>
      <c r="E738" s="245"/>
      <c r="F738" s="245"/>
      <c r="G738" s="245"/>
      <c r="H738" s="245"/>
      <c r="I738" s="245"/>
      <c r="J738" s="245"/>
      <c r="K738" s="245"/>
      <c r="L738" s="245"/>
      <c r="M738" s="245"/>
      <c r="N738" s="245"/>
      <c r="O738" s="245"/>
      <c r="P738" s="245"/>
      <c r="Q738" s="245"/>
      <c r="R738" s="245"/>
      <c r="S738" s="245"/>
      <c r="T738" s="245"/>
      <c r="U738" s="245"/>
      <c r="V738" s="245"/>
      <c r="W738" s="245"/>
      <c r="X738" s="245"/>
      <c r="Y738" s="245"/>
      <c r="Z738" s="245"/>
    </row>
    <row r="739" spans="1:26" ht="15.75" customHeight="1">
      <c r="A739" s="245"/>
      <c r="B739" s="245"/>
      <c r="C739" s="245"/>
      <c r="D739" s="245"/>
      <c r="E739" s="245"/>
      <c r="F739" s="245"/>
      <c r="G739" s="245"/>
      <c r="H739" s="245"/>
      <c r="I739" s="245"/>
      <c r="J739" s="245"/>
      <c r="K739" s="245"/>
      <c r="L739" s="245"/>
      <c r="M739" s="245"/>
      <c r="N739" s="245"/>
      <c r="O739" s="245"/>
      <c r="P739" s="245"/>
      <c r="Q739" s="245"/>
      <c r="R739" s="245"/>
      <c r="S739" s="245"/>
      <c r="T739" s="245"/>
      <c r="U739" s="245"/>
      <c r="V739" s="245"/>
      <c r="W739" s="245"/>
      <c r="X739" s="245"/>
      <c r="Y739" s="245"/>
      <c r="Z739" s="245"/>
    </row>
    <row r="740" spans="1:26" ht="15.75" customHeight="1">
      <c r="A740" s="245"/>
      <c r="B740" s="245"/>
      <c r="C740" s="245"/>
      <c r="D740" s="245"/>
      <c r="E740" s="245"/>
      <c r="F740" s="245"/>
      <c r="G740" s="245"/>
      <c r="H740" s="245"/>
      <c r="I740" s="245"/>
      <c r="J740" s="245"/>
      <c r="K740" s="245"/>
      <c r="L740" s="245"/>
      <c r="M740" s="245"/>
      <c r="N740" s="245"/>
      <c r="O740" s="245"/>
      <c r="P740" s="245"/>
      <c r="Q740" s="245"/>
      <c r="R740" s="245"/>
      <c r="S740" s="245"/>
      <c r="T740" s="245"/>
      <c r="U740" s="245"/>
      <c r="V740" s="245"/>
      <c r="W740" s="245"/>
      <c r="X740" s="245"/>
      <c r="Y740" s="245"/>
      <c r="Z740" s="245"/>
    </row>
    <row r="741" spans="1:26" ht="15.75" customHeight="1">
      <c r="A741" s="245"/>
      <c r="B741" s="245"/>
      <c r="C741" s="245"/>
      <c r="D741" s="245"/>
      <c r="E741" s="245"/>
      <c r="F741" s="245"/>
      <c r="G741" s="245"/>
      <c r="H741" s="245"/>
      <c r="I741" s="245"/>
      <c r="J741" s="245"/>
      <c r="K741" s="245"/>
      <c r="L741" s="245"/>
      <c r="M741" s="245"/>
      <c r="N741" s="245"/>
      <c r="O741" s="245"/>
      <c r="P741" s="245"/>
      <c r="Q741" s="245"/>
      <c r="R741" s="245"/>
      <c r="S741" s="245"/>
      <c r="T741" s="245"/>
      <c r="U741" s="245"/>
      <c r="V741" s="245"/>
      <c r="W741" s="245"/>
      <c r="X741" s="245"/>
      <c r="Y741" s="245"/>
      <c r="Z741" s="245"/>
    </row>
    <row r="742" spans="1:26" ht="15.75" customHeight="1">
      <c r="A742" s="245"/>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c r="X742" s="245"/>
      <c r="Y742" s="245"/>
      <c r="Z742" s="245"/>
    </row>
    <row r="743" spans="1:26" ht="15.75" customHeight="1">
      <c r="A743" s="245"/>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c r="X743" s="245"/>
      <c r="Y743" s="245"/>
      <c r="Z743" s="245"/>
    </row>
    <row r="744" spans="1:26" ht="15.75" customHeight="1">
      <c r="A744" s="245"/>
      <c r="B744" s="245"/>
      <c r="C744" s="245"/>
      <c r="D744" s="245"/>
      <c r="E744" s="245"/>
      <c r="F744" s="245"/>
      <c r="G744" s="245"/>
      <c r="H744" s="245"/>
      <c r="I744" s="245"/>
      <c r="J744" s="245"/>
      <c r="K744" s="245"/>
      <c r="L744" s="245"/>
      <c r="M744" s="245"/>
      <c r="N744" s="245"/>
      <c r="O744" s="245"/>
      <c r="P744" s="245"/>
      <c r="Q744" s="245"/>
      <c r="R744" s="245"/>
      <c r="S744" s="245"/>
      <c r="T744" s="245"/>
      <c r="U744" s="245"/>
      <c r="V744" s="245"/>
      <c r="W744" s="245"/>
      <c r="X744" s="245"/>
      <c r="Y744" s="245"/>
      <c r="Z744" s="245"/>
    </row>
    <row r="745" spans="1:26" ht="15.75" customHeight="1">
      <c r="A745" s="245"/>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c r="X745" s="245"/>
      <c r="Y745" s="245"/>
      <c r="Z745" s="245"/>
    </row>
    <row r="746" spans="1:26" ht="15.75" customHeight="1">
      <c r="A746" s="245"/>
      <c r="B746" s="245"/>
      <c r="C746" s="245"/>
      <c r="D746" s="245"/>
      <c r="E746" s="245"/>
      <c r="F746" s="245"/>
      <c r="G746" s="245"/>
      <c r="H746" s="245"/>
      <c r="I746" s="245"/>
      <c r="J746" s="245"/>
      <c r="K746" s="245"/>
      <c r="L746" s="245"/>
      <c r="M746" s="245"/>
      <c r="N746" s="245"/>
      <c r="O746" s="245"/>
      <c r="P746" s="245"/>
      <c r="Q746" s="245"/>
      <c r="R746" s="245"/>
      <c r="S746" s="245"/>
      <c r="T746" s="245"/>
      <c r="U746" s="245"/>
      <c r="V746" s="245"/>
      <c r="W746" s="245"/>
      <c r="X746" s="245"/>
      <c r="Y746" s="245"/>
      <c r="Z746" s="245"/>
    </row>
    <row r="747" spans="1:26" ht="15.75" customHeight="1">
      <c r="A747" s="245"/>
      <c r="B747" s="245"/>
      <c r="C747" s="245"/>
      <c r="D747" s="245"/>
      <c r="E747" s="245"/>
      <c r="F747" s="245"/>
      <c r="G747" s="245"/>
      <c r="H747" s="245"/>
      <c r="I747" s="245"/>
      <c r="J747" s="245"/>
      <c r="K747" s="245"/>
      <c r="L747" s="245"/>
      <c r="M747" s="245"/>
      <c r="N747" s="245"/>
      <c r="O747" s="245"/>
      <c r="P747" s="245"/>
      <c r="Q747" s="245"/>
      <c r="R747" s="245"/>
      <c r="S747" s="245"/>
      <c r="T747" s="245"/>
      <c r="U747" s="245"/>
      <c r="V747" s="245"/>
      <c r="W747" s="245"/>
      <c r="X747" s="245"/>
      <c r="Y747" s="245"/>
      <c r="Z747" s="245"/>
    </row>
    <row r="748" spans="1:26" ht="15.75" customHeight="1">
      <c r="A748" s="245"/>
      <c r="B748" s="245"/>
      <c r="C748" s="245"/>
      <c r="D748" s="245"/>
      <c r="E748" s="245"/>
      <c r="F748" s="245"/>
      <c r="G748" s="245"/>
      <c r="H748" s="245"/>
      <c r="I748" s="245"/>
      <c r="J748" s="245"/>
      <c r="K748" s="245"/>
      <c r="L748" s="245"/>
      <c r="M748" s="245"/>
      <c r="N748" s="245"/>
      <c r="O748" s="245"/>
      <c r="P748" s="245"/>
      <c r="Q748" s="245"/>
      <c r="R748" s="245"/>
      <c r="S748" s="245"/>
      <c r="T748" s="245"/>
      <c r="U748" s="245"/>
      <c r="V748" s="245"/>
      <c r="W748" s="245"/>
      <c r="X748" s="245"/>
      <c r="Y748" s="245"/>
      <c r="Z748" s="245"/>
    </row>
    <row r="749" spans="1:26" ht="15.75" customHeight="1">
      <c r="A749" s="245"/>
      <c r="B749" s="245"/>
      <c r="C749" s="245"/>
      <c r="D749" s="245"/>
      <c r="E749" s="245"/>
      <c r="F749" s="245"/>
      <c r="G749" s="245"/>
      <c r="H749" s="245"/>
      <c r="I749" s="245"/>
      <c r="J749" s="245"/>
      <c r="K749" s="245"/>
      <c r="L749" s="245"/>
      <c r="M749" s="245"/>
      <c r="N749" s="245"/>
      <c r="O749" s="245"/>
      <c r="P749" s="245"/>
      <c r="Q749" s="245"/>
      <c r="R749" s="245"/>
      <c r="S749" s="245"/>
      <c r="T749" s="245"/>
      <c r="U749" s="245"/>
      <c r="V749" s="245"/>
      <c r="W749" s="245"/>
      <c r="X749" s="245"/>
      <c r="Y749" s="245"/>
      <c r="Z749" s="245"/>
    </row>
    <row r="750" spans="1:26" ht="15.75" customHeight="1">
      <c r="A750" s="245"/>
      <c r="B750" s="245"/>
      <c r="C750" s="245"/>
      <c r="D750" s="245"/>
      <c r="E750" s="245"/>
      <c r="F750" s="245"/>
      <c r="G750" s="245"/>
      <c r="H750" s="245"/>
      <c r="I750" s="245"/>
      <c r="J750" s="245"/>
      <c r="K750" s="245"/>
      <c r="L750" s="245"/>
      <c r="M750" s="245"/>
      <c r="N750" s="245"/>
      <c r="O750" s="245"/>
      <c r="P750" s="245"/>
      <c r="Q750" s="245"/>
      <c r="R750" s="245"/>
      <c r="S750" s="245"/>
      <c r="T750" s="245"/>
      <c r="U750" s="245"/>
      <c r="V750" s="245"/>
      <c r="W750" s="245"/>
      <c r="X750" s="245"/>
      <c r="Y750" s="245"/>
      <c r="Z750" s="245"/>
    </row>
    <row r="751" spans="1:26" ht="15.75" customHeight="1">
      <c r="A751" s="245"/>
      <c r="B751" s="245"/>
      <c r="C751" s="245"/>
      <c r="D751" s="245"/>
      <c r="E751" s="245"/>
      <c r="F751" s="245"/>
      <c r="G751" s="245"/>
      <c r="H751" s="245"/>
      <c r="I751" s="245"/>
      <c r="J751" s="245"/>
      <c r="K751" s="245"/>
      <c r="L751" s="245"/>
      <c r="M751" s="245"/>
      <c r="N751" s="245"/>
      <c r="O751" s="245"/>
      <c r="P751" s="245"/>
      <c r="Q751" s="245"/>
      <c r="R751" s="245"/>
      <c r="S751" s="245"/>
      <c r="T751" s="245"/>
      <c r="U751" s="245"/>
      <c r="V751" s="245"/>
      <c r="W751" s="245"/>
      <c r="X751" s="245"/>
      <c r="Y751" s="245"/>
      <c r="Z751" s="245"/>
    </row>
    <row r="752" spans="1:26" ht="15.75" customHeight="1">
      <c r="A752" s="245"/>
      <c r="B752" s="245"/>
      <c r="C752" s="245"/>
      <c r="D752" s="245"/>
      <c r="E752" s="245"/>
      <c r="F752" s="245"/>
      <c r="G752" s="245"/>
      <c r="H752" s="245"/>
      <c r="I752" s="245"/>
      <c r="J752" s="245"/>
      <c r="K752" s="245"/>
      <c r="L752" s="245"/>
      <c r="M752" s="245"/>
      <c r="N752" s="245"/>
      <c r="O752" s="245"/>
      <c r="P752" s="245"/>
      <c r="Q752" s="245"/>
      <c r="R752" s="245"/>
      <c r="S752" s="245"/>
      <c r="T752" s="245"/>
      <c r="U752" s="245"/>
      <c r="V752" s="245"/>
      <c r="W752" s="245"/>
      <c r="X752" s="245"/>
      <c r="Y752" s="245"/>
      <c r="Z752" s="245"/>
    </row>
    <row r="753" spans="1:26" ht="15.75" customHeight="1">
      <c r="A753" s="245"/>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c r="X753" s="245"/>
      <c r="Y753" s="245"/>
      <c r="Z753" s="245"/>
    </row>
    <row r="754" spans="1:26" ht="15.75" customHeight="1">
      <c r="A754" s="245"/>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c r="X754" s="245"/>
      <c r="Y754" s="245"/>
      <c r="Z754" s="245"/>
    </row>
    <row r="755" spans="1:26" ht="15.75" customHeight="1">
      <c r="A755" s="245"/>
      <c r="B755" s="245"/>
      <c r="C755" s="245"/>
      <c r="D755" s="245"/>
      <c r="E755" s="245"/>
      <c r="F755" s="245"/>
      <c r="G755" s="245"/>
      <c r="H755" s="245"/>
      <c r="I755" s="245"/>
      <c r="J755" s="245"/>
      <c r="K755" s="245"/>
      <c r="L755" s="245"/>
      <c r="M755" s="245"/>
      <c r="N755" s="245"/>
      <c r="O755" s="245"/>
      <c r="P755" s="245"/>
      <c r="Q755" s="245"/>
      <c r="R755" s="245"/>
      <c r="S755" s="245"/>
      <c r="T755" s="245"/>
      <c r="U755" s="245"/>
      <c r="V755" s="245"/>
      <c r="W755" s="245"/>
      <c r="X755" s="245"/>
      <c r="Y755" s="245"/>
      <c r="Z755" s="245"/>
    </row>
    <row r="756" spans="1:26" ht="15.75" customHeight="1">
      <c r="A756" s="245"/>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c r="X756" s="245"/>
      <c r="Y756" s="245"/>
      <c r="Z756" s="245"/>
    </row>
    <row r="757" spans="1:26" ht="15.75" customHeight="1">
      <c r="A757" s="245"/>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c r="X757" s="245"/>
      <c r="Y757" s="245"/>
      <c r="Z757" s="245"/>
    </row>
    <row r="758" spans="1:26" ht="15.75" customHeight="1">
      <c r="A758" s="245"/>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c r="X758" s="245"/>
      <c r="Y758" s="245"/>
      <c r="Z758" s="245"/>
    </row>
    <row r="759" spans="1:26" ht="15.75" customHeight="1">
      <c r="A759" s="245"/>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c r="X759" s="245"/>
      <c r="Y759" s="245"/>
      <c r="Z759" s="245"/>
    </row>
    <row r="760" spans="1:26" ht="15.75" customHeight="1">
      <c r="A760" s="245"/>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c r="X760" s="245"/>
      <c r="Y760" s="245"/>
      <c r="Z760" s="245"/>
    </row>
    <row r="761" spans="1:26" ht="15.75" customHeight="1">
      <c r="A761" s="245"/>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c r="X761" s="245"/>
      <c r="Y761" s="245"/>
      <c r="Z761" s="245"/>
    </row>
    <row r="762" spans="1:26" ht="15.75" customHeight="1">
      <c r="A762" s="245"/>
      <c r="B762" s="245"/>
      <c r="C762" s="245"/>
      <c r="D762" s="245"/>
      <c r="E762" s="245"/>
      <c r="F762" s="245"/>
      <c r="G762" s="245"/>
      <c r="H762" s="245"/>
      <c r="I762" s="245"/>
      <c r="J762" s="245"/>
      <c r="K762" s="245"/>
      <c r="L762" s="245"/>
      <c r="M762" s="245"/>
      <c r="N762" s="245"/>
      <c r="O762" s="245"/>
      <c r="P762" s="245"/>
      <c r="Q762" s="245"/>
      <c r="R762" s="245"/>
      <c r="S762" s="245"/>
      <c r="T762" s="245"/>
      <c r="U762" s="245"/>
      <c r="V762" s="245"/>
      <c r="W762" s="245"/>
      <c r="X762" s="245"/>
      <c r="Y762" s="245"/>
      <c r="Z762" s="245"/>
    </row>
    <row r="763" spans="1:26" ht="15.75" customHeight="1">
      <c r="A763" s="245"/>
      <c r="B763" s="245"/>
      <c r="C763" s="245"/>
      <c r="D763" s="245"/>
      <c r="E763" s="245"/>
      <c r="F763" s="245"/>
      <c r="G763" s="245"/>
      <c r="H763" s="245"/>
      <c r="I763" s="245"/>
      <c r="J763" s="245"/>
      <c r="K763" s="245"/>
      <c r="L763" s="245"/>
      <c r="M763" s="245"/>
      <c r="N763" s="245"/>
      <c r="O763" s="245"/>
      <c r="P763" s="245"/>
      <c r="Q763" s="245"/>
      <c r="R763" s="245"/>
      <c r="S763" s="245"/>
      <c r="T763" s="245"/>
      <c r="U763" s="245"/>
      <c r="V763" s="245"/>
      <c r="W763" s="245"/>
      <c r="X763" s="245"/>
      <c r="Y763" s="245"/>
      <c r="Z763" s="245"/>
    </row>
    <row r="764" spans="1:26" ht="15.75" customHeight="1">
      <c r="A764" s="245"/>
      <c r="B764" s="245"/>
      <c r="C764" s="245"/>
      <c r="D764" s="245"/>
      <c r="E764" s="245"/>
      <c r="F764" s="245"/>
      <c r="G764" s="245"/>
      <c r="H764" s="245"/>
      <c r="I764" s="245"/>
      <c r="J764" s="245"/>
      <c r="K764" s="245"/>
      <c r="L764" s="245"/>
      <c r="M764" s="245"/>
      <c r="N764" s="245"/>
      <c r="O764" s="245"/>
      <c r="P764" s="245"/>
      <c r="Q764" s="245"/>
      <c r="R764" s="245"/>
      <c r="S764" s="245"/>
      <c r="T764" s="245"/>
      <c r="U764" s="245"/>
      <c r="V764" s="245"/>
      <c r="W764" s="245"/>
      <c r="X764" s="245"/>
      <c r="Y764" s="245"/>
      <c r="Z764" s="245"/>
    </row>
    <row r="765" spans="1:26" ht="15.75" customHeight="1">
      <c r="A765" s="245"/>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c r="X765" s="245"/>
      <c r="Y765" s="245"/>
      <c r="Z765" s="245"/>
    </row>
    <row r="766" spans="1:26" ht="15.75" customHeight="1">
      <c r="A766" s="245"/>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c r="X766" s="245"/>
      <c r="Y766" s="245"/>
      <c r="Z766" s="245"/>
    </row>
    <row r="767" spans="1:26" ht="15.75" customHeight="1">
      <c r="A767" s="245"/>
      <c r="B767" s="245"/>
      <c r="C767" s="245"/>
      <c r="D767" s="245"/>
      <c r="E767" s="245"/>
      <c r="F767" s="245"/>
      <c r="G767" s="245"/>
      <c r="H767" s="245"/>
      <c r="I767" s="245"/>
      <c r="J767" s="245"/>
      <c r="K767" s="245"/>
      <c r="L767" s="245"/>
      <c r="M767" s="245"/>
      <c r="N767" s="245"/>
      <c r="O767" s="245"/>
      <c r="P767" s="245"/>
      <c r="Q767" s="245"/>
      <c r="R767" s="245"/>
      <c r="S767" s="245"/>
      <c r="T767" s="245"/>
      <c r="U767" s="245"/>
      <c r="V767" s="245"/>
      <c r="W767" s="245"/>
      <c r="X767" s="245"/>
      <c r="Y767" s="245"/>
      <c r="Z767" s="245"/>
    </row>
    <row r="768" spans="1:26" ht="15.75" customHeight="1">
      <c r="A768" s="245"/>
      <c r="B768" s="245"/>
      <c r="C768" s="245"/>
      <c r="D768" s="245"/>
      <c r="E768" s="245"/>
      <c r="F768" s="245"/>
      <c r="G768" s="245"/>
      <c r="H768" s="245"/>
      <c r="I768" s="245"/>
      <c r="J768" s="245"/>
      <c r="K768" s="245"/>
      <c r="L768" s="245"/>
      <c r="M768" s="245"/>
      <c r="N768" s="245"/>
      <c r="O768" s="245"/>
      <c r="P768" s="245"/>
      <c r="Q768" s="245"/>
      <c r="R768" s="245"/>
      <c r="S768" s="245"/>
      <c r="T768" s="245"/>
      <c r="U768" s="245"/>
      <c r="V768" s="245"/>
      <c r="W768" s="245"/>
      <c r="X768" s="245"/>
      <c r="Y768" s="245"/>
      <c r="Z768" s="245"/>
    </row>
    <row r="769" spans="1:26" ht="15.75" customHeight="1">
      <c r="A769" s="245"/>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c r="X769" s="245"/>
      <c r="Y769" s="245"/>
      <c r="Z769" s="245"/>
    </row>
    <row r="770" spans="1:26" ht="15.75" customHeight="1">
      <c r="A770" s="245"/>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c r="X770" s="245"/>
      <c r="Y770" s="245"/>
      <c r="Z770" s="245"/>
    </row>
    <row r="771" spans="1:26" ht="15.75" customHeight="1">
      <c r="A771" s="245"/>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c r="X771" s="245"/>
      <c r="Y771" s="245"/>
      <c r="Z771" s="245"/>
    </row>
    <row r="772" spans="1:26" ht="15.75" customHeight="1">
      <c r="A772" s="245"/>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c r="X772" s="245"/>
      <c r="Y772" s="245"/>
      <c r="Z772" s="245"/>
    </row>
    <row r="773" spans="1:26" ht="15.75" customHeight="1">
      <c r="A773" s="245"/>
      <c r="B773" s="245"/>
      <c r="C773" s="245"/>
      <c r="D773" s="245"/>
      <c r="E773" s="245"/>
      <c r="F773" s="245"/>
      <c r="G773" s="245"/>
      <c r="H773" s="245"/>
      <c r="I773" s="245"/>
      <c r="J773" s="245"/>
      <c r="K773" s="245"/>
      <c r="L773" s="245"/>
      <c r="M773" s="245"/>
      <c r="N773" s="245"/>
      <c r="O773" s="245"/>
      <c r="P773" s="245"/>
      <c r="Q773" s="245"/>
      <c r="R773" s="245"/>
      <c r="S773" s="245"/>
      <c r="T773" s="245"/>
      <c r="U773" s="245"/>
      <c r="V773" s="245"/>
      <c r="W773" s="245"/>
      <c r="X773" s="245"/>
      <c r="Y773" s="245"/>
      <c r="Z773" s="245"/>
    </row>
    <row r="774" spans="1:26" ht="15.75" customHeight="1">
      <c r="A774" s="245"/>
      <c r="B774" s="245"/>
      <c r="C774" s="245"/>
      <c r="D774" s="245"/>
      <c r="E774" s="245"/>
      <c r="F774" s="245"/>
      <c r="G774" s="245"/>
      <c r="H774" s="245"/>
      <c r="I774" s="245"/>
      <c r="J774" s="245"/>
      <c r="K774" s="245"/>
      <c r="L774" s="245"/>
      <c r="M774" s="245"/>
      <c r="N774" s="245"/>
      <c r="O774" s="245"/>
      <c r="P774" s="245"/>
      <c r="Q774" s="245"/>
      <c r="R774" s="245"/>
      <c r="S774" s="245"/>
      <c r="T774" s="245"/>
      <c r="U774" s="245"/>
      <c r="V774" s="245"/>
      <c r="W774" s="245"/>
      <c r="X774" s="245"/>
      <c r="Y774" s="245"/>
      <c r="Z774" s="245"/>
    </row>
    <row r="775" spans="1:26" ht="15.75" customHeight="1">
      <c r="A775" s="245"/>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c r="X775" s="245"/>
      <c r="Y775" s="245"/>
      <c r="Z775" s="245"/>
    </row>
    <row r="776" spans="1:26" ht="15.75" customHeight="1">
      <c r="A776" s="245"/>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c r="X776" s="245"/>
      <c r="Y776" s="245"/>
      <c r="Z776" s="245"/>
    </row>
    <row r="777" spans="1:26" ht="15.75" customHeight="1">
      <c r="A777" s="245"/>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c r="X777" s="245"/>
      <c r="Y777" s="245"/>
      <c r="Z777" s="245"/>
    </row>
    <row r="778" spans="1:26" ht="15.75" customHeight="1">
      <c r="A778" s="245"/>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c r="X778" s="245"/>
      <c r="Y778" s="245"/>
      <c r="Z778" s="245"/>
    </row>
    <row r="779" spans="1:26" ht="15.75" customHeight="1">
      <c r="A779" s="245"/>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c r="X779" s="245"/>
      <c r="Y779" s="245"/>
      <c r="Z779" s="245"/>
    </row>
    <row r="780" spans="1:26" ht="15.75" customHeight="1">
      <c r="A780" s="245"/>
      <c r="B780" s="245"/>
      <c r="C780" s="245"/>
      <c r="D780" s="245"/>
      <c r="E780" s="245"/>
      <c r="F780" s="245"/>
      <c r="G780" s="245"/>
      <c r="H780" s="245"/>
      <c r="I780" s="245"/>
      <c r="J780" s="245"/>
      <c r="K780" s="245"/>
      <c r="L780" s="245"/>
      <c r="M780" s="245"/>
      <c r="N780" s="245"/>
      <c r="O780" s="245"/>
      <c r="P780" s="245"/>
      <c r="Q780" s="245"/>
      <c r="R780" s="245"/>
      <c r="S780" s="245"/>
      <c r="T780" s="245"/>
      <c r="U780" s="245"/>
      <c r="V780" s="245"/>
      <c r="W780" s="245"/>
      <c r="X780" s="245"/>
      <c r="Y780" s="245"/>
      <c r="Z780" s="245"/>
    </row>
    <row r="781" spans="1:26" ht="15.75" customHeight="1">
      <c r="A781" s="245"/>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c r="X781" s="245"/>
      <c r="Y781" s="245"/>
      <c r="Z781" s="245"/>
    </row>
    <row r="782" spans="1:26" ht="15.75" customHeight="1">
      <c r="A782" s="245"/>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c r="X782" s="245"/>
      <c r="Y782" s="245"/>
      <c r="Z782" s="245"/>
    </row>
    <row r="783" spans="1:26" ht="15.75" customHeight="1">
      <c r="A783" s="245"/>
      <c r="B783" s="245"/>
      <c r="C783" s="245"/>
      <c r="D783" s="245"/>
      <c r="E783" s="245"/>
      <c r="F783" s="245"/>
      <c r="G783" s="245"/>
      <c r="H783" s="245"/>
      <c r="I783" s="245"/>
      <c r="J783" s="245"/>
      <c r="K783" s="245"/>
      <c r="L783" s="245"/>
      <c r="M783" s="245"/>
      <c r="N783" s="245"/>
      <c r="O783" s="245"/>
      <c r="P783" s="245"/>
      <c r="Q783" s="245"/>
      <c r="R783" s="245"/>
      <c r="S783" s="245"/>
      <c r="T783" s="245"/>
      <c r="U783" s="245"/>
      <c r="V783" s="245"/>
      <c r="W783" s="245"/>
      <c r="X783" s="245"/>
      <c r="Y783" s="245"/>
      <c r="Z783" s="245"/>
    </row>
    <row r="784" spans="1:26" ht="15.75" customHeight="1">
      <c r="A784" s="245"/>
      <c r="B784" s="245"/>
      <c r="C784" s="245"/>
      <c r="D784" s="245"/>
      <c r="E784" s="245"/>
      <c r="F784" s="245"/>
      <c r="G784" s="245"/>
      <c r="H784" s="245"/>
      <c r="I784" s="245"/>
      <c r="J784" s="245"/>
      <c r="K784" s="245"/>
      <c r="L784" s="245"/>
      <c r="M784" s="245"/>
      <c r="N784" s="245"/>
      <c r="O784" s="245"/>
      <c r="P784" s="245"/>
      <c r="Q784" s="245"/>
      <c r="R784" s="245"/>
      <c r="S784" s="245"/>
      <c r="T784" s="245"/>
      <c r="U784" s="245"/>
      <c r="V784" s="245"/>
      <c r="W784" s="245"/>
      <c r="X784" s="245"/>
      <c r="Y784" s="245"/>
      <c r="Z784" s="245"/>
    </row>
    <row r="785" spans="1:26" ht="15.75" customHeight="1">
      <c r="A785" s="245"/>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c r="X785" s="245"/>
      <c r="Y785" s="245"/>
      <c r="Z785" s="245"/>
    </row>
    <row r="786" spans="1:26" ht="15.75" customHeight="1">
      <c r="A786" s="245"/>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c r="X786" s="245"/>
      <c r="Y786" s="245"/>
      <c r="Z786" s="245"/>
    </row>
    <row r="787" spans="1:26" ht="15.75" customHeight="1">
      <c r="A787" s="245"/>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c r="X787" s="245"/>
      <c r="Y787" s="245"/>
      <c r="Z787" s="245"/>
    </row>
    <row r="788" spans="1:26" ht="15.75" customHeight="1">
      <c r="A788" s="245"/>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row>
    <row r="789" spans="1:26" ht="15.75" customHeight="1">
      <c r="A789" s="245"/>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c r="X789" s="245"/>
      <c r="Y789" s="245"/>
      <c r="Z789" s="245"/>
    </row>
    <row r="790" spans="1:26" ht="15.75" customHeight="1">
      <c r="A790" s="245"/>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c r="X790" s="245"/>
      <c r="Y790" s="245"/>
      <c r="Z790" s="245"/>
    </row>
    <row r="791" spans="1:26" ht="15.75" customHeight="1">
      <c r="A791" s="245"/>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c r="X791" s="245"/>
      <c r="Y791" s="245"/>
      <c r="Z791" s="245"/>
    </row>
    <row r="792" spans="1:26" ht="15.75" customHeight="1">
      <c r="A792" s="245"/>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c r="X792" s="245"/>
      <c r="Y792" s="245"/>
      <c r="Z792" s="245"/>
    </row>
    <row r="793" spans="1:26" ht="15.75" customHeight="1">
      <c r="A793" s="245"/>
      <c r="B793" s="245"/>
      <c r="C793" s="245"/>
      <c r="D793" s="245"/>
      <c r="E793" s="245"/>
      <c r="F793" s="245"/>
      <c r="G793" s="245"/>
      <c r="H793" s="245"/>
      <c r="I793" s="245"/>
      <c r="J793" s="245"/>
      <c r="K793" s="245"/>
      <c r="L793" s="245"/>
      <c r="M793" s="245"/>
      <c r="N793" s="245"/>
      <c r="O793" s="245"/>
      <c r="P793" s="245"/>
      <c r="Q793" s="245"/>
      <c r="R793" s="245"/>
      <c r="S793" s="245"/>
      <c r="T793" s="245"/>
      <c r="U793" s="245"/>
      <c r="V793" s="245"/>
      <c r="W793" s="245"/>
      <c r="X793" s="245"/>
      <c r="Y793" s="245"/>
      <c r="Z793" s="245"/>
    </row>
    <row r="794" spans="1:26" ht="15.75" customHeight="1">
      <c r="A794" s="245"/>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c r="X794" s="245"/>
      <c r="Y794" s="245"/>
      <c r="Z794" s="245"/>
    </row>
    <row r="795" spans="1:26" ht="15.75" customHeight="1">
      <c r="A795" s="245"/>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c r="X795" s="245"/>
      <c r="Y795" s="245"/>
      <c r="Z795" s="245"/>
    </row>
    <row r="796" spans="1:26" ht="15.75" customHeight="1">
      <c r="A796" s="245"/>
      <c r="B796" s="245"/>
      <c r="C796" s="245"/>
      <c r="D796" s="245"/>
      <c r="E796" s="245"/>
      <c r="F796" s="245"/>
      <c r="G796" s="245"/>
      <c r="H796" s="245"/>
      <c r="I796" s="245"/>
      <c r="J796" s="245"/>
      <c r="K796" s="245"/>
      <c r="L796" s="245"/>
      <c r="M796" s="245"/>
      <c r="N796" s="245"/>
      <c r="O796" s="245"/>
      <c r="P796" s="245"/>
      <c r="Q796" s="245"/>
      <c r="R796" s="245"/>
      <c r="S796" s="245"/>
      <c r="T796" s="245"/>
      <c r="U796" s="245"/>
      <c r="V796" s="245"/>
      <c r="W796" s="245"/>
      <c r="X796" s="245"/>
      <c r="Y796" s="245"/>
      <c r="Z796" s="245"/>
    </row>
    <row r="797" spans="1:26" ht="15.75" customHeight="1">
      <c r="A797" s="245"/>
      <c r="B797" s="245"/>
      <c r="C797" s="245"/>
      <c r="D797" s="245"/>
      <c r="E797" s="245"/>
      <c r="F797" s="245"/>
      <c r="G797" s="245"/>
      <c r="H797" s="245"/>
      <c r="I797" s="245"/>
      <c r="J797" s="245"/>
      <c r="K797" s="245"/>
      <c r="L797" s="245"/>
      <c r="M797" s="245"/>
      <c r="N797" s="245"/>
      <c r="O797" s="245"/>
      <c r="P797" s="245"/>
      <c r="Q797" s="245"/>
      <c r="R797" s="245"/>
      <c r="S797" s="245"/>
      <c r="T797" s="245"/>
      <c r="U797" s="245"/>
      <c r="V797" s="245"/>
      <c r="W797" s="245"/>
      <c r="X797" s="245"/>
      <c r="Y797" s="245"/>
      <c r="Z797" s="245"/>
    </row>
    <row r="798" spans="1:26" ht="15.75" customHeight="1">
      <c r="A798" s="245"/>
      <c r="B798" s="245"/>
      <c r="C798" s="245"/>
      <c r="D798" s="245"/>
      <c r="E798" s="245"/>
      <c r="F798" s="245"/>
      <c r="G798" s="245"/>
      <c r="H798" s="245"/>
      <c r="I798" s="245"/>
      <c r="J798" s="245"/>
      <c r="K798" s="245"/>
      <c r="L798" s="245"/>
      <c r="M798" s="245"/>
      <c r="N798" s="245"/>
      <c r="O798" s="245"/>
      <c r="P798" s="245"/>
      <c r="Q798" s="245"/>
      <c r="R798" s="245"/>
      <c r="S798" s="245"/>
      <c r="T798" s="245"/>
      <c r="U798" s="245"/>
      <c r="V798" s="245"/>
      <c r="W798" s="245"/>
      <c r="X798" s="245"/>
      <c r="Y798" s="245"/>
      <c r="Z798" s="245"/>
    </row>
    <row r="799" spans="1:26" ht="15.75" customHeight="1">
      <c r="A799" s="245"/>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c r="X799" s="245"/>
      <c r="Y799" s="245"/>
      <c r="Z799" s="245"/>
    </row>
    <row r="800" spans="1:26" ht="15.75" customHeight="1">
      <c r="A800" s="245"/>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c r="X800" s="245"/>
      <c r="Y800" s="245"/>
      <c r="Z800" s="245"/>
    </row>
    <row r="801" spans="1:26" ht="15.75" customHeight="1">
      <c r="A801" s="245"/>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c r="X801" s="245"/>
      <c r="Y801" s="245"/>
      <c r="Z801" s="245"/>
    </row>
    <row r="802" spans="1:26" ht="15.75" customHeight="1">
      <c r="A802" s="245"/>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c r="X802" s="245"/>
      <c r="Y802" s="245"/>
      <c r="Z802" s="245"/>
    </row>
    <row r="803" spans="1:26" ht="15.75" customHeight="1">
      <c r="A803" s="245"/>
      <c r="B803" s="245"/>
      <c r="C803" s="245"/>
      <c r="D803" s="245"/>
      <c r="E803" s="245"/>
      <c r="F803" s="245"/>
      <c r="G803" s="245"/>
      <c r="H803" s="245"/>
      <c r="I803" s="245"/>
      <c r="J803" s="245"/>
      <c r="K803" s="245"/>
      <c r="L803" s="245"/>
      <c r="M803" s="245"/>
      <c r="N803" s="245"/>
      <c r="O803" s="245"/>
      <c r="P803" s="245"/>
      <c r="Q803" s="245"/>
      <c r="R803" s="245"/>
      <c r="S803" s="245"/>
      <c r="T803" s="245"/>
      <c r="U803" s="245"/>
      <c r="V803" s="245"/>
      <c r="W803" s="245"/>
      <c r="X803" s="245"/>
      <c r="Y803" s="245"/>
      <c r="Z803" s="245"/>
    </row>
    <row r="804" spans="1:26" ht="15.75" customHeight="1">
      <c r="A804" s="245"/>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c r="Z804" s="245"/>
    </row>
    <row r="805" spans="1:26" ht="15.75" customHeight="1">
      <c r="A805" s="245"/>
      <c r="B805" s="245"/>
      <c r="C805" s="245"/>
      <c r="D805" s="245"/>
      <c r="E805" s="245"/>
      <c r="F805" s="245"/>
      <c r="G805" s="245"/>
      <c r="H805" s="245"/>
      <c r="I805" s="245"/>
      <c r="J805" s="245"/>
      <c r="K805" s="245"/>
      <c r="L805" s="245"/>
      <c r="M805" s="245"/>
      <c r="N805" s="245"/>
      <c r="O805" s="245"/>
      <c r="P805" s="245"/>
      <c r="Q805" s="245"/>
      <c r="R805" s="245"/>
      <c r="S805" s="245"/>
      <c r="T805" s="245"/>
      <c r="U805" s="245"/>
      <c r="V805" s="245"/>
      <c r="W805" s="245"/>
      <c r="X805" s="245"/>
      <c r="Y805" s="245"/>
      <c r="Z805" s="245"/>
    </row>
    <row r="806" spans="1:26" ht="15.75" customHeight="1">
      <c r="A806" s="245"/>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c r="X806" s="245"/>
      <c r="Y806" s="245"/>
      <c r="Z806" s="245"/>
    </row>
    <row r="807" spans="1:26" ht="15.75" customHeight="1">
      <c r="A807" s="245"/>
      <c r="B807" s="245"/>
      <c r="C807" s="245"/>
      <c r="D807" s="245"/>
      <c r="E807" s="245"/>
      <c r="F807" s="245"/>
      <c r="G807" s="245"/>
      <c r="H807" s="245"/>
      <c r="I807" s="245"/>
      <c r="J807" s="245"/>
      <c r="K807" s="245"/>
      <c r="L807" s="245"/>
      <c r="M807" s="245"/>
      <c r="N807" s="245"/>
      <c r="O807" s="245"/>
      <c r="P807" s="245"/>
      <c r="Q807" s="245"/>
      <c r="R807" s="245"/>
      <c r="S807" s="245"/>
      <c r="T807" s="245"/>
      <c r="U807" s="245"/>
      <c r="V807" s="245"/>
      <c r="W807" s="245"/>
      <c r="X807" s="245"/>
      <c r="Y807" s="245"/>
      <c r="Z807" s="245"/>
    </row>
    <row r="808" spans="1:26" ht="15.75" customHeight="1">
      <c r="A808" s="245"/>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c r="X808" s="245"/>
      <c r="Y808" s="245"/>
      <c r="Z808" s="245"/>
    </row>
    <row r="809" spans="1:26" ht="15.75" customHeight="1">
      <c r="A809" s="245"/>
      <c r="B809" s="245"/>
      <c r="C809" s="245"/>
      <c r="D809" s="245"/>
      <c r="E809" s="245"/>
      <c r="F809" s="245"/>
      <c r="G809" s="245"/>
      <c r="H809" s="245"/>
      <c r="I809" s="245"/>
      <c r="J809" s="245"/>
      <c r="K809" s="245"/>
      <c r="L809" s="245"/>
      <c r="M809" s="245"/>
      <c r="N809" s="245"/>
      <c r="O809" s="245"/>
      <c r="P809" s="245"/>
      <c r="Q809" s="245"/>
      <c r="R809" s="245"/>
      <c r="S809" s="245"/>
      <c r="T809" s="245"/>
      <c r="U809" s="245"/>
      <c r="V809" s="245"/>
      <c r="W809" s="245"/>
      <c r="X809" s="245"/>
      <c r="Y809" s="245"/>
      <c r="Z809" s="245"/>
    </row>
    <row r="810" spans="1:26" ht="15.75" customHeight="1">
      <c r="A810" s="245"/>
      <c r="B810" s="245"/>
      <c r="C810" s="245"/>
      <c r="D810" s="245"/>
      <c r="E810" s="245"/>
      <c r="F810" s="245"/>
      <c r="G810" s="245"/>
      <c r="H810" s="245"/>
      <c r="I810" s="245"/>
      <c r="J810" s="245"/>
      <c r="K810" s="245"/>
      <c r="L810" s="245"/>
      <c r="M810" s="245"/>
      <c r="N810" s="245"/>
      <c r="O810" s="245"/>
      <c r="P810" s="245"/>
      <c r="Q810" s="245"/>
      <c r="R810" s="245"/>
      <c r="S810" s="245"/>
      <c r="T810" s="245"/>
      <c r="U810" s="245"/>
      <c r="V810" s="245"/>
      <c r="W810" s="245"/>
      <c r="X810" s="245"/>
      <c r="Y810" s="245"/>
      <c r="Z810" s="245"/>
    </row>
    <row r="811" spans="1:26" ht="15.75" customHeight="1">
      <c r="A811" s="245"/>
      <c r="B811" s="245"/>
      <c r="C811" s="245"/>
      <c r="D811" s="245"/>
      <c r="E811" s="245"/>
      <c r="F811" s="245"/>
      <c r="G811" s="245"/>
      <c r="H811" s="245"/>
      <c r="I811" s="245"/>
      <c r="J811" s="245"/>
      <c r="K811" s="245"/>
      <c r="L811" s="245"/>
      <c r="M811" s="245"/>
      <c r="N811" s="245"/>
      <c r="O811" s="245"/>
      <c r="P811" s="245"/>
      <c r="Q811" s="245"/>
      <c r="R811" s="245"/>
      <c r="S811" s="245"/>
      <c r="T811" s="245"/>
      <c r="U811" s="245"/>
      <c r="V811" s="245"/>
      <c r="W811" s="245"/>
      <c r="X811" s="245"/>
      <c r="Y811" s="245"/>
      <c r="Z811" s="245"/>
    </row>
    <row r="812" spans="1:26" ht="15.75" customHeight="1">
      <c r="A812" s="245"/>
      <c r="B812" s="245"/>
      <c r="C812" s="245"/>
      <c r="D812" s="245"/>
      <c r="E812" s="245"/>
      <c r="F812" s="245"/>
      <c r="G812" s="245"/>
      <c r="H812" s="245"/>
      <c r="I812" s="245"/>
      <c r="J812" s="245"/>
      <c r="K812" s="245"/>
      <c r="L812" s="245"/>
      <c r="M812" s="245"/>
      <c r="N812" s="245"/>
      <c r="O812" s="245"/>
      <c r="P812" s="245"/>
      <c r="Q812" s="245"/>
      <c r="R812" s="245"/>
      <c r="S812" s="245"/>
      <c r="T812" s="245"/>
      <c r="U812" s="245"/>
      <c r="V812" s="245"/>
      <c r="W812" s="245"/>
      <c r="X812" s="245"/>
      <c r="Y812" s="245"/>
      <c r="Z812" s="245"/>
    </row>
    <row r="813" spans="1:26" ht="15.75" customHeight="1">
      <c r="A813" s="245"/>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c r="X813" s="245"/>
      <c r="Y813" s="245"/>
      <c r="Z813" s="245"/>
    </row>
    <row r="814" spans="1:26" ht="15.75" customHeight="1">
      <c r="A814" s="245"/>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c r="X814" s="245"/>
      <c r="Y814" s="245"/>
      <c r="Z814" s="245"/>
    </row>
    <row r="815" spans="1:26" ht="15.75" customHeight="1">
      <c r="A815" s="245"/>
      <c r="B815" s="245"/>
      <c r="C815" s="245"/>
      <c r="D815" s="245"/>
      <c r="E815" s="245"/>
      <c r="F815" s="245"/>
      <c r="G815" s="245"/>
      <c r="H815" s="245"/>
      <c r="I815" s="245"/>
      <c r="J815" s="245"/>
      <c r="K815" s="245"/>
      <c r="L815" s="245"/>
      <c r="M815" s="245"/>
      <c r="N815" s="245"/>
      <c r="O815" s="245"/>
      <c r="P815" s="245"/>
      <c r="Q815" s="245"/>
      <c r="R815" s="245"/>
      <c r="S815" s="245"/>
      <c r="T815" s="245"/>
      <c r="U815" s="245"/>
      <c r="V815" s="245"/>
      <c r="W815" s="245"/>
      <c r="X815" s="245"/>
      <c r="Y815" s="245"/>
      <c r="Z815" s="245"/>
    </row>
    <row r="816" spans="1:26" ht="15.75" customHeight="1">
      <c r="A816" s="245"/>
      <c r="B816" s="245"/>
      <c r="C816" s="245"/>
      <c r="D816" s="245"/>
      <c r="E816" s="245"/>
      <c r="F816" s="245"/>
      <c r="G816" s="245"/>
      <c r="H816" s="245"/>
      <c r="I816" s="245"/>
      <c r="J816" s="245"/>
      <c r="K816" s="245"/>
      <c r="L816" s="245"/>
      <c r="M816" s="245"/>
      <c r="N816" s="245"/>
      <c r="O816" s="245"/>
      <c r="P816" s="245"/>
      <c r="Q816" s="245"/>
      <c r="R816" s="245"/>
      <c r="S816" s="245"/>
      <c r="T816" s="245"/>
      <c r="U816" s="245"/>
      <c r="V816" s="245"/>
      <c r="W816" s="245"/>
      <c r="X816" s="245"/>
      <c r="Y816" s="245"/>
      <c r="Z816" s="245"/>
    </row>
    <row r="817" spans="1:26" ht="15.75" customHeight="1">
      <c r="A817" s="245"/>
      <c r="B817" s="245"/>
      <c r="C817" s="245"/>
      <c r="D817" s="245"/>
      <c r="E817" s="245"/>
      <c r="F817" s="245"/>
      <c r="G817" s="245"/>
      <c r="H817" s="245"/>
      <c r="I817" s="245"/>
      <c r="J817" s="245"/>
      <c r="K817" s="245"/>
      <c r="L817" s="245"/>
      <c r="M817" s="245"/>
      <c r="N817" s="245"/>
      <c r="O817" s="245"/>
      <c r="P817" s="245"/>
      <c r="Q817" s="245"/>
      <c r="R817" s="245"/>
      <c r="S817" s="245"/>
      <c r="T817" s="245"/>
      <c r="U817" s="245"/>
      <c r="V817" s="245"/>
      <c r="W817" s="245"/>
      <c r="X817" s="245"/>
      <c r="Y817" s="245"/>
      <c r="Z817" s="245"/>
    </row>
    <row r="818" spans="1:26" ht="15.75" customHeight="1">
      <c r="A818" s="245"/>
      <c r="B818" s="245"/>
      <c r="C818" s="245"/>
      <c r="D818" s="245"/>
      <c r="E818" s="245"/>
      <c r="F818" s="245"/>
      <c r="G818" s="245"/>
      <c r="H818" s="245"/>
      <c r="I818" s="245"/>
      <c r="J818" s="245"/>
      <c r="K818" s="245"/>
      <c r="L818" s="245"/>
      <c r="M818" s="245"/>
      <c r="N818" s="245"/>
      <c r="O818" s="245"/>
      <c r="P818" s="245"/>
      <c r="Q818" s="245"/>
      <c r="R818" s="245"/>
      <c r="S818" s="245"/>
      <c r="T818" s="245"/>
      <c r="U818" s="245"/>
      <c r="V818" s="245"/>
      <c r="W818" s="245"/>
      <c r="X818" s="245"/>
      <c r="Y818" s="245"/>
      <c r="Z818" s="245"/>
    </row>
    <row r="819" spans="1:26" ht="15.75" customHeight="1">
      <c r="A819" s="245"/>
      <c r="B819" s="245"/>
      <c r="C819" s="245"/>
      <c r="D819" s="245"/>
      <c r="E819" s="245"/>
      <c r="F819" s="245"/>
      <c r="G819" s="245"/>
      <c r="H819" s="245"/>
      <c r="I819" s="245"/>
      <c r="J819" s="245"/>
      <c r="K819" s="245"/>
      <c r="L819" s="245"/>
      <c r="M819" s="245"/>
      <c r="N819" s="245"/>
      <c r="O819" s="245"/>
      <c r="P819" s="245"/>
      <c r="Q819" s="245"/>
      <c r="R819" s="245"/>
      <c r="S819" s="245"/>
      <c r="T819" s="245"/>
      <c r="U819" s="245"/>
      <c r="V819" s="245"/>
      <c r="W819" s="245"/>
      <c r="X819" s="245"/>
      <c r="Y819" s="245"/>
      <c r="Z819" s="245"/>
    </row>
    <row r="820" spans="1:26" ht="15.75" customHeight="1">
      <c r="A820" s="245"/>
      <c r="B820" s="245"/>
      <c r="C820" s="245"/>
      <c r="D820" s="245"/>
      <c r="E820" s="245"/>
      <c r="F820" s="245"/>
      <c r="G820" s="245"/>
      <c r="H820" s="245"/>
      <c r="I820" s="245"/>
      <c r="J820" s="245"/>
      <c r="K820" s="245"/>
      <c r="L820" s="245"/>
      <c r="M820" s="245"/>
      <c r="N820" s="245"/>
      <c r="O820" s="245"/>
      <c r="P820" s="245"/>
      <c r="Q820" s="245"/>
      <c r="R820" s="245"/>
      <c r="S820" s="245"/>
      <c r="T820" s="245"/>
      <c r="U820" s="245"/>
      <c r="V820" s="245"/>
      <c r="W820" s="245"/>
      <c r="X820" s="245"/>
      <c r="Y820" s="245"/>
      <c r="Z820" s="245"/>
    </row>
    <row r="821" spans="1:26" ht="15.75" customHeight="1">
      <c r="A821" s="245"/>
      <c r="B821" s="245"/>
      <c r="C821" s="245"/>
      <c r="D821" s="245"/>
      <c r="E821" s="245"/>
      <c r="F821" s="245"/>
      <c r="G821" s="245"/>
      <c r="H821" s="245"/>
      <c r="I821" s="245"/>
      <c r="J821" s="245"/>
      <c r="K821" s="245"/>
      <c r="L821" s="245"/>
      <c r="M821" s="245"/>
      <c r="N821" s="245"/>
      <c r="O821" s="245"/>
      <c r="P821" s="245"/>
      <c r="Q821" s="245"/>
      <c r="R821" s="245"/>
      <c r="S821" s="245"/>
      <c r="T821" s="245"/>
      <c r="U821" s="245"/>
      <c r="V821" s="245"/>
      <c r="W821" s="245"/>
      <c r="X821" s="245"/>
      <c r="Y821" s="245"/>
      <c r="Z821" s="245"/>
    </row>
    <row r="822" spans="1:26" ht="15.75" customHeight="1">
      <c r="A822" s="245"/>
      <c r="B822" s="245"/>
      <c r="C822" s="245"/>
      <c r="D822" s="245"/>
      <c r="E822" s="245"/>
      <c r="F822" s="245"/>
      <c r="G822" s="245"/>
      <c r="H822" s="245"/>
      <c r="I822" s="245"/>
      <c r="J822" s="245"/>
      <c r="K822" s="245"/>
      <c r="L822" s="245"/>
      <c r="M822" s="245"/>
      <c r="N822" s="245"/>
      <c r="O822" s="245"/>
      <c r="P822" s="245"/>
      <c r="Q822" s="245"/>
      <c r="R822" s="245"/>
      <c r="S822" s="245"/>
      <c r="T822" s="245"/>
      <c r="U822" s="245"/>
      <c r="V822" s="245"/>
      <c r="W822" s="245"/>
      <c r="X822" s="245"/>
      <c r="Y822" s="245"/>
      <c r="Z822" s="245"/>
    </row>
    <row r="823" spans="1:26" ht="15.75" customHeight="1">
      <c r="A823" s="245"/>
      <c r="B823" s="245"/>
      <c r="C823" s="245"/>
      <c r="D823" s="245"/>
      <c r="E823" s="245"/>
      <c r="F823" s="245"/>
      <c r="G823" s="245"/>
      <c r="H823" s="245"/>
      <c r="I823" s="245"/>
      <c r="J823" s="245"/>
      <c r="K823" s="245"/>
      <c r="L823" s="245"/>
      <c r="M823" s="245"/>
      <c r="N823" s="245"/>
      <c r="O823" s="245"/>
      <c r="P823" s="245"/>
      <c r="Q823" s="245"/>
      <c r="R823" s="245"/>
      <c r="S823" s="245"/>
      <c r="T823" s="245"/>
      <c r="U823" s="245"/>
      <c r="V823" s="245"/>
      <c r="W823" s="245"/>
      <c r="X823" s="245"/>
      <c r="Y823" s="245"/>
      <c r="Z823" s="245"/>
    </row>
    <row r="824" spans="1:26" ht="15.75" customHeight="1">
      <c r="A824" s="245"/>
      <c r="B824" s="245"/>
      <c r="C824" s="245"/>
      <c r="D824" s="245"/>
      <c r="E824" s="245"/>
      <c r="F824" s="245"/>
      <c r="G824" s="245"/>
      <c r="H824" s="245"/>
      <c r="I824" s="245"/>
      <c r="J824" s="245"/>
      <c r="K824" s="245"/>
      <c r="L824" s="245"/>
      <c r="M824" s="245"/>
      <c r="N824" s="245"/>
      <c r="O824" s="245"/>
      <c r="P824" s="245"/>
      <c r="Q824" s="245"/>
      <c r="R824" s="245"/>
      <c r="S824" s="245"/>
      <c r="T824" s="245"/>
      <c r="U824" s="245"/>
      <c r="V824" s="245"/>
      <c r="W824" s="245"/>
      <c r="X824" s="245"/>
      <c r="Y824" s="245"/>
      <c r="Z824" s="245"/>
    </row>
    <row r="825" spans="1:26" ht="15.75" customHeight="1">
      <c r="A825" s="245"/>
      <c r="B825" s="245"/>
      <c r="C825" s="245"/>
      <c r="D825" s="245"/>
      <c r="E825" s="245"/>
      <c r="F825" s="245"/>
      <c r="G825" s="245"/>
      <c r="H825" s="245"/>
      <c r="I825" s="245"/>
      <c r="J825" s="245"/>
      <c r="K825" s="245"/>
      <c r="L825" s="245"/>
      <c r="M825" s="245"/>
      <c r="N825" s="245"/>
      <c r="O825" s="245"/>
      <c r="P825" s="245"/>
      <c r="Q825" s="245"/>
      <c r="R825" s="245"/>
      <c r="S825" s="245"/>
      <c r="T825" s="245"/>
      <c r="U825" s="245"/>
      <c r="V825" s="245"/>
      <c r="W825" s="245"/>
      <c r="X825" s="245"/>
      <c r="Y825" s="245"/>
      <c r="Z825" s="245"/>
    </row>
    <row r="826" spans="1:26" ht="15.75" customHeight="1">
      <c r="A826" s="245"/>
      <c r="B826" s="245"/>
      <c r="C826" s="245"/>
      <c r="D826" s="245"/>
      <c r="E826" s="245"/>
      <c r="F826" s="245"/>
      <c r="G826" s="245"/>
      <c r="H826" s="245"/>
      <c r="I826" s="245"/>
      <c r="J826" s="245"/>
      <c r="K826" s="245"/>
      <c r="L826" s="245"/>
      <c r="M826" s="245"/>
      <c r="N826" s="245"/>
      <c r="O826" s="245"/>
      <c r="P826" s="245"/>
      <c r="Q826" s="245"/>
      <c r="R826" s="245"/>
      <c r="S826" s="245"/>
      <c r="T826" s="245"/>
      <c r="U826" s="245"/>
      <c r="V826" s="245"/>
      <c r="W826" s="245"/>
      <c r="X826" s="245"/>
      <c r="Y826" s="245"/>
      <c r="Z826" s="245"/>
    </row>
    <row r="827" spans="1:26" ht="15.75" customHeight="1">
      <c r="A827" s="245"/>
      <c r="B827" s="245"/>
      <c r="C827" s="245"/>
      <c r="D827" s="245"/>
      <c r="E827" s="245"/>
      <c r="F827" s="245"/>
      <c r="G827" s="245"/>
      <c r="H827" s="245"/>
      <c r="I827" s="245"/>
      <c r="J827" s="245"/>
      <c r="K827" s="245"/>
      <c r="L827" s="245"/>
      <c r="M827" s="245"/>
      <c r="N827" s="245"/>
      <c r="O827" s="245"/>
      <c r="P827" s="245"/>
      <c r="Q827" s="245"/>
      <c r="R827" s="245"/>
      <c r="S827" s="245"/>
      <c r="T827" s="245"/>
      <c r="U827" s="245"/>
      <c r="V827" s="245"/>
      <c r="W827" s="245"/>
      <c r="X827" s="245"/>
      <c r="Y827" s="245"/>
      <c r="Z827" s="245"/>
    </row>
    <row r="828" spans="1:26" ht="15.75" customHeight="1">
      <c r="A828" s="245"/>
      <c r="B828" s="245"/>
      <c r="C828" s="245"/>
      <c r="D828" s="245"/>
      <c r="E828" s="245"/>
      <c r="F828" s="245"/>
      <c r="G828" s="245"/>
      <c r="H828" s="245"/>
      <c r="I828" s="245"/>
      <c r="J828" s="245"/>
      <c r="K828" s="245"/>
      <c r="L828" s="245"/>
      <c r="M828" s="245"/>
      <c r="N828" s="245"/>
      <c r="O828" s="245"/>
      <c r="P828" s="245"/>
      <c r="Q828" s="245"/>
      <c r="R828" s="245"/>
      <c r="S828" s="245"/>
      <c r="T828" s="245"/>
      <c r="U828" s="245"/>
      <c r="V828" s="245"/>
      <c r="W828" s="245"/>
      <c r="X828" s="245"/>
      <c r="Y828" s="245"/>
      <c r="Z828" s="245"/>
    </row>
    <row r="829" spans="1:26" ht="15.75" customHeight="1">
      <c r="A829" s="245"/>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c r="X829" s="245"/>
      <c r="Y829" s="245"/>
      <c r="Z829" s="245"/>
    </row>
    <row r="830" spans="1:26" ht="15.75" customHeight="1">
      <c r="A830" s="245"/>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c r="X830" s="245"/>
      <c r="Y830" s="245"/>
      <c r="Z830" s="245"/>
    </row>
    <row r="831" spans="1:26" ht="15.75" customHeight="1">
      <c r="A831" s="245"/>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c r="X831" s="245"/>
      <c r="Y831" s="245"/>
      <c r="Z831" s="245"/>
    </row>
    <row r="832" spans="1:26" ht="15.75" customHeight="1">
      <c r="A832" s="245"/>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c r="X832" s="245"/>
      <c r="Y832" s="245"/>
      <c r="Z832" s="245"/>
    </row>
    <row r="833" spans="1:26" ht="15.75" customHeight="1">
      <c r="A833" s="245"/>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c r="X833" s="245"/>
      <c r="Y833" s="245"/>
      <c r="Z833" s="245"/>
    </row>
    <row r="834" spans="1:26" ht="15.75" customHeight="1">
      <c r="A834" s="245"/>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c r="X834" s="245"/>
      <c r="Y834" s="245"/>
      <c r="Z834" s="245"/>
    </row>
    <row r="835" spans="1:26" ht="15.75" customHeight="1">
      <c r="A835" s="245"/>
      <c r="B835" s="245"/>
      <c r="C835" s="245"/>
      <c r="D835" s="245"/>
      <c r="E835" s="245"/>
      <c r="F835" s="245"/>
      <c r="G835" s="245"/>
      <c r="H835" s="245"/>
      <c r="I835" s="245"/>
      <c r="J835" s="245"/>
      <c r="K835" s="245"/>
      <c r="L835" s="245"/>
      <c r="M835" s="245"/>
      <c r="N835" s="245"/>
      <c r="O835" s="245"/>
      <c r="P835" s="245"/>
      <c r="Q835" s="245"/>
      <c r="R835" s="245"/>
      <c r="S835" s="245"/>
      <c r="T835" s="245"/>
      <c r="U835" s="245"/>
      <c r="V835" s="245"/>
      <c r="W835" s="245"/>
      <c r="X835" s="245"/>
      <c r="Y835" s="245"/>
      <c r="Z835" s="245"/>
    </row>
    <row r="836" spans="1:26" ht="15.75" customHeight="1">
      <c r="A836" s="245"/>
      <c r="B836" s="245"/>
      <c r="C836" s="245"/>
      <c r="D836" s="245"/>
      <c r="E836" s="245"/>
      <c r="F836" s="245"/>
      <c r="G836" s="245"/>
      <c r="H836" s="245"/>
      <c r="I836" s="245"/>
      <c r="J836" s="245"/>
      <c r="K836" s="245"/>
      <c r="L836" s="245"/>
      <c r="M836" s="245"/>
      <c r="N836" s="245"/>
      <c r="O836" s="245"/>
      <c r="P836" s="245"/>
      <c r="Q836" s="245"/>
      <c r="R836" s="245"/>
      <c r="S836" s="245"/>
      <c r="T836" s="245"/>
      <c r="U836" s="245"/>
      <c r="V836" s="245"/>
      <c r="W836" s="245"/>
      <c r="X836" s="245"/>
      <c r="Y836" s="245"/>
      <c r="Z836" s="245"/>
    </row>
    <row r="837" spans="1:26" ht="15.75" customHeight="1">
      <c r="A837" s="245"/>
      <c r="B837" s="245"/>
      <c r="C837" s="245"/>
      <c r="D837" s="245"/>
      <c r="E837" s="245"/>
      <c r="F837" s="245"/>
      <c r="G837" s="245"/>
      <c r="H837" s="245"/>
      <c r="I837" s="245"/>
      <c r="J837" s="245"/>
      <c r="K837" s="245"/>
      <c r="L837" s="245"/>
      <c r="M837" s="245"/>
      <c r="N837" s="245"/>
      <c r="O837" s="245"/>
      <c r="P837" s="245"/>
      <c r="Q837" s="245"/>
      <c r="R837" s="245"/>
      <c r="S837" s="245"/>
      <c r="T837" s="245"/>
      <c r="U837" s="245"/>
      <c r="V837" s="245"/>
      <c r="W837" s="245"/>
      <c r="X837" s="245"/>
      <c r="Y837" s="245"/>
      <c r="Z837" s="245"/>
    </row>
    <row r="838" spans="1:26" ht="15.75" customHeight="1">
      <c r="A838" s="245"/>
      <c r="B838" s="245"/>
      <c r="C838" s="245"/>
      <c r="D838" s="245"/>
      <c r="E838" s="245"/>
      <c r="F838" s="245"/>
      <c r="G838" s="245"/>
      <c r="H838" s="245"/>
      <c r="I838" s="245"/>
      <c r="J838" s="245"/>
      <c r="K838" s="245"/>
      <c r="L838" s="245"/>
      <c r="M838" s="245"/>
      <c r="N838" s="245"/>
      <c r="O838" s="245"/>
      <c r="P838" s="245"/>
      <c r="Q838" s="245"/>
      <c r="R838" s="245"/>
      <c r="S838" s="245"/>
      <c r="T838" s="245"/>
      <c r="U838" s="245"/>
      <c r="V838" s="245"/>
      <c r="W838" s="245"/>
      <c r="X838" s="245"/>
      <c r="Y838" s="245"/>
      <c r="Z838" s="245"/>
    </row>
    <row r="839" spans="1:26" ht="15.75" customHeight="1">
      <c r="A839" s="245"/>
      <c r="B839" s="245"/>
      <c r="C839" s="245"/>
      <c r="D839" s="245"/>
      <c r="E839" s="245"/>
      <c r="F839" s="245"/>
      <c r="G839" s="245"/>
      <c r="H839" s="245"/>
      <c r="I839" s="245"/>
      <c r="J839" s="245"/>
      <c r="K839" s="245"/>
      <c r="L839" s="245"/>
      <c r="M839" s="245"/>
      <c r="N839" s="245"/>
      <c r="O839" s="245"/>
      <c r="P839" s="245"/>
      <c r="Q839" s="245"/>
      <c r="R839" s="245"/>
      <c r="S839" s="245"/>
      <c r="T839" s="245"/>
      <c r="U839" s="245"/>
      <c r="V839" s="245"/>
      <c r="W839" s="245"/>
      <c r="X839" s="245"/>
      <c r="Y839" s="245"/>
      <c r="Z839" s="245"/>
    </row>
    <row r="840" spans="1:26" ht="15.75" customHeight="1">
      <c r="A840" s="245"/>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c r="X840" s="245"/>
      <c r="Y840" s="245"/>
      <c r="Z840" s="245"/>
    </row>
    <row r="841" spans="1:26" ht="15.75" customHeight="1">
      <c r="A841" s="245"/>
      <c r="B841" s="245"/>
      <c r="C841" s="245"/>
      <c r="D841" s="245"/>
      <c r="E841" s="245"/>
      <c r="F841" s="245"/>
      <c r="G841" s="245"/>
      <c r="H841" s="245"/>
      <c r="I841" s="245"/>
      <c r="J841" s="245"/>
      <c r="K841" s="245"/>
      <c r="L841" s="245"/>
      <c r="M841" s="245"/>
      <c r="N841" s="245"/>
      <c r="O841" s="245"/>
      <c r="P841" s="245"/>
      <c r="Q841" s="245"/>
      <c r="R841" s="245"/>
      <c r="S841" s="245"/>
      <c r="T841" s="245"/>
      <c r="U841" s="245"/>
      <c r="V841" s="245"/>
      <c r="W841" s="245"/>
      <c r="X841" s="245"/>
      <c r="Y841" s="245"/>
      <c r="Z841" s="245"/>
    </row>
    <row r="842" spans="1:26" ht="15.75" customHeight="1">
      <c r="A842" s="245"/>
      <c r="B842" s="245"/>
      <c r="C842" s="245"/>
      <c r="D842" s="245"/>
      <c r="E842" s="245"/>
      <c r="F842" s="245"/>
      <c r="G842" s="245"/>
      <c r="H842" s="245"/>
      <c r="I842" s="245"/>
      <c r="J842" s="245"/>
      <c r="K842" s="245"/>
      <c r="L842" s="245"/>
      <c r="M842" s="245"/>
      <c r="N842" s="245"/>
      <c r="O842" s="245"/>
      <c r="P842" s="245"/>
      <c r="Q842" s="245"/>
      <c r="R842" s="245"/>
      <c r="S842" s="245"/>
      <c r="T842" s="245"/>
      <c r="U842" s="245"/>
      <c r="V842" s="245"/>
      <c r="W842" s="245"/>
      <c r="X842" s="245"/>
      <c r="Y842" s="245"/>
      <c r="Z842" s="245"/>
    </row>
    <row r="843" spans="1:26" ht="15.75" customHeight="1">
      <c r="A843" s="245"/>
      <c r="B843" s="245"/>
      <c r="C843" s="245"/>
      <c r="D843" s="245"/>
      <c r="E843" s="245"/>
      <c r="F843" s="245"/>
      <c r="G843" s="245"/>
      <c r="H843" s="245"/>
      <c r="I843" s="245"/>
      <c r="J843" s="245"/>
      <c r="K843" s="245"/>
      <c r="L843" s="245"/>
      <c r="M843" s="245"/>
      <c r="N843" s="245"/>
      <c r="O843" s="245"/>
      <c r="P843" s="245"/>
      <c r="Q843" s="245"/>
      <c r="R843" s="245"/>
      <c r="S843" s="245"/>
      <c r="T843" s="245"/>
      <c r="U843" s="245"/>
      <c r="V843" s="245"/>
      <c r="W843" s="245"/>
      <c r="X843" s="245"/>
      <c r="Y843" s="245"/>
      <c r="Z843" s="245"/>
    </row>
    <row r="844" spans="1:26" ht="15.75" customHeight="1">
      <c r="A844" s="245"/>
      <c r="B844" s="245"/>
      <c r="C844" s="245"/>
      <c r="D844" s="245"/>
      <c r="E844" s="245"/>
      <c r="F844" s="245"/>
      <c r="G844" s="245"/>
      <c r="H844" s="245"/>
      <c r="I844" s="245"/>
      <c r="J844" s="245"/>
      <c r="K844" s="245"/>
      <c r="L844" s="245"/>
      <c r="M844" s="245"/>
      <c r="N844" s="245"/>
      <c r="O844" s="245"/>
      <c r="P844" s="245"/>
      <c r="Q844" s="245"/>
      <c r="R844" s="245"/>
      <c r="S844" s="245"/>
      <c r="T844" s="245"/>
      <c r="U844" s="245"/>
      <c r="V844" s="245"/>
      <c r="W844" s="245"/>
      <c r="X844" s="245"/>
      <c r="Y844" s="245"/>
      <c r="Z844" s="245"/>
    </row>
    <row r="845" spans="1:26" ht="15.75" customHeight="1">
      <c r="A845" s="245"/>
      <c r="B845" s="245"/>
      <c r="C845" s="245"/>
      <c r="D845" s="245"/>
      <c r="E845" s="245"/>
      <c r="F845" s="245"/>
      <c r="G845" s="245"/>
      <c r="H845" s="245"/>
      <c r="I845" s="245"/>
      <c r="J845" s="245"/>
      <c r="K845" s="245"/>
      <c r="L845" s="245"/>
      <c r="M845" s="245"/>
      <c r="N845" s="245"/>
      <c r="O845" s="245"/>
      <c r="P845" s="245"/>
      <c r="Q845" s="245"/>
      <c r="R845" s="245"/>
      <c r="S845" s="245"/>
      <c r="T845" s="245"/>
      <c r="U845" s="245"/>
      <c r="V845" s="245"/>
      <c r="W845" s="245"/>
      <c r="X845" s="245"/>
      <c r="Y845" s="245"/>
      <c r="Z845" s="245"/>
    </row>
    <row r="846" spans="1:26" ht="15.75" customHeight="1">
      <c r="A846" s="245"/>
      <c r="B846" s="245"/>
      <c r="C846" s="245"/>
      <c r="D846" s="245"/>
      <c r="E846" s="245"/>
      <c r="F846" s="245"/>
      <c r="G846" s="245"/>
      <c r="H846" s="245"/>
      <c r="I846" s="245"/>
      <c r="J846" s="245"/>
      <c r="K846" s="245"/>
      <c r="L846" s="245"/>
      <c r="M846" s="245"/>
      <c r="N846" s="245"/>
      <c r="O846" s="245"/>
      <c r="P846" s="245"/>
      <c r="Q846" s="245"/>
      <c r="R846" s="245"/>
      <c r="S846" s="245"/>
      <c r="T846" s="245"/>
      <c r="U846" s="245"/>
      <c r="V846" s="245"/>
      <c r="W846" s="245"/>
      <c r="X846" s="245"/>
      <c r="Y846" s="245"/>
      <c r="Z846" s="245"/>
    </row>
    <row r="847" spans="1:26" ht="15.75" customHeight="1">
      <c r="A847" s="245"/>
      <c r="B847" s="245"/>
      <c r="C847" s="245"/>
      <c r="D847" s="245"/>
      <c r="E847" s="245"/>
      <c r="F847" s="245"/>
      <c r="G847" s="245"/>
      <c r="H847" s="245"/>
      <c r="I847" s="245"/>
      <c r="J847" s="245"/>
      <c r="K847" s="245"/>
      <c r="L847" s="245"/>
      <c r="M847" s="245"/>
      <c r="N847" s="245"/>
      <c r="O847" s="245"/>
      <c r="P847" s="245"/>
      <c r="Q847" s="245"/>
      <c r="R847" s="245"/>
      <c r="S847" s="245"/>
      <c r="T847" s="245"/>
      <c r="U847" s="245"/>
      <c r="V847" s="245"/>
      <c r="W847" s="245"/>
      <c r="X847" s="245"/>
      <c r="Y847" s="245"/>
      <c r="Z847" s="245"/>
    </row>
    <row r="848" spans="1:26" ht="15.75" customHeight="1">
      <c r="A848" s="245"/>
      <c r="B848" s="245"/>
      <c r="C848" s="245"/>
      <c r="D848" s="245"/>
      <c r="E848" s="245"/>
      <c r="F848" s="245"/>
      <c r="G848" s="245"/>
      <c r="H848" s="245"/>
      <c r="I848" s="245"/>
      <c r="J848" s="245"/>
      <c r="K848" s="245"/>
      <c r="L848" s="245"/>
      <c r="M848" s="245"/>
      <c r="N848" s="245"/>
      <c r="O848" s="245"/>
      <c r="P848" s="245"/>
      <c r="Q848" s="245"/>
      <c r="R848" s="245"/>
      <c r="S848" s="245"/>
      <c r="T848" s="245"/>
      <c r="U848" s="245"/>
      <c r="V848" s="245"/>
      <c r="W848" s="245"/>
      <c r="X848" s="245"/>
      <c r="Y848" s="245"/>
      <c r="Z848" s="245"/>
    </row>
    <row r="849" spans="1:26" ht="15.75" customHeight="1">
      <c r="A849" s="245"/>
      <c r="B849" s="245"/>
      <c r="C849" s="245"/>
      <c r="D849" s="245"/>
      <c r="E849" s="245"/>
      <c r="F849" s="245"/>
      <c r="G849" s="245"/>
      <c r="H849" s="245"/>
      <c r="I849" s="245"/>
      <c r="J849" s="245"/>
      <c r="K849" s="245"/>
      <c r="L849" s="245"/>
      <c r="M849" s="245"/>
      <c r="N849" s="245"/>
      <c r="O849" s="245"/>
      <c r="P849" s="245"/>
      <c r="Q849" s="245"/>
      <c r="R849" s="245"/>
      <c r="S849" s="245"/>
      <c r="T849" s="245"/>
      <c r="U849" s="245"/>
      <c r="V849" s="245"/>
      <c r="W849" s="245"/>
      <c r="X849" s="245"/>
      <c r="Y849" s="245"/>
      <c r="Z849" s="245"/>
    </row>
    <row r="850" spans="1:26" ht="15.75" customHeight="1">
      <c r="A850" s="245"/>
      <c r="B850" s="245"/>
      <c r="C850" s="245"/>
      <c r="D850" s="245"/>
      <c r="E850" s="245"/>
      <c r="F850" s="245"/>
      <c r="G850" s="245"/>
      <c r="H850" s="245"/>
      <c r="I850" s="245"/>
      <c r="J850" s="245"/>
      <c r="K850" s="245"/>
      <c r="L850" s="245"/>
      <c r="M850" s="245"/>
      <c r="N850" s="245"/>
      <c r="O850" s="245"/>
      <c r="P850" s="245"/>
      <c r="Q850" s="245"/>
      <c r="R850" s="245"/>
      <c r="S850" s="245"/>
      <c r="T850" s="245"/>
      <c r="U850" s="245"/>
      <c r="V850" s="245"/>
      <c r="W850" s="245"/>
      <c r="X850" s="245"/>
      <c r="Y850" s="245"/>
      <c r="Z850" s="245"/>
    </row>
    <row r="851" spans="1:26" ht="15.75" customHeight="1">
      <c r="A851" s="245"/>
      <c r="B851" s="245"/>
      <c r="C851" s="245"/>
      <c r="D851" s="245"/>
      <c r="E851" s="245"/>
      <c r="F851" s="245"/>
      <c r="G851" s="245"/>
      <c r="H851" s="245"/>
      <c r="I851" s="245"/>
      <c r="J851" s="245"/>
      <c r="K851" s="245"/>
      <c r="L851" s="245"/>
      <c r="M851" s="245"/>
      <c r="N851" s="245"/>
      <c r="O851" s="245"/>
      <c r="P851" s="245"/>
      <c r="Q851" s="245"/>
      <c r="R851" s="245"/>
      <c r="S851" s="245"/>
      <c r="T851" s="245"/>
      <c r="U851" s="245"/>
      <c r="V851" s="245"/>
      <c r="W851" s="245"/>
      <c r="X851" s="245"/>
      <c r="Y851" s="245"/>
      <c r="Z851" s="245"/>
    </row>
    <row r="852" spans="1:26" ht="15.75" customHeight="1">
      <c r="A852" s="245"/>
      <c r="B852" s="245"/>
      <c r="C852" s="245"/>
      <c r="D852" s="245"/>
      <c r="E852" s="245"/>
      <c r="F852" s="245"/>
      <c r="G852" s="245"/>
      <c r="H852" s="245"/>
      <c r="I852" s="245"/>
      <c r="J852" s="245"/>
      <c r="K852" s="245"/>
      <c r="L852" s="245"/>
      <c r="M852" s="245"/>
      <c r="N852" s="245"/>
      <c r="O852" s="245"/>
      <c r="P852" s="245"/>
      <c r="Q852" s="245"/>
      <c r="R852" s="245"/>
      <c r="S852" s="245"/>
      <c r="T852" s="245"/>
      <c r="U852" s="245"/>
      <c r="V852" s="245"/>
      <c r="W852" s="245"/>
      <c r="X852" s="245"/>
      <c r="Y852" s="245"/>
      <c r="Z852" s="245"/>
    </row>
    <row r="853" spans="1:26" ht="15.75" customHeight="1">
      <c r="A853" s="245"/>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c r="X853" s="245"/>
      <c r="Y853" s="245"/>
      <c r="Z853" s="245"/>
    </row>
    <row r="854" spans="1:26" ht="15.75" customHeight="1">
      <c r="A854" s="245"/>
      <c r="B854" s="245"/>
      <c r="C854" s="245"/>
      <c r="D854" s="245"/>
      <c r="E854" s="245"/>
      <c r="F854" s="245"/>
      <c r="G854" s="245"/>
      <c r="H854" s="245"/>
      <c r="I854" s="245"/>
      <c r="J854" s="245"/>
      <c r="K854" s="245"/>
      <c r="L854" s="245"/>
      <c r="M854" s="245"/>
      <c r="N854" s="245"/>
      <c r="O854" s="245"/>
      <c r="P854" s="245"/>
      <c r="Q854" s="245"/>
      <c r="R854" s="245"/>
      <c r="S854" s="245"/>
      <c r="T854" s="245"/>
      <c r="U854" s="245"/>
      <c r="V854" s="245"/>
      <c r="W854" s="245"/>
      <c r="X854" s="245"/>
      <c r="Y854" s="245"/>
      <c r="Z854" s="245"/>
    </row>
    <row r="855" spans="1:26" ht="15.75" customHeight="1">
      <c r="A855" s="245"/>
      <c r="B855" s="245"/>
      <c r="C855" s="245"/>
      <c r="D855" s="245"/>
      <c r="E855" s="245"/>
      <c r="F855" s="245"/>
      <c r="G855" s="245"/>
      <c r="H855" s="245"/>
      <c r="I855" s="245"/>
      <c r="J855" s="245"/>
      <c r="K855" s="245"/>
      <c r="L855" s="245"/>
      <c r="M855" s="245"/>
      <c r="N855" s="245"/>
      <c r="O855" s="245"/>
      <c r="P855" s="245"/>
      <c r="Q855" s="245"/>
      <c r="R855" s="245"/>
      <c r="S855" s="245"/>
      <c r="T855" s="245"/>
      <c r="U855" s="245"/>
      <c r="V855" s="245"/>
      <c r="W855" s="245"/>
      <c r="X855" s="245"/>
      <c r="Y855" s="245"/>
      <c r="Z855" s="245"/>
    </row>
    <row r="856" spans="1:26" ht="15.75" customHeight="1">
      <c r="A856" s="245"/>
      <c r="B856" s="245"/>
      <c r="C856" s="245"/>
      <c r="D856" s="245"/>
      <c r="E856" s="245"/>
      <c r="F856" s="245"/>
      <c r="G856" s="245"/>
      <c r="H856" s="245"/>
      <c r="I856" s="245"/>
      <c r="J856" s="245"/>
      <c r="K856" s="245"/>
      <c r="L856" s="245"/>
      <c r="M856" s="245"/>
      <c r="N856" s="245"/>
      <c r="O856" s="245"/>
      <c r="P856" s="245"/>
      <c r="Q856" s="245"/>
      <c r="R856" s="245"/>
      <c r="S856" s="245"/>
      <c r="T856" s="245"/>
      <c r="U856" s="245"/>
      <c r="V856" s="245"/>
      <c r="W856" s="245"/>
      <c r="X856" s="245"/>
      <c r="Y856" s="245"/>
      <c r="Z856" s="245"/>
    </row>
    <row r="857" spans="1:26" ht="15.75" customHeight="1">
      <c r="A857" s="245"/>
      <c r="B857" s="245"/>
      <c r="C857" s="245"/>
      <c r="D857" s="245"/>
      <c r="E857" s="245"/>
      <c r="F857" s="245"/>
      <c r="G857" s="245"/>
      <c r="H857" s="245"/>
      <c r="I857" s="245"/>
      <c r="J857" s="245"/>
      <c r="K857" s="245"/>
      <c r="L857" s="245"/>
      <c r="M857" s="245"/>
      <c r="N857" s="245"/>
      <c r="O857" s="245"/>
      <c r="P857" s="245"/>
      <c r="Q857" s="245"/>
      <c r="R857" s="245"/>
      <c r="S857" s="245"/>
      <c r="T857" s="245"/>
      <c r="U857" s="245"/>
      <c r="V857" s="245"/>
      <c r="W857" s="245"/>
      <c r="X857" s="245"/>
      <c r="Y857" s="245"/>
      <c r="Z857" s="245"/>
    </row>
    <row r="858" spans="1:26" ht="15.75" customHeight="1">
      <c r="A858" s="245"/>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c r="X858" s="245"/>
      <c r="Y858" s="245"/>
      <c r="Z858" s="245"/>
    </row>
    <row r="859" spans="1:26" ht="15.75" customHeight="1">
      <c r="A859" s="245"/>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c r="X859" s="245"/>
      <c r="Y859" s="245"/>
      <c r="Z859" s="245"/>
    </row>
    <row r="860" spans="1:26" ht="15.75" customHeight="1">
      <c r="A860" s="245"/>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c r="X860" s="245"/>
      <c r="Y860" s="245"/>
      <c r="Z860" s="245"/>
    </row>
    <row r="861" spans="1:26" ht="15.75" customHeight="1">
      <c r="A861" s="245"/>
      <c r="B861" s="245"/>
      <c r="C861" s="245"/>
      <c r="D861" s="245"/>
      <c r="E861" s="245"/>
      <c r="F861" s="245"/>
      <c r="G861" s="245"/>
      <c r="H861" s="245"/>
      <c r="I861" s="245"/>
      <c r="J861" s="245"/>
      <c r="K861" s="245"/>
      <c r="L861" s="245"/>
      <c r="M861" s="245"/>
      <c r="N861" s="245"/>
      <c r="O861" s="245"/>
      <c r="P861" s="245"/>
      <c r="Q861" s="245"/>
      <c r="R861" s="245"/>
      <c r="S861" s="245"/>
      <c r="T861" s="245"/>
      <c r="U861" s="245"/>
      <c r="V861" s="245"/>
      <c r="W861" s="245"/>
      <c r="X861" s="245"/>
      <c r="Y861" s="245"/>
      <c r="Z861" s="245"/>
    </row>
    <row r="862" spans="1:26" ht="15.75" customHeight="1">
      <c r="A862" s="245"/>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c r="X862" s="245"/>
      <c r="Y862" s="245"/>
      <c r="Z862" s="245"/>
    </row>
    <row r="863" spans="1:26" ht="15.75" customHeight="1">
      <c r="A863" s="245"/>
      <c r="B863" s="245"/>
      <c r="C863" s="245"/>
      <c r="D863" s="245"/>
      <c r="E863" s="245"/>
      <c r="F863" s="245"/>
      <c r="G863" s="245"/>
      <c r="H863" s="245"/>
      <c r="I863" s="245"/>
      <c r="J863" s="245"/>
      <c r="K863" s="245"/>
      <c r="L863" s="245"/>
      <c r="M863" s="245"/>
      <c r="N863" s="245"/>
      <c r="O863" s="245"/>
      <c r="P863" s="245"/>
      <c r="Q863" s="245"/>
      <c r="R863" s="245"/>
      <c r="S863" s="245"/>
      <c r="T863" s="245"/>
      <c r="U863" s="245"/>
      <c r="V863" s="245"/>
      <c r="W863" s="245"/>
      <c r="X863" s="245"/>
      <c r="Y863" s="245"/>
      <c r="Z863" s="245"/>
    </row>
    <row r="864" spans="1:26" ht="15.75" customHeight="1">
      <c r="A864" s="245"/>
      <c r="B864" s="245"/>
      <c r="C864" s="245"/>
      <c r="D864" s="245"/>
      <c r="E864" s="245"/>
      <c r="F864" s="245"/>
      <c r="G864" s="245"/>
      <c r="H864" s="245"/>
      <c r="I864" s="245"/>
      <c r="J864" s="245"/>
      <c r="K864" s="245"/>
      <c r="L864" s="245"/>
      <c r="M864" s="245"/>
      <c r="N864" s="245"/>
      <c r="O864" s="245"/>
      <c r="P864" s="245"/>
      <c r="Q864" s="245"/>
      <c r="R864" s="245"/>
      <c r="S864" s="245"/>
      <c r="T864" s="245"/>
      <c r="U864" s="245"/>
      <c r="V864" s="245"/>
      <c r="W864" s="245"/>
      <c r="X864" s="245"/>
      <c r="Y864" s="245"/>
      <c r="Z864" s="245"/>
    </row>
    <row r="865" spans="1:26" ht="15.75" customHeight="1">
      <c r="A865" s="245"/>
      <c r="B865" s="245"/>
      <c r="C865" s="245"/>
      <c r="D865" s="245"/>
      <c r="E865" s="245"/>
      <c r="F865" s="245"/>
      <c r="G865" s="245"/>
      <c r="H865" s="245"/>
      <c r="I865" s="245"/>
      <c r="J865" s="245"/>
      <c r="K865" s="245"/>
      <c r="L865" s="245"/>
      <c r="M865" s="245"/>
      <c r="N865" s="245"/>
      <c r="O865" s="245"/>
      <c r="P865" s="245"/>
      <c r="Q865" s="245"/>
      <c r="R865" s="245"/>
      <c r="S865" s="245"/>
      <c r="T865" s="245"/>
      <c r="U865" s="245"/>
      <c r="V865" s="245"/>
      <c r="W865" s="245"/>
      <c r="X865" s="245"/>
      <c r="Y865" s="245"/>
      <c r="Z865" s="245"/>
    </row>
    <row r="866" spans="1:26" ht="15.75" customHeight="1">
      <c r="A866" s="245"/>
      <c r="B866" s="245"/>
      <c r="C866" s="245"/>
      <c r="D866" s="245"/>
      <c r="E866" s="245"/>
      <c r="F866" s="245"/>
      <c r="G866" s="245"/>
      <c r="H866" s="245"/>
      <c r="I866" s="245"/>
      <c r="J866" s="245"/>
      <c r="K866" s="245"/>
      <c r="L866" s="245"/>
      <c r="M866" s="245"/>
      <c r="N866" s="245"/>
      <c r="O866" s="245"/>
      <c r="P866" s="245"/>
      <c r="Q866" s="245"/>
      <c r="R866" s="245"/>
      <c r="S866" s="245"/>
      <c r="T866" s="245"/>
      <c r="U866" s="245"/>
      <c r="V866" s="245"/>
      <c r="W866" s="245"/>
      <c r="X866" s="245"/>
      <c r="Y866" s="245"/>
      <c r="Z866" s="245"/>
    </row>
    <row r="867" spans="1:26" ht="15.75" customHeight="1">
      <c r="A867" s="245"/>
      <c r="B867" s="245"/>
      <c r="C867" s="245"/>
      <c r="D867" s="245"/>
      <c r="E867" s="245"/>
      <c r="F867" s="245"/>
      <c r="G867" s="245"/>
      <c r="H867" s="245"/>
      <c r="I867" s="245"/>
      <c r="J867" s="245"/>
      <c r="K867" s="245"/>
      <c r="L867" s="245"/>
      <c r="M867" s="245"/>
      <c r="N867" s="245"/>
      <c r="O867" s="245"/>
      <c r="P867" s="245"/>
      <c r="Q867" s="245"/>
      <c r="R867" s="245"/>
      <c r="S867" s="245"/>
      <c r="T867" s="245"/>
      <c r="U867" s="245"/>
      <c r="V867" s="245"/>
      <c r="W867" s="245"/>
      <c r="X867" s="245"/>
      <c r="Y867" s="245"/>
      <c r="Z867" s="245"/>
    </row>
    <row r="868" spans="1:26" ht="15.75" customHeight="1">
      <c r="A868" s="245"/>
      <c r="B868" s="245"/>
      <c r="C868" s="245"/>
      <c r="D868" s="245"/>
      <c r="E868" s="245"/>
      <c r="F868" s="245"/>
      <c r="G868" s="245"/>
      <c r="H868" s="245"/>
      <c r="I868" s="245"/>
      <c r="J868" s="245"/>
      <c r="K868" s="245"/>
      <c r="L868" s="245"/>
      <c r="M868" s="245"/>
      <c r="N868" s="245"/>
      <c r="O868" s="245"/>
      <c r="P868" s="245"/>
      <c r="Q868" s="245"/>
      <c r="R868" s="245"/>
      <c r="S868" s="245"/>
      <c r="T868" s="245"/>
      <c r="U868" s="245"/>
      <c r="V868" s="245"/>
      <c r="W868" s="245"/>
      <c r="X868" s="245"/>
      <c r="Y868" s="245"/>
      <c r="Z868" s="245"/>
    </row>
    <row r="869" spans="1:26" ht="15.75" customHeight="1">
      <c r="A869" s="245"/>
      <c r="B869" s="245"/>
      <c r="C869" s="245"/>
      <c r="D869" s="245"/>
      <c r="E869" s="245"/>
      <c r="F869" s="245"/>
      <c r="G869" s="245"/>
      <c r="H869" s="245"/>
      <c r="I869" s="245"/>
      <c r="J869" s="245"/>
      <c r="K869" s="245"/>
      <c r="L869" s="245"/>
      <c r="M869" s="245"/>
      <c r="N869" s="245"/>
      <c r="O869" s="245"/>
      <c r="P869" s="245"/>
      <c r="Q869" s="245"/>
      <c r="R869" s="245"/>
      <c r="S869" s="245"/>
      <c r="T869" s="245"/>
      <c r="U869" s="245"/>
      <c r="V869" s="245"/>
      <c r="W869" s="245"/>
      <c r="X869" s="245"/>
      <c r="Y869" s="245"/>
      <c r="Z869" s="245"/>
    </row>
    <row r="870" spans="1:26" ht="15.75" customHeight="1">
      <c r="A870" s="245"/>
      <c r="B870" s="245"/>
      <c r="C870" s="245"/>
      <c r="D870" s="245"/>
      <c r="E870" s="245"/>
      <c r="F870" s="245"/>
      <c r="G870" s="245"/>
      <c r="H870" s="245"/>
      <c r="I870" s="245"/>
      <c r="J870" s="245"/>
      <c r="K870" s="245"/>
      <c r="L870" s="245"/>
      <c r="M870" s="245"/>
      <c r="N870" s="245"/>
      <c r="O870" s="245"/>
      <c r="P870" s="245"/>
      <c r="Q870" s="245"/>
      <c r="R870" s="245"/>
      <c r="S870" s="245"/>
      <c r="T870" s="245"/>
      <c r="U870" s="245"/>
      <c r="V870" s="245"/>
      <c r="W870" s="245"/>
      <c r="X870" s="245"/>
      <c r="Y870" s="245"/>
      <c r="Z870" s="245"/>
    </row>
    <row r="871" spans="1:26" ht="15.75" customHeight="1">
      <c r="A871" s="245"/>
      <c r="B871" s="245"/>
      <c r="C871" s="245"/>
      <c r="D871" s="245"/>
      <c r="E871" s="245"/>
      <c r="F871" s="245"/>
      <c r="G871" s="245"/>
      <c r="H871" s="245"/>
      <c r="I871" s="245"/>
      <c r="J871" s="245"/>
      <c r="K871" s="245"/>
      <c r="L871" s="245"/>
      <c r="M871" s="245"/>
      <c r="N871" s="245"/>
      <c r="O871" s="245"/>
      <c r="P871" s="245"/>
      <c r="Q871" s="245"/>
      <c r="R871" s="245"/>
      <c r="S871" s="245"/>
      <c r="T871" s="245"/>
      <c r="U871" s="245"/>
      <c r="V871" s="245"/>
      <c r="W871" s="245"/>
      <c r="X871" s="245"/>
      <c r="Y871" s="245"/>
      <c r="Z871" s="245"/>
    </row>
    <row r="872" spans="1:26" ht="15.75" customHeight="1">
      <c r="A872" s="245"/>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c r="X872" s="245"/>
      <c r="Y872" s="245"/>
      <c r="Z872" s="245"/>
    </row>
    <row r="873" spans="1:26" ht="15.75" customHeight="1">
      <c r="A873" s="245"/>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c r="X873" s="245"/>
      <c r="Y873" s="245"/>
      <c r="Z873" s="245"/>
    </row>
    <row r="874" spans="1:26" ht="15.75" customHeight="1">
      <c r="A874" s="245"/>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c r="X874" s="245"/>
      <c r="Y874" s="245"/>
      <c r="Z874" s="245"/>
    </row>
    <row r="875" spans="1:26" ht="15.75" customHeight="1">
      <c r="A875" s="245"/>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c r="X875" s="245"/>
      <c r="Y875" s="245"/>
      <c r="Z875" s="245"/>
    </row>
    <row r="876" spans="1:26" ht="15.75" customHeight="1">
      <c r="A876" s="245"/>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c r="X876" s="245"/>
      <c r="Y876" s="245"/>
      <c r="Z876" s="245"/>
    </row>
    <row r="877" spans="1:26" ht="15.75" customHeight="1">
      <c r="A877" s="245"/>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c r="X877" s="245"/>
      <c r="Y877" s="245"/>
      <c r="Z877" s="245"/>
    </row>
    <row r="878" spans="1:26" ht="15.75" customHeight="1">
      <c r="A878" s="245"/>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c r="X878" s="245"/>
      <c r="Y878" s="245"/>
      <c r="Z878" s="245"/>
    </row>
    <row r="879" spans="1:26" ht="15.75" customHeight="1">
      <c r="A879" s="245"/>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c r="X879" s="245"/>
      <c r="Y879" s="245"/>
      <c r="Z879" s="245"/>
    </row>
    <row r="880" spans="1:26" ht="15.75" customHeight="1">
      <c r="A880" s="245"/>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c r="X880" s="245"/>
      <c r="Y880" s="245"/>
      <c r="Z880" s="245"/>
    </row>
    <row r="881" spans="1:26" ht="15.75" customHeight="1">
      <c r="A881" s="245"/>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c r="X881" s="245"/>
      <c r="Y881" s="245"/>
      <c r="Z881" s="245"/>
    </row>
    <row r="882" spans="1:26" ht="15.75" customHeight="1">
      <c r="A882" s="245"/>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c r="X882" s="245"/>
      <c r="Y882" s="245"/>
      <c r="Z882" s="245"/>
    </row>
    <row r="883" spans="1:26" ht="15.75" customHeight="1">
      <c r="A883" s="245"/>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c r="X883" s="245"/>
      <c r="Y883" s="245"/>
      <c r="Z883" s="245"/>
    </row>
    <row r="884" spans="1:26" ht="15.75" customHeight="1">
      <c r="A884" s="245"/>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c r="X884" s="245"/>
      <c r="Y884" s="245"/>
      <c r="Z884" s="245"/>
    </row>
    <row r="885" spans="1:26" ht="15.75" customHeight="1">
      <c r="A885" s="245"/>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c r="X885" s="245"/>
      <c r="Y885" s="245"/>
      <c r="Z885" s="245"/>
    </row>
    <row r="886" spans="1:26" ht="15.75" customHeight="1">
      <c r="A886" s="245"/>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c r="X886" s="245"/>
      <c r="Y886" s="245"/>
      <c r="Z886" s="245"/>
    </row>
    <row r="887" spans="1:26" ht="15.75" customHeight="1">
      <c r="A887" s="245"/>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c r="X887" s="245"/>
      <c r="Y887" s="245"/>
      <c r="Z887" s="245"/>
    </row>
    <row r="888" spans="1:26" ht="15.75" customHeight="1">
      <c r="A888" s="245"/>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c r="X888" s="245"/>
      <c r="Y888" s="245"/>
      <c r="Z888" s="245"/>
    </row>
    <row r="889" spans="1:26" ht="15.75" customHeight="1">
      <c r="A889" s="245"/>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c r="X889" s="245"/>
      <c r="Y889" s="245"/>
      <c r="Z889" s="245"/>
    </row>
    <row r="890" spans="1:26" ht="15.75" customHeight="1">
      <c r="A890" s="245"/>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c r="X890" s="245"/>
      <c r="Y890" s="245"/>
      <c r="Z890" s="245"/>
    </row>
    <row r="891" spans="1:26" ht="15.75" customHeight="1">
      <c r="A891" s="245"/>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c r="X891" s="245"/>
      <c r="Y891" s="245"/>
      <c r="Z891" s="245"/>
    </row>
    <row r="892" spans="1:26" ht="15.75" customHeight="1">
      <c r="A892" s="245"/>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c r="X892" s="245"/>
      <c r="Y892" s="245"/>
      <c r="Z892" s="245"/>
    </row>
    <row r="893" spans="1:26" ht="15.75" customHeight="1">
      <c r="A893" s="245"/>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c r="X893" s="245"/>
      <c r="Y893" s="245"/>
      <c r="Z893" s="245"/>
    </row>
    <row r="894" spans="1:26" ht="15.75" customHeight="1">
      <c r="A894" s="245"/>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c r="X894" s="245"/>
      <c r="Y894" s="245"/>
      <c r="Z894" s="245"/>
    </row>
    <row r="895" spans="1:26" ht="15.75" customHeight="1">
      <c r="A895" s="245"/>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c r="X895" s="245"/>
      <c r="Y895" s="245"/>
      <c r="Z895" s="245"/>
    </row>
    <row r="896" spans="1:26" ht="15.75" customHeight="1">
      <c r="A896" s="245"/>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c r="X896" s="245"/>
      <c r="Y896" s="245"/>
      <c r="Z896" s="245"/>
    </row>
    <row r="897" spans="1:26" ht="15.75" customHeight="1">
      <c r="A897" s="245"/>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c r="X897" s="245"/>
      <c r="Y897" s="245"/>
      <c r="Z897" s="245"/>
    </row>
    <row r="898" spans="1:26" ht="15.75" customHeight="1">
      <c r="A898" s="245"/>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c r="X898" s="245"/>
      <c r="Y898" s="245"/>
      <c r="Z898" s="245"/>
    </row>
    <row r="899" spans="1:26" ht="15.75" customHeight="1">
      <c r="A899" s="245"/>
      <c r="B899" s="245"/>
      <c r="C899" s="245"/>
      <c r="D899" s="245"/>
      <c r="E899" s="245"/>
      <c r="F899" s="245"/>
      <c r="G899" s="245"/>
      <c r="H899" s="245"/>
      <c r="I899" s="245"/>
      <c r="J899" s="245"/>
      <c r="K899" s="245"/>
      <c r="L899" s="245"/>
      <c r="M899" s="245"/>
      <c r="N899" s="245"/>
      <c r="O899" s="245"/>
      <c r="P899" s="245"/>
      <c r="Q899" s="245"/>
      <c r="R899" s="245"/>
      <c r="S899" s="245"/>
      <c r="T899" s="245"/>
      <c r="U899" s="245"/>
      <c r="V899" s="245"/>
      <c r="W899" s="245"/>
      <c r="X899" s="245"/>
      <c r="Y899" s="245"/>
      <c r="Z899" s="245"/>
    </row>
    <row r="900" spans="1:26" ht="15.75" customHeight="1">
      <c r="A900" s="245"/>
      <c r="B900" s="245"/>
      <c r="C900" s="245"/>
      <c r="D900" s="245"/>
      <c r="E900" s="245"/>
      <c r="F900" s="245"/>
      <c r="G900" s="245"/>
      <c r="H900" s="245"/>
      <c r="I900" s="245"/>
      <c r="J900" s="245"/>
      <c r="K900" s="245"/>
      <c r="L900" s="245"/>
      <c r="M900" s="245"/>
      <c r="N900" s="245"/>
      <c r="O900" s="245"/>
      <c r="P900" s="245"/>
      <c r="Q900" s="245"/>
      <c r="R900" s="245"/>
      <c r="S900" s="245"/>
      <c r="T900" s="245"/>
      <c r="U900" s="245"/>
      <c r="V900" s="245"/>
      <c r="W900" s="245"/>
      <c r="X900" s="245"/>
      <c r="Y900" s="245"/>
      <c r="Z900" s="245"/>
    </row>
    <row r="901" spans="1:26" ht="15.75" customHeight="1">
      <c r="A901" s="245"/>
      <c r="B901" s="245"/>
      <c r="C901" s="245"/>
      <c r="D901" s="245"/>
      <c r="E901" s="245"/>
      <c r="F901" s="245"/>
      <c r="G901" s="245"/>
      <c r="H901" s="245"/>
      <c r="I901" s="245"/>
      <c r="J901" s="245"/>
      <c r="K901" s="245"/>
      <c r="L901" s="245"/>
      <c r="M901" s="245"/>
      <c r="N901" s="245"/>
      <c r="O901" s="245"/>
      <c r="P901" s="245"/>
      <c r="Q901" s="245"/>
      <c r="R901" s="245"/>
      <c r="S901" s="245"/>
      <c r="T901" s="245"/>
      <c r="U901" s="245"/>
      <c r="V901" s="245"/>
      <c r="W901" s="245"/>
      <c r="X901" s="245"/>
      <c r="Y901" s="245"/>
      <c r="Z901" s="245"/>
    </row>
    <row r="902" spans="1:26" ht="15.75" customHeight="1">
      <c r="A902" s="245"/>
      <c r="B902" s="245"/>
      <c r="C902" s="245"/>
      <c r="D902" s="245"/>
      <c r="E902" s="245"/>
      <c r="F902" s="245"/>
      <c r="G902" s="245"/>
      <c r="H902" s="245"/>
      <c r="I902" s="245"/>
      <c r="J902" s="245"/>
      <c r="K902" s="245"/>
      <c r="L902" s="245"/>
      <c r="M902" s="245"/>
      <c r="N902" s="245"/>
      <c r="O902" s="245"/>
      <c r="P902" s="245"/>
      <c r="Q902" s="245"/>
      <c r="R902" s="245"/>
      <c r="S902" s="245"/>
      <c r="T902" s="245"/>
      <c r="U902" s="245"/>
      <c r="V902" s="245"/>
      <c r="W902" s="245"/>
      <c r="X902" s="245"/>
      <c r="Y902" s="245"/>
      <c r="Z902" s="245"/>
    </row>
    <row r="903" spans="1:26" ht="15.75" customHeight="1">
      <c r="A903" s="245"/>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c r="X903" s="245"/>
      <c r="Y903" s="245"/>
      <c r="Z903" s="245"/>
    </row>
    <row r="904" spans="1:26" ht="15.75" customHeight="1">
      <c r="A904" s="245"/>
      <c r="B904" s="245"/>
      <c r="C904" s="245"/>
      <c r="D904" s="245"/>
      <c r="E904" s="245"/>
      <c r="F904" s="245"/>
      <c r="G904" s="245"/>
      <c r="H904" s="245"/>
      <c r="I904" s="245"/>
      <c r="J904" s="245"/>
      <c r="K904" s="245"/>
      <c r="L904" s="245"/>
      <c r="M904" s="245"/>
      <c r="N904" s="245"/>
      <c r="O904" s="245"/>
      <c r="P904" s="245"/>
      <c r="Q904" s="245"/>
      <c r="R904" s="245"/>
      <c r="S904" s="245"/>
      <c r="T904" s="245"/>
      <c r="U904" s="245"/>
      <c r="V904" s="245"/>
      <c r="W904" s="245"/>
      <c r="X904" s="245"/>
      <c r="Y904" s="245"/>
      <c r="Z904" s="245"/>
    </row>
    <row r="905" spans="1:26" ht="15.75" customHeight="1">
      <c r="A905" s="245"/>
      <c r="B905" s="245"/>
      <c r="C905" s="245"/>
      <c r="D905" s="245"/>
      <c r="E905" s="245"/>
      <c r="F905" s="245"/>
      <c r="G905" s="245"/>
      <c r="H905" s="245"/>
      <c r="I905" s="245"/>
      <c r="J905" s="245"/>
      <c r="K905" s="245"/>
      <c r="L905" s="245"/>
      <c r="M905" s="245"/>
      <c r="N905" s="245"/>
      <c r="O905" s="245"/>
      <c r="P905" s="245"/>
      <c r="Q905" s="245"/>
      <c r="R905" s="245"/>
      <c r="S905" s="245"/>
      <c r="T905" s="245"/>
      <c r="U905" s="245"/>
      <c r="V905" s="245"/>
      <c r="W905" s="245"/>
      <c r="X905" s="245"/>
      <c r="Y905" s="245"/>
      <c r="Z905" s="245"/>
    </row>
    <row r="906" spans="1:26" ht="15.75" customHeight="1">
      <c r="A906" s="245"/>
      <c r="B906" s="245"/>
      <c r="C906" s="245"/>
      <c r="D906" s="245"/>
      <c r="E906" s="245"/>
      <c r="F906" s="245"/>
      <c r="G906" s="245"/>
      <c r="H906" s="245"/>
      <c r="I906" s="245"/>
      <c r="J906" s="245"/>
      <c r="K906" s="245"/>
      <c r="L906" s="245"/>
      <c r="M906" s="245"/>
      <c r="N906" s="245"/>
      <c r="O906" s="245"/>
      <c r="P906" s="245"/>
      <c r="Q906" s="245"/>
      <c r="R906" s="245"/>
      <c r="S906" s="245"/>
      <c r="T906" s="245"/>
      <c r="U906" s="245"/>
      <c r="V906" s="245"/>
      <c r="W906" s="245"/>
      <c r="X906" s="245"/>
      <c r="Y906" s="245"/>
      <c r="Z906" s="245"/>
    </row>
    <row r="907" spans="1:26" ht="15.75" customHeight="1">
      <c r="A907" s="245"/>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c r="X907" s="245"/>
      <c r="Y907" s="245"/>
      <c r="Z907" s="245"/>
    </row>
    <row r="908" spans="1:26" ht="15.75" customHeight="1">
      <c r="A908" s="245"/>
      <c r="B908" s="245"/>
      <c r="C908" s="245"/>
      <c r="D908" s="245"/>
      <c r="E908" s="245"/>
      <c r="F908" s="245"/>
      <c r="G908" s="245"/>
      <c r="H908" s="245"/>
      <c r="I908" s="245"/>
      <c r="J908" s="245"/>
      <c r="K908" s="245"/>
      <c r="L908" s="245"/>
      <c r="M908" s="245"/>
      <c r="N908" s="245"/>
      <c r="O908" s="245"/>
      <c r="P908" s="245"/>
      <c r="Q908" s="245"/>
      <c r="R908" s="245"/>
      <c r="S908" s="245"/>
      <c r="T908" s="245"/>
      <c r="U908" s="245"/>
      <c r="V908" s="245"/>
      <c r="W908" s="245"/>
      <c r="X908" s="245"/>
      <c r="Y908" s="245"/>
      <c r="Z908" s="245"/>
    </row>
    <row r="909" spans="1:26" ht="15.75" customHeight="1">
      <c r="A909" s="245"/>
      <c r="B909" s="245"/>
      <c r="C909" s="245"/>
      <c r="D909" s="245"/>
      <c r="E909" s="245"/>
      <c r="F909" s="245"/>
      <c r="G909" s="245"/>
      <c r="H909" s="245"/>
      <c r="I909" s="245"/>
      <c r="J909" s="245"/>
      <c r="K909" s="245"/>
      <c r="L909" s="245"/>
      <c r="M909" s="245"/>
      <c r="N909" s="245"/>
      <c r="O909" s="245"/>
      <c r="P909" s="245"/>
      <c r="Q909" s="245"/>
      <c r="R909" s="245"/>
      <c r="S909" s="245"/>
      <c r="T909" s="245"/>
      <c r="U909" s="245"/>
      <c r="V909" s="245"/>
      <c r="W909" s="245"/>
      <c r="X909" s="245"/>
      <c r="Y909" s="245"/>
      <c r="Z909" s="245"/>
    </row>
    <row r="910" spans="1:26" ht="15.75" customHeight="1">
      <c r="A910" s="245"/>
      <c r="B910" s="245"/>
      <c r="C910" s="245"/>
      <c r="D910" s="245"/>
      <c r="E910" s="245"/>
      <c r="F910" s="245"/>
      <c r="G910" s="245"/>
      <c r="H910" s="245"/>
      <c r="I910" s="245"/>
      <c r="J910" s="245"/>
      <c r="K910" s="245"/>
      <c r="L910" s="245"/>
      <c r="M910" s="245"/>
      <c r="N910" s="245"/>
      <c r="O910" s="245"/>
      <c r="P910" s="245"/>
      <c r="Q910" s="245"/>
      <c r="R910" s="245"/>
      <c r="S910" s="245"/>
      <c r="T910" s="245"/>
      <c r="U910" s="245"/>
      <c r="V910" s="245"/>
      <c r="W910" s="245"/>
      <c r="X910" s="245"/>
      <c r="Y910" s="245"/>
      <c r="Z910" s="245"/>
    </row>
    <row r="911" spans="1:26" ht="15.75" customHeight="1">
      <c r="A911" s="245"/>
      <c r="B911" s="245"/>
      <c r="C911" s="245"/>
      <c r="D911" s="245"/>
      <c r="E911" s="245"/>
      <c r="F911" s="245"/>
      <c r="G911" s="245"/>
      <c r="H911" s="245"/>
      <c r="I911" s="245"/>
      <c r="J911" s="245"/>
      <c r="K911" s="245"/>
      <c r="L911" s="245"/>
      <c r="M911" s="245"/>
      <c r="N911" s="245"/>
      <c r="O911" s="245"/>
      <c r="P911" s="245"/>
      <c r="Q911" s="245"/>
      <c r="R911" s="245"/>
      <c r="S911" s="245"/>
      <c r="T911" s="245"/>
      <c r="U911" s="245"/>
      <c r="V911" s="245"/>
      <c r="W911" s="245"/>
      <c r="X911" s="245"/>
      <c r="Y911" s="245"/>
      <c r="Z911" s="245"/>
    </row>
    <row r="912" spans="1:26" ht="15.75" customHeight="1">
      <c r="A912" s="245"/>
      <c r="B912" s="245"/>
      <c r="C912" s="245"/>
      <c r="D912" s="245"/>
      <c r="E912" s="245"/>
      <c r="F912" s="245"/>
      <c r="G912" s="245"/>
      <c r="H912" s="245"/>
      <c r="I912" s="245"/>
      <c r="J912" s="245"/>
      <c r="K912" s="245"/>
      <c r="L912" s="245"/>
      <c r="M912" s="245"/>
      <c r="N912" s="245"/>
      <c r="O912" s="245"/>
      <c r="P912" s="245"/>
      <c r="Q912" s="245"/>
      <c r="R912" s="245"/>
      <c r="S912" s="245"/>
      <c r="T912" s="245"/>
      <c r="U912" s="245"/>
      <c r="V912" s="245"/>
      <c r="W912" s="245"/>
      <c r="X912" s="245"/>
      <c r="Y912" s="245"/>
      <c r="Z912" s="245"/>
    </row>
    <row r="913" spans="1:26" ht="15.75" customHeight="1">
      <c r="A913" s="245"/>
      <c r="B913" s="245"/>
      <c r="C913" s="245"/>
      <c r="D913" s="245"/>
      <c r="E913" s="245"/>
      <c r="F913" s="245"/>
      <c r="G913" s="245"/>
      <c r="H913" s="245"/>
      <c r="I913" s="245"/>
      <c r="J913" s="245"/>
      <c r="K913" s="245"/>
      <c r="L913" s="245"/>
      <c r="M913" s="245"/>
      <c r="N913" s="245"/>
      <c r="O913" s="245"/>
      <c r="P913" s="245"/>
      <c r="Q913" s="245"/>
      <c r="R913" s="245"/>
      <c r="S913" s="245"/>
      <c r="T913" s="245"/>
      <c r="U913" s="245"/>
      <c r="V913" s="245"/>
      <c r="W913" s="245"/>
      <c r="X913" s="245"/>
      <c r="Y913" s="245"/>
      <c r="Z913" s="245"/>
    </row>
    <row r="914" spans="1:26" ht="15.75" customHeight="1">
      <c r="A914" s="245"/>
      <c r="B914" s="245"/>
      <c r="C914" s="245"/>
      <c r="D914" s="245"/>
      <c r="E914" s="245"/>
      <c r="F914" s="245"/>
      <c r="G914" s="245"/>
      <c r="H914" s="245"/>
      <c r="I914" s="245"/>
      <c r="J914" s="245"/>
      <c r="K914" s="245"/>
      <c r="L914" s="245"/>
      <c r="M914" s="245"/>
      <c r="N914" s="245"/>
      <c r="O914" s="245"/>
      <c r="P914" s="245"/>
      <c r="Q914" s="245"/>
      <c r="R914" s="245"/>
      <c r="S914" s="245"/>
      <c r="T914" s="245"/>
      <c r="U914" s="245"/>
      <c r="V914" s="245"/>
      <c r="W914" s="245"/>
      <c r="X914" s="245"/>
      <c r="Y914" s="245"/>
      <c r="Z914" s="245"/>
    </row>
    <row r="915" spans="1:26" ht="15.75" customHeight="1">
      <c r="A915" s="245"/>
      <c r="B915" s="245"/>
      <c r="C915" s="245"/>
      <c r="D915" s="245"/>
      <c r="E915" s="245"/>
      <c r="F915" s="245"/>
      <c r="G915" s="245"/>
      <c r="H915" s="245"/>
      <c r="I915" s="245"/>
      <c r="J915" s="245"/>
      <c r="K915" s="245"/>
      <c r="L915" s="245"/>
      <c r="M915" s="245"/>
      <c r="N915" s="245"/>
      <c r="O915" s="245"/>
      <c r="P915" s="245"/>
      <c r="Q915" s="245"/>
      <c r="R915" s="245"/>
      <c r="S915" s="245"/>
      <c r="T915" s="245"/>
      <c r="U915" s="245"/>
      <c r="V915" s="245"/>
      <c r="W915" s="245"/>
      <c r="X915" s="245"/>
      <c r="Y915" s="245"/>
      <c r="Z915" s="245"/>
    </row>
    <row r="916" spans="1:26" ht="15.75" customHeight="1">
      <c r="A916" s="245"/>
      <c r="B916" s="245"/>
      <c r="C916" s="245"/>
      <c r="D916" s="245"/>
      <c r="E916" s="245"/>
      <c r="F916" s="245"/>
      <c r="G916" s="245"/>
      <c r="H916" s="245"/>
      <c r="I916" s="245"/>
      <c r="J916" s="245"/>
      <c r="K916" s="245"/>
      <c r="L916" s="245"/>
      <c r="M916" s="245"/>
      <c r="N916" s="245"/>
      <c r="O916" s="245"/>
      <c r="P916" s="245"/>
      <c r="Q916" s="245"/>
      <c r="R916" s="245"/>
      <c r="S916" s="245"/>
      <c r="T916" s="245"/>
      <c r="U916" s="245"/>
      <c r="V916" s="245"/>
      <c r="W916" s="245"/>
      <c r="X916" s="245"/>
      <c r="Y916" s="245"/>
      <c r="Z916" s="245"/>
    </row>
    <row r="917" spans="1:26" ht="15.75" customHeight="1">
      <c r="A917" s="245"/>
      <c r="B917" s="245"/>
      <c r="C917" s="245"/>
      <c r="D917" s="245"/>
      <c r="E917" s="245"/>
      <c r="F917" s="245"/>
      <c r="G917" s="245"/>
      <c r="H917" s="245"/>
      <c r="I917" s="245"/>
      <c r="J917" s="245"/>
      <c r="K917" s="245"/>
      <c r="L917" s="245"/>
      <c r="M917" s="245"/>
      <c r="N917" s="245"/>
      <c r="O917" s="245"/>
      <c r="P917" s="245"/>
      <c r="Q917" s="245"/>
      <c r="R917" s="245"/>
      <c r="S917" s="245"/>
      <c r="T917" s="245"/>
      <c r="U917" s="245"/>
      <c r="V917" s="245"/>
      <c r="W917" s="245"/>
      <c r="X917" s="245"/>
      <c r="Y917" s="245"/>
      <c r="Z917" s="245"/>
    </row>
    <row r="918" spans="1:26" ht="15.75" customHeight="1">
      <c r="A918" s="245"/>
      <c r="B918" s="245"/>
      <c r="C918" s="245"/>
      <c r="D918" s="245"/>
      <c r="E918" s="245"/>
      <c r="F918" s="245"/>
      <c r="G918" s="245"/>
      <c r="H918" s="245"/>
      <c r="I918" s="245"/>
      <c r="J918" s="245"/>
      <c r="K918" s="245"/>
      <c r="L918" s="245"/>
      <c r="M918" s="245"/>
      <c r="N918" s="245"/>
      <c r="O918" s="245"/>
      <c r="P918" s="245"/>
      <c r="Q918" s="245"/>
      <c r="R918" s="245"/>
      <c r="S918" s="245"/>
      <c r="T918" s="245"/>
      <c r="U918" s="245"/>
      <c r="V918" s="245"/>
      <c r="W918" s="245"/>
      <c r="X918" s="245"/>
      <c r="Y918" s="245"/>
      <c r="Z918" s="245"/>
    </row>
    <row r="919" spans="1:26" ht="15.75" customHeight="1">
      <c r="A919" s="245"/>
      <c r="B919" s="245"/>
      <c r="C919" s="245"/>
      <c r="D919" s="245"/>
      <c r="E919" s="245"/>
      <c r="F919" s="245"/>
      <c r="G919" s="245"/>
      <c r="H919" s="245"/>
      <c r="I919" s="245"/>
      <c r="J919" s="245"/>
      <c r="K919" s="245"/>
      <c r="L919" s="245"/>
      <c r="M919" s="245"/>
      <c r="N919" s="245"/>
      <c r="O919" s="245"/>
      <c r="P919" s="245"/>
      <c r="Q919" s="245"/>
      <c r="R919" s="245"/>
      <c r="S919" s="245"/>
      <c r="T919" s="245"/>
      <c r="U919" s="245"/>
      <c r="V919" s="245"/>
      <c r="W919" s="245"/>
      <c r="X919" s="245"/>
      <c r="Y919" s="245"/>
      <c r="Z919" s="245"/>
    </row>
    <row r="920" spans="1:26" ht="15.75" customHeight="1">
      <c r="A920" s="245"/>
      <c r="B920" s="245"/>
      <c r="C920" s="245"/>
      <c r="D920" s="245"/>
      <c r="E920" s="245"/>
      <c r="F920" s="245"/>
      <c r="G920" s="245"/>
      <c r="H920" s="245"/>
      <c r="I920" s="245"/>
      <c r="J920" s="245"/>
      <c r="K920" s="245"/>
      <c r="L920" s="245"/>
      <c r="M920" s="245"/>
      <c r="N920" s="245"/>
      <c r="O920" s="245"/>
      <c r="P920" s="245"/>
      <c r="Q920" s="245"/>
      <c r="R920" s="245"/>
      <c r="S920" s="245"/>
      <c r="T920" s="245"/>
      <c r="U920" s="245"/>
      <c r="V920" s="245"/>
      <c r="W920" s="245"/>
      <c r="X920" s="245"/>
      <c r="Y920" s="245"/>
      <c r="Z920" s="245"/>
    </row>
    <row r="921" spans="1:26" ht="15.75" customHeight="1">
      <c r="A921" s="245"/>
      <c r="B921" s="245"/>
      <c r="C921" s="245"/>
      <c r="D921" s="245"/>
      <c r="E921" s="245"/>
      <c r="F921" s="245"/>
      <c r="G921" s="245"/>
      <c r="H921" s="245"/>
      <c r="I921" s="245"/>
      <c r="J921" s="245"/>
      <c r="K921" s="245"/>
      <c r="L921" s="245"/>
      <c r="M921" s="245"/>
      <c r="N921" s="245"/>
      <c r="O921" s="245"/>
      <c r="P921" s="245"/>
      <c r="Q921" s="245"/>
      <c r="R921" s="245"/>
      <c r="S921" s="245"/>
      <c r="T921" s="245"/>
      <c r="U921" s="245"/>
      <c r="V921" s="245"/>
      <c r="W921" s="245"/>
      <c r="X921" s="245"/>
      <c r="Y921" s="245"/>
      <c r="Z921" s="245"/>
    </row>
    <row r="922" spans="1:26" ht="15.75" customHeight="1">
      <c r="A922" s="245"/>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c r="X922" s="245"/>
      <c r="Y922" s="245"/>
      <c r="Z922" s="245"/>
    </row>
    <row r="923" spans="1:26" ht="15.75" customHeight="1">
      <c r="A923" s="245"/>
      <c r="B923" s="245"/>
      <c r="C923" s="245"/>
      <c r="D923" s="245"/>
      <c r="E923" s="245"/>
      <c r="F923" s="245"/>
      <c r="G923" s="245"/>
      <c r="H923" s="245"/>
      <c r="I923" s="245"/>
      <c r="J923" s="245"/>
      <c r="K923" s="245"/>
      <c r="L923" s="245"/>
      <c r="M923" s="245"/>
      <c r="N923" s="245"/>
      <c r="O923" s="245"/>
      <c r="P923" s="245"/>
      <c r="Q923" s="245"/>
      <c r="R923" s="245"/>
      <c r="S923" s="245"/>
      <c r="T923" s="245"/>
      <c r="U923" s="245"/>
      <c r="V923" s="245"/>
      <c r="W923" s="245"/>
      <c r="X923" s="245"/>
      <c r="Y923" s="245"/>
      <c r="Z923" s="245"/>
    </row>
    <row r="924" spans="1:26" ht="15.75" customHeight="1">
      <c r="A924" s="245"/>
      <c r="B924" s="245"/>
      <c r="C924" s="245"/>
      <c r="D924" s="245"/>
      <c r="E924" s="245"/>
      <c r="F924" s="245"/>
      <c r="G924" s="245"/>
      <c r="H924" s="245"/>
      <c r="I924" s="245"/>
      <c r="J924" s="245"/>
      <c r="K924" s="245"/>
      <c r="L924" s="245"/>
      <c r="M924" s="245"/>
      <c r="N924" s="245"/>
      <c r="O924" s="245"/>
      <c r="P924" s="245"/>
      <c r="Q924" s="245"/>
      <c r="R924" s="245"/>
      <c r="S924" s="245"/>
      <c r="T924" s="245"/>
      <c r="U924" s="245"/>
      <c r="V924" s="245"/>
      <c r="W924" s="245"/>
      <c r="X924" s="245"/>
      <c r="Y924" s="245"/>
      <c r="Z924" s="245"/>
    </row>
    <row r="925" spans="1:26" ht="15.75" customHeight="1">
      <c r="A925" s="245"/>
      <c r="B925" s="245"/>
      <c r="C925" s="245"/>
      <c r="D925" s="245"/>
      <c r="E925" s="245"/>
      <c r="F925" s="245"/>
      <c r="G925" s="245"/>
      <c r="H925" s="245"/>
      <c r="I925" s="245"/>
      <c r="J925" s="245"/>
      <c r="K925" s="245"/>
      <c r="L925" s="245"/>
      <c r="M925" s="245"/>
      <c r="N925" s="245"/>
      <c r="O925" s="245"/>
      <c r="P925" s="245"/>
      <c r="Q925" s="245"/>
      <c r="R925" s="245"/>
      <c r="S925" s="245"/>
      <c r="T925" s="245"/>
      <c r="U925" s="245"/>
      <c r="V925" s="245"/>
      <c r="W925" s="245"/>
      <c r="X925" s="245"/>
      <c r="Y925" s="245"/>
      <c r="Z925" s="245"/>
    </row>
    <row r="926" spans="1:26" ht="15.75" customHeight="1">
      <c r="A926" s="245"/>
      <c r="B926" s="245"/>
      <c r="C926" s="245"/>
      <c r="D926" s="245"/>
      <c r="E926" s="245"/>
      <c r="F926" s="245"/>
      <c r="G926" s="245"/>
      <c r="H926" s="245"/>
      <c r="I926" s="245"/>
      <c r="J926" s="245"/>
      <c r="K926" s="245"/>
      <c r="L926" s="245"/>
      <c r="M926" s="245"/>
      <c r="N926" s="245"/>
      <c r="O926" s="245"/>
      <c r="P926" s="245"/>
      <c r="Q926" s="245"/>
      <c r="R926" s="245"/>
      <c r="S926" s="245"/>
      <c r="T926" s="245"/>
      <c r="U926" s="245"/>
      <c r="V926" s="245"/>
      <c r="W926" s="245"/>
      <c r="X926" s="245"/>
      <c r="Y926" s="245"/>
      <c r="Z926" s="245"/>
    </row>
    <row r="927" spans="1:26" ht="15.75" customHeight="1">
      <c r="A927" s="245"/>
      <c r="B927" s="245"/>
      <c r="C927" s="245"/>
      <c r="D927" s="245"/>
      <c r="E927" s="245"/>
      <c r="F927" s="245"/>
      <c r="G927" s="245"/>
      <c r="H927" s="245"/>
      <c r="I927" s="245"/>
      <c r="J927" s="245"/>
      <c r="K927" s="245"/>
      <c r="L927" s="245"/>
      <c r="M927" s="245"/>
      <c r="N927" s="245"/>
      <c r="O927" s="245"/>
      <c r="P927" s="245"/>
      <c r="Q927" s="245"/>
      <c r="R927" s="245"/>
      <c r="S927" s="245"/>
      <c r="T927" s="245"/>
      <c r="U927" s="245"/>
      <c r="V927" s="245"/>
      <c r="W927" s="245"/>
      <c r="X927" s="245"/>
      <c r="Y927" s="245"/>
      <c r="Z927" s="245"/>
    </row>
    <row r="928" spans="1:26" ht="15.75" customHeight="1">
      <c r="A928" s="245"/>
      <c r="B928" s="245"/>
      <c r="C928" s="245"/>
      <c r="D928" s="245"/>
      <c r="E928" s="245"/>
      <c r="F928" s="245"/>
      <c r="G928" s="245"/>
      <c r="H928" s="245"/>
      <c r="I928" s="245"/>
      <c r="J928" s="245"/>
      <c r="K928" s="245"/>
      <c r="L928" s="245"/>
      <c r="M928" s="245"/>
      <c r="N928" s="245"/>
      <c r="O928" s="245"/>
      <c r="P928" s="245"/>
      <c r="Q928" s="245"/>
      <c r="R928" s="245"/>
      <c r="S928" s="245"/>
      <c r="T928" s="245"/>
      <c r="U928" s="245"/>
      <c r="V928" s="245"/>
      <c r="W928" s="245"/>
      <c r="X928" s="245"/>
      <c r="Y928" s="245"/>
      <c r="Z928" s="245"/>
    </row>
    <row r="929" spans="1:26" ht="15.75" customHeight="1">
      <c r="A929" s="245"/>
      <c r="B929" s="245"/>
      <c r="C929" s="245"/>
      <c r="D929" s="245"/>
      <c r="E929" s="245"/>
      <c r="F929" s="245"/>
      <c r="G929" s="245"/>
      <c r="H929" s="245"/>
      <c r="I929" s="245"/>
      <c r="J929" s="245"/>
      <c r="K929" s="245"/>
      <c r="L929" s="245"/>
      <c r="M929" s="245"/>
      <c r="N929" s="245"/>
      <c r="O929" s="245"/>
      <c r="P929" s="245"/>
      <c r="Q929" s="245"/>
      <c r="R929" s="245"/>
      <c r="S929" s="245"/>
      <c r="T929" s="245"/>
      <c r="U929" s="245"/>
      <c r="V929" s="245"/>
      <c r="W929" s="245"/>
      <c r="X929" s="245"/>
      <c r="Y929" s="245"/>
      <c r="Z929" s="245"/>
    </row>
    <row r="930" spans="1:26" ht="15.75" customHeight="1">
      <c r="A930" s="245"/>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c r="X930" s="245"/>
      <c r="Y930" s="245"/>
      <c r="Z930" s="245"/>
    </row>
    <row r="931" spans="1:26" ht="15.75" customHeight="1">
      <c r="A931" s="245"/>
      <c r="B931" s="245"/>
      <c r="C931" s="245"/>
      <c r="D931" s="245"/>
      <c r="E931" s="245"/>
      <c r="F931" s="245"/>
      <c r="G931" s="245"/>
      <c r="H931" s="245"/>
      <c r="I931" s="245"/>
      <c r="J931" s="245"/>
      <c r="K931" s="245"/>
      <c r="L931" s="245"/>
      <c r="M931" s="245"/>
      <c r="N931" s="245"/>
      <c r="O931" s="245"/>
      <c r="P931" s="245"/>
      <c r="Q931" s="245"/>
      <c r="R931" s="245"/>
      <c r="S931" s="245"/>
      <c r="T931" s="245"/>
      <c r="U931" s="245"/>
      <c r="V931" s="245"/>
      <c r="W931" s="245"/>
      <c r="X931" s="245"/>
      <c r="Y931" s="245"/>
      <c r="Z931" s="245"/>
    </row>
    <row r="932" spans="1:26" ht="15.75" customHeight="1">
      <c r="A932" s="245"/>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c r="X932" s="245"/>
      <c r="Y932" s="245"/>
      <c r="Z932" s="245"/>
    </row>
    <row r="933" spans="1:26" ht="15.75" customHeight="1">
      <c r="A933" s="245"/>
      <c r="B933" s="245"/>
      <c r="C933" s="245"/>
      <c r="D933" s="245"/>
      <c r="E933" s="245"/>
      <c r="F933" s="245"/>
      <c r="G933" s="245"/>
      <c r="H933" s="245"/>
      <c r="I933" s="245"/>
      <c r="J933" s="245"/>
      <c r="K933" s="245"/>
      <c r="L933" s="245"/>
      <c r="M933" s="245"/>
      <c r="N933" s="245"/>
      <c r="O933" s="245"/>
      <c r="P933" s="245"/>
      <c r="Q933" s="245"/>
      <c r="R933" s="245"/>
      <c r="S933" s="245"/>
      <c r="T933" s="245"/>
      <c r="U933" s="245"/>
      <c r="V933" s="245"/>
      <c r="W933" s="245"/>
      <c r="X933" s="245"/>
      <c r="Y933" s="245"/>
      <c r="Z933" s="245"/>
    </row>
    <row r="934" spans="1:26" ht="15.75" customHeight="1">
      <c r="A934" s="245"/>
      <c r="B934" s="245"/>
      <c r="C934" s="245"/>
      <c r="D934" s="245"/>
      <c r="E934" s="245"/>
      <c r="F934" s="245"/>
      <c r="G934" s="245"/>
      <c r="H934" s="245"/>
      <c r="I934" s="245"/>
      <c r="J934" s="245"/>
      <c r="K934" s="245"/>
      <c r="L934" s="245"/>
      <c r="M934" s="245"/>
      <c r="N934" s="245"/>
      <c r="O934" s="245"/>
      <c r="P934" s="245"/>
      <c r="Q934" s="245"/>
      <c r="R934" s="245"/>
      <c r="S934" s="245"/>
      <c r="T934" s="245"/>
      <c r="U934" s="245"/>
      <c r="V934" s="245"/>
      <c r="W934" s="245"/>
      <c r="X934" s="245"/>
      <c r="Y934" s="245"/>
      <c r="Z934" s="245"/>
    </row>
    <row r="935" spans="1:26" ht="15.75" customHeight="1">
      <c r="A935" s="245"/>
      <c r="B935" s="245"/>
      <c r="C935" s="245"/>
      <c r="D935" s="245"/>
      <c r="E935" s="245"/>
      <c r="F935" s="245"/>
      <c r="G935" s="245"/>
      <c r="H935" s="245"/>
      <c r="I935" s="245"/>
      <c r="J935" s="245"/>
      <c r="K935" s="245"/>
      <c r="L935" s="245"/>
      <c r="M935" s="245"/>
      <c r="N935" s="245"/>
      <c r="O935" s="245"/>
      <c r="P935" s="245"/>
      <c r="Q935" s="245"/>
      <c r="R935" s="245"/>
      <c r="S935" s="245"/>
      <c r="T935" s="245"/>
      <c r="U935" s="245"/>
      <c r="V935" s="245"/>
      <c r="W935" s="245"/>
      <c r="X935" s="245"/>
      <c r="Y935" s="245"/>
      <c r="Z935" s="245"/>
    </row>
    <row r="936" spans="1:26" ht="15.75" customHeight="1">
      <c r="A936" s="245"/>
      <c r="B936" s="245"/>
      <c r="C936" s="245"/>
      <c r="D936" s="245"/>
      <c r="E936" s="245"/>
      <c r="F936" s="245"/>
      <c r="G936" s="245"/>
      <c r="H936" s="245"/>
      <c r="I936" s="245"/>
      <c r="J936" s="245"/>
      <c r="K936" s="245"/>
      <c r="L936" s="245"/>
      <c r="M936" s="245"/>
      <c r="N936" s="245"/>
      <c r="O936" s="245"/>
      <c r="P936" s="245"/>
      <c r="Q936" s="245"/>
      <c r="R936" s="245"/>
      <c r="S936" s="245"/>
      <c r="T936" s="245"/>
      <c r="U936" s="245"/>
      <c r="V936" s="245"/>
      <c r="W936" s="245"/>
      <c r="X936" s="245"/>
      <c r="Y936" s="245"/>
      <c r="Z936" s="245"/>
    </row>
    <row r="937" spans="1:26" ht="15.75" customHeight="1">
      <c r="A937" s="245"/>
      <c r="B937" s="245"/>
      <c r="C937" s="245"/>
      <c r="D937" s="245"/>
      <c r="E937" s="245"/>
      <c r="F937" s="245"/>
      <c r="G937" s="245"/>
      <c r="H937" s="245"/>
      <c r="I937" s="245"/>
      <c r="J937" s="245"/>
      <c r="K937" s="245"/>
      <c r="L937" s="245"/>
      <c r="M937" s="245"/>
      <c r="N937" s="245"/>
      <c r="O937" s="245"/>
      <c r="P937" s="245"/>
      <c r="Q937" s="245"/>
      <c r="R937" s="245"/>
      <c r="S937" s="245"/>
      <c r="T937" s="245"/>
      <c r="U937" s="245"/>
      <c r="V937" s="245"/>
      <c r="W937" s="245"/>
      <c r="X937" s="245"/>
      <c r="Y937" s="245"/>
      <c r="Z937" s="245"/>
    </row>
    <row r="938" spans="1:26" ht="15.75" customHeight="1">
      <c r="A938" s="245"/>
      <c r="B938" s="245"/>
      <c r="C938" s="245"/>
      <c r="D938" s="245"/>
      <c r="E938" s="245"/>
      <c r="F938" s="245"/>
      <c r="G938" s="245"/>
      <c r="H938" s="245"/>
      <c r="I938" s="245"/>
      <c r="J938" s="245"/>
      <c r="K938" s="245"/>
      <c r="L938" s="245"/>
      <c r="M938" s="245"/>
      <c r="N938" s="245"/>
      <c r="O938" s="245"/>
      <c r="P938" s="245"/>
      <c r="Q938" s="245"/>
      <c r="R938" s="245"/>
      <c r="S938" s="245"/>
      <c r="T938" s="245"/>
      <c r="U938" s="245"/>
      <c r="V938" s="245"/>
      <c r="W938" s="245"/>
      <c r="X938" s="245"/>
      <c r="Y938" s="245"/>
      <c r="Z938" s="245"/>
    </row>
    <row r="939" spans="1:26" ht="15.75" customHeight="1">
      <c r="A939" s="245"/>
      <c r="B939" s="245"/>
      <c r="C939" s="245"/>
      <c r="D939" s="245"/>
      <c r="E939" s="245"/>
      <c r="F939" s="245"/>
      <c r="G939" s="245"/>
      <c r="H939" s="245"/>
      <c r="I939" s="245"/>
      <c r="J939" s="245"/>
      <c r="K939" s="245"/>
      <c r="L939" s="245"/>
      <c r="M939" s="245"/>
      <c r="N939" s="245"/>
      <c r="O939" s="245"/>
      <c r="P939" s="245"/>
      <c r="Q939" s="245"/>
      <c r="R939" s="245"/>
      <c r="S939" s="245"/>
      <c r="T939" s="245"/>
      <c r="U939" s="245"/>
      <c r="V939" s="245"/>
      <c r="W939" s="245"/>
      <c r="X939" s="245"/>
      <c r="Y939" s="245"/>
      <c r="Z939" s="245"/>
    </row>
    <row r="940" spans="1:26" ht="15.75" customHeight="1">
      <c r="A940" s="245"/>
      <c r="B940" s="245"/>
      <c r="C940" s="245"/>
      <c r="D940" s="245"/>
      <c r="E940" s="245"/>
      <c r="F940" s="245"/>
      <c r="G940" s="245"/>
      <c r="H940" s="245"/>
      <c r="I940" s="245"/>
      <c r="J940" s="245"/>
      <c r="K940" s="245"/>
      <c r="L940" s="245"/>
      <c r="M940" s="245"/>
      <c r="N940" s="245"/>
      <c r="O940" s="245"/>
      <c r="P940" s="245"/>
      <c r="Q940" s="245"/>
      <c r="R940" s="245"/>
      <c r="S940" s="245"/>
      <c r="T940" s="245"/>
      <c r="U940" s="245"/>
      <c r="V940" s="245"/>
      <c r="W940" s="245"/>
      <c r="X940" s="245"/>
      <c r="Y940" s="245"/>
      <c r="Z940" s="245"/>
    </row>
    <row r="941" spans="1:26" ht="15.75" customHeight="1">
      <c r="A941" s="245"/>
      <c r="B941" s="245"/>
      <c r="C941" s="245"/>
      <c r="D941" s="245"/>
      <c r="E941" s="245"/>
      <c r="F941" s="245"/>
      <c r="G941" s="245"/>
      <c r="H941" s="245"/>
      <c r="I941" s="245"/>
      <c r="J941" s="245"/>
      <c r="K941" s="245"/>
      <c r="L941" s="245"/>
      <c r="M941" s="245"/>
      <c r="N941" s="245"/>
      <c r="O941" s="245"/>
      <c r="P941" s="245"/>
      <c r="Q941" s="245"/>
      <c r="R941" s="245"/>
      <c r="S941" s="245"/>
      <c r="T941" s="245"/>
      <c r="U941" s="245"/>
      <c r="V941" s="245"/>
      <c r="W941" s="245"/>
      <c r="X941" s="245"/>
      <c r="Y941" s="245"/>
      <c r="Z941" s="245"/>
    </row>
    <row r="942" spans="1:26" ht="15.75" customHeight="1">
      <c r="A942" s="245"/>
      <c r="B942" s="245"/>
      <c r="C942" s="245"/>
      <c r="D942" s="245"/>
      <c r="E942" s="245"/>
      <c r="F942" s="245"/>
      <c r="G942" s="245"/>
      <c r="H942" s="245"/>
      <c r="I942" s="245"/>
      <c r="J942" s="245"/>
      <c r="K942" s="245"/>
      <c r="L942" s="245"/>
      <c r="M942" s="245"/>
      <c r="N942" s="245"/>
      <c r="O942" s="245"/>
      <c r="P942" s="245"/>
      <c r="Q942" s="245"/>
      <c r="R942" s="245"/>
      <c r="S942" s="245"/>
      <c r="T942" s="245"/>
      <c r="U942" s="245"/>
      <c r="V942" s="245"/>
      <c r="W942" s="245"/>
      <c r="X942" s="245"/>
      <c r="Y942" s="245"/>
      <c r="Z942" s="245"/>
    </row>
    <row r="943" spans="1:26" ht="15.75" customHeight="1">
      <c r="A943" s="245"/>
      <c r="B943" s="245"/>
      <c r="C943" s="245"/>
      <c r="D943" s="245"/>
      <c r="E943" s="245"/>
      <c r="F943" s="245"/>
      <c r="G943" s="245"/>
      <c r="H943" s="245"/>
      <c r="I943" s="245"/>
      <c r="J943" s="245"/>
      <c r="K943" s="245"/>
      <c r="L943" s="245"/>
      <c r="M943" s="245"/>
      <c r="N943" s="245"/>
      <c r="O943" s="245"/>
      <c r="P943" s="245"/>
      <c r="Q943" s="245"/>
      <c r="R943" s="245"/>
      <c r="S943" s="245"/>
      <c r="T943" s="245"/>
      <c r="U943" s="245"/>
      <c r="V943" s="245"/>
      <c r="W943" s="245"/>
      <c r="X943" s="245"/>
      <c r="Y943" s="245"/>
      <c r="Z943" s="245"/>
    </row>
    <row r="944" spans="1:26" ht="15.75" customHeight="1">
      <c r="A944" s="245"/>
      <c r="B944" s="245"/>
      <c r="C944" s="245"/>
      <c r="D944" s="245"/>
      <c r="E944" s="245"/>
      <c r="F944" s="245"/>
      <c r="G944" s="245"/>
      <c r="H944" s="245"/>
      <c r="I944" s="245"/>
      <c r="J944" s="245"/>
      <c r="K944" s="245"/>
      <c r="L944" s="245"/>
      <c r="M944" s="245"/>
      <c r="N944" s="245"/>
      <c r="O944" s="245"/>
      <c r="P944" s="245"/>
      <c r="Q944" s="245"/>
      <c r="R944" s="245"/>
      <c r="S944" s="245"/>
      <c r="T944" s="245"/>
      <c r="U944" s="245"/>
      <c r="V944" s="245"/>
      <c r="W944" s="245"/>
      <c r="X944" s="245"/>
      <c r="Y944" s="245"/>
      <c r="Z944" s="245"/>
    </row>
    <row r="945" spans="1:26" ht="15.75" customHeight="1">
      <c r="A945" s="245"/>
      <c r="B945" s="245"/>
      <c r="C945" s="245"/>
      <c r="D945" s="245"/>
      <c r="E945" s="245"/>
      <c r="F945" s="245"/>
      <c r="G945" s="245"/>
      <c r="H945" s="245"/>
      <c r="I945" s="245"/>
      <c r="J945" s="245"/>
      <c r="K945" s="245"/>
      <c r="L945" s="245"/>
      <c r="M945" s="245"/>
      <c r="N945" s="245"/>
      <c r="O945" s="245"/>
      <c r="P945" s="245"/>
      <c r="Q945" s="245"/>
      <c r="R945" s="245"/>
      <c r="S945" s="245"/>
      <c r="T945" s="245"/>
      <c r="U945" s="245"/>
      <c r="V945" s="245"/>
      <c r="W945" s="245"/>
      <c r="X945" s="245"/>
      <c r="Y945" s="245"/>
      <c r="Z945" s="245"/>
    </row>
    <row r="946" spans="1:26" ht="15.75" customHeight="1">
      <c r="A946" s="245"/>
      <c r="B946" s="245"/>
      <c r="C946" s="245"/>
      <c r="D946" s="245"/>
      <c r="E946" s="245"/>
      <c r="F946" s="245"/>
      <c r="G946" s="245"/>
      <c r="H946" s="245"/>
      <c r="I946" s="245"/>
      <c r="J946" s="245"/>
      <c r="K946" s="245"/>
      <c r="L946" s="245"/>
      <c r="M946" s="245"/>
      <c r="N946" s="245"/>
      <c r="O946" s="245"/>
      <c r="P946" s="245"/>
      <c r="Q946" s="245"/>
      <c r="R946" s="245"/>
      <c r="S946" s="245"/>
      <c r="T946" s="245"/>
      <c r="U946" s="245"/>
      <c r="V946" s="245"/>
      <c r="W946" s="245"/>
      <c r="X946" s="245"/>
      <c r="Y946" s="245"/>
      <c r="Z946" s="245"/>
    </row>
    <row r="947" spans="1:26" ht="15.75" customHeight="1">
      <c r="A947" s="245"/>
      <c r="B947" s="245"/>
      <c r="C947" s="245"/>
      <c r="D947" s="245"/>
      <c r="E947" s="245"/>
      <c r="F947" s="245"/>
      <c r="G947" s="245"/>
      <c r="H947" s="245"/>
      <c r="I947" s="245"/>
      <c r="J947" s="245"/>
      <c r="K947" s="245"/>
      <c r="L947" s="245"/>
      <c r="M947" s="245"/>
      <c r="N947" s="245"/>
      <c r="O947" s="245"/>
      <c r="P947" s="245"/>
      <c r="Q947" s="245"/>
      <c r="R947" s="245"/>
      <c r="S947" s="245"/>
      <c r="T947" s="245"/>
      <c r="U947" s="245"/>
      <c r="V947" s="245"/>
      <c r="W947" s="245"/>
      <c r="X947" s="245"/>
      <c r="Y947" s="245"/>
      <c r="Z947" s="245"/>
    </row>
    <row r="948" spans="1:26" ht="15.75" customHeight="1">
      <c r="A948" s="245"/>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c r="X948" s="245"/>
      <c r="Y948" s="245"/>
      <c r="Z948" s="245"/>
    </row>
    <row r="949" spans="1:26" ht="15.75" customHeight="1">
      <c r="A949" s="245"/>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c r="X949" s="245"/>
      <c r="Y949" s="245"/>
      <c r="Z949" s="245"/>
    </row>
    <row r="950" spans="1:26" ht="15.75" customHeight="1">
      <c r="A950" s="245"/>
      <c r="B950" s="245"/>
      <c r="C950" s="245"/>
      <c r="D950" s="245"/>
      <c r="E950" s="245"/>
      <c r="F950" s="245"/>
      <c r="G950" s="245"/>
      <c r="H950" s="245"/>
      <c r="I950" s="245"/>
      <c r="J950" s="245"/>
      <c r="K950" s="245"/>
      <c r="L950" s="245"/>
      <c r="M950" s="245"/>
      <c r="N950" s="245"/>
      <c r="O950" s="245"/>
      <c r="P950" s="245"/>
      <c r="Q950" s="245"/>
      <c r="R950" s="245"/>
      <c r="S950" s="245"/>
      <c r="T950" s="245"/>
      <c r="U950" s="245"/>
      <c r="V950" s="245"/>
      <c r="W950" s="245"/>
      <c r="X950" s="245"/>
      <c r="Y950" s="245"/>
      <c r="Z950" s="245"/>
    </row>
    <row r="951" spans="1:26" ht="15.75" customHeight="1">
      <c r="A951" s="245"/>
      <c r="B951" s="245"/>
      <c r="C951" s="245"/>
      <c r="D951" s="245"/>
      <c r="E951" s="245"/>
      <c r="F951" s="245"/>
      <c r="G951" s="245"/>
      <c r="H951" s="245"/>
      <c r="I951" s="245"/>
      <c r="J951" s="245"/>
      <c r="K951" s="245"/>
      <c r="L951" s="245"/>
      <c r="M951" s="245"/>
      <c r="N951" s="245"/>
      <c r="O951" s="245"/>
      <c r="P951" s="245"/>
      <c r="Q951" s="245"/>
      <c r="R951" s="245"/>
      <c r="S951" s="245"/>
      <c r="T951" s="245"/>
      <c r="U951" s="245"/>
      <c r="V951" s="245"/>
      <c r="W951" s="245"/>
      <c r="X951" s="245"/>
      <c r="Y951" s="245"/>
      <c r="Z951" s="245"/>
    </row>
    <row r="952" spans="1:26" ht="15.75" customHeight="1">
      <c r="A952" s="245"/>
      <c r="B952" s="245"/>
      <c r="C952" s="245"/>
      <c r="D952" s="245"/>
      <c r="E952" s="245"/>
      <c r="F952" s="245"/>
      <c r="G952" s="245"/>
      <c r="H952" s="245"/>
      <c r="I952" s="245"/>
      <c r="J952" s="245"/>
      <c r="K952" s="245"/>
      <c r="L952" s="245"/>
      <c r="M952" s="245"/>
      <c r="N952" s="245"/>
      <c r="O952" s="245"/>
      <c r="P952" s="245"/>
      <c r="Q952" s="245"/>
      <c r="R952" s="245"/>
      <c r="S952" s="245"/>
      <c r="T952" s="245"/>
      <c r="U952" s="245"/>
      <c r="V952" s="245"/>
      <c r="W952" s="245"/>
      <c r="X952" s="245"/>
      <c r="Y952" s="245"/>
      <c r="Z952" s="245"/>
    </row>
    <row r="953" spans="1:26" ht="15.75" customHeight="1">
      <c r="A953" s="245"/>
      <c r="B953" s="245"/>
      <c r="C953" s="245"/>
      <c r="D953" s="245"/>
      <c r="E953" s="245"/>
      <c r="F953" s="245"/>
      <c r="G953" s="245"/>
      <c r="H953" s="245"/>
      <c r="I953" s="245"/>
      <c r="J953" s="245"/>
      <c r="K953" s="245"/>
      <c r="L953" s="245"/>
      <c r="M953" s="245"/>
      <c r="N953" s="245"/>
      <c r="O953" s="245"/>
      <c r="P953" s="245"/>
      <c r="Q953" s="245"/>
      <c r="R953" s="245"/>
      <c r="S953" s="245"/>
      <c r="T953" s="245"/>
      <c r="U953" s="245"/>
      <c r="V953" s="245"/>
      <c r="W953" s="245"/>
      <c r="X953" s="245"/>
      <c r="Y953" s="245"/>
      <c r="Z953" s="245"/>
    </row>
    <row r="954" spans="1:26" ht="15.75" customHeight="1">
      <c r="A954" s="245"/>
      <c r="B954" s="245"/>
      <c r="C954" s="245"/>
      <c r="D954" s="245"/>
      <c r="E954" s="245"/>
      <c r="F954" s="245"/>
      <c r="G954" s="245"/>
      <c r="H954" s="245"/>
      <c r="I954" s="245"/>
      <c r="J954" s="245"/>
      <c r="K954" s="245"/>
      <c r="L954" s="245"/>
      <c r="M954" s="245"/>
      <c r="N954" s="245"/>
      <c r="O954" s="245"/>
      <c r="P954" s="245"/>
      <c r="Q954" s="245"/>
      <c r="R954" s="245"/>
      <c r="S954" s="245"/>
      <c r="T954" s="245"/>
      <c r="U954" s="245"/>
      <c r="V954" s="245"/>
      <c r="W954" s="245"/>
      <c r="X954" s="245"/>
      <c r="Y954" s="245"/>
      <c r="Z954" s="245"/>
    </row>
    <row r="955" spans="1:26" ht="15.75" customHeight="1">
      <c r="A955" s="245"/>
      <c r="B955" s="245"/>
      <c r="C955" s="245"/>
      <c r="D955" s="245"/>
      <c r="E955" s="245"/>
      <c r="F955" s="245"/>
      <c r="G955" s="245"/>
      <c r="H955" s="245"/>
      <c r="I955" s="245"/>
      <c r="J955" s="245"/>
      <c r="K955" s="245"/>
      <c r="L955" s="245"/>
      <c r="M955" s="245"/>
      <c r="N955" s="245"/>
      <c r="O955" s="245"/>
      <c r="P955" s="245"/>
      <c r="Q955" s="245"/>
      <c r="R955" s="245"/>
      <c r="S955" s="245"/>
      <c r="T955" s="245"/>
      <c r="U955" s="245"/>
      <c r="V955" s="245"/>
      <c r="W955" s="245"/>
      <c r="X955" s="245"/>
      <c r="Y955" s="245"/>
      <c r="Z955" s="245"/>
    </row>
    <row r="956" spans="1:26" ht="15.75" customHeight="1">
      <c r="A956" s="245"/>
      <c r="B956" s="245"/>
      <c r="C956" s="245"/>
      <c r="D956" s="245"/>
      <c r="E956" s="245"/>
      <c r="F956" s="245"/>
      <c r="G956" s="245"/>
      <c r="H956" s="245"/>
      <c r="I956" s="245"/>
      <c r="J956" s="245"/>
      <c r="K956" s="245"/>
      <c r="L956" s="245"/>
      <c r="M956" s="245"/>
      <c r="N956" s="245"/>
      <c r="O956" s="245"/>
      <c r="P956" s="245"/>
      <c r="Q956" s="245"/>
      <c r="R956" s="245"/>
      <c r="S956" s="245"/>
      <c r="T956" s="245"/>
      <c r="U956" s="245"/>
      <c r="V956" s="245"/>
      <c r="W956" s="245"/>
      <c r="X956" s="245"/>
      <c r="Y956" s="245"/>
      <c r="Z956" s="245"/>
    </row>
    <row r="957" spans="1:26" ht="15.75" customHeight="1">
      <c r="A957" s="245"/>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c r="X957" s="245"/>
      <c r="Y957" s="245"/>
      <c r="Z957" s="245"/>
    </row>
    <row r="958" spans="1:26" ht="15.75" customHeight="1">
      <c r="A958" s="245"/>
      <c r="B958" s="245"/>
      <c r="C958" s="245"/>
      <c r="D958" s="245"/>
      <c r="E958" s="245"/>
      <c r="F958" s="245"/>
      <c r="G958" s="245"/>
      <c r="H958" s="245"/>
      <c r="I958" s="245"/>
      <c r="J958" s="245"/>
      <c r="K958" s="245"/>
      <c r="L958" s="245"/>
      <c r="M958" s="245"/>
      <c r="N958" s="245"/>
      <c r="O958" s="245"/>
      <c r="P958" s="245"/>
      <c r="Q958" s="245"/>
      <c r="R958" s="245"/>
      <c r="S958" s="245"/>
      <c r="T958" s="245"/>
      <c r="U958" s="245"/>
      <c r="V958" s="245"/>
      <c r="W958" s="245"/>
      <c r="X958" s="245"/>
      <c r="Y958" s="245"/>
      <c r="Z958" s="245"/>
    </row>
    <row r="959" spans="1:26" ht="15.75" customHeight="1">
      <c r="A959" s="245"/>
      <c r="B959" s="245"/>
      <c r="C959" s="245"/>
      <c r="D959" s="245"/>
      <c r="E959" s="245"/>
      <c r="F959" s="245"/>
      <c r="G959" s="245"/>
      <c r="H959" s="245"/>
      <c r="I959" s="245"/>
      <c r="J959" s="245"/>
      <c r="K959" s="245"/>
      <c r="L959" s="245"/>
      <c r="M959" s="245"/>
      <c r="N959" s="245"/>
      <c r="O959" s="245"/>
      <c r="P959" s="245"/>
      <c r="Q959" s="245"/>
      <c r="R959" s="245"/>
      <c r="S959" s="245"/>
      <c r="T959" s="245"/>
      <c r="U959" s="245"/>
      <c r="V959" s="245"/>
      <c r="W959" s="245"/>
      <c r="X959" s="245"/>
      <c r="Y959" s="245"/>
      <c r="Z959" s="245"/>
    </row>
    <row r="960" spans="1:26" ht="15.75" customHeight="1">
      <c r="A960" s="245"/>
      <c r="B960" s="245"/>
      <c r="C960" s="245"/>
      <c r="D960" s="245"/>
      <c r="E960" s="245"/>
      <c r="F960" s="245"/>
      <c r="G960" s="245"/>
      <c r="H960" s="245"/>
      <c r="I960" s="245"/>
      <c r="J960" s="245"/>
      <c r="K960" s="245"/>
      <c r="L960" s="245"/>
      <c r="M960" s="245"/>
      <c r="N960" s="245"/>
      <c r="O960" s="245"/>
      <c r="P960" s="245"/>
      <c r="Q960" s="245"/>
      <c r="R960" s="245"/>
      <c r="S960" s="245"/>
      <c r="T960" s="245"/>
      <c r="U960" s="245"/>
      <c r="V960" s="245"/>
      <c r="W960" s="245"/>
      <c r="X960" s="245"/>
      <c r="Y960" s="245"/>
      <c r="Z960" s="245"/>
    </row>
    <row r="961" spans="1:26" ht="15.75" customHeight="1">
      <c r="A961" s="245"/>
      <c r="B961" s="245"/>
      <c r="C961" s="245"/>
      <c r="D961" s="245"/>
      <c r="E961" s="245"/>
      <c r="F961" s="245"/>
      <c r="G961" s="245"/>
      <c r="H961" s="245"/>
      <c r="I961" s="245"/>
      <c r="J961" s="245"/>
      <c r="K961" s="245"/>
      <c r="L961" s="245"/>
      <c r="M961" s="245"/>
      <c r="N961" s="245"/>
      <c r="O961" s="245"/>
      <c r="P961" s="245"/>
      <c r="Q961" s="245"/>
      <c r="R961" s="245"/>
      <c r="S961" s="245"/>
      <c r="T961" s="245"/>
      <c r="U961" s="245"/>
      <c r="V961" s="245"/>
      <c r="W961" s="245"/>
      <c r="X961" s="245"/>
      <c r="Y961" s="245"/>
      <c r="Z961" s="245"/>
    </row>
    <row r="962" spans="1:26" ht="15.75" customHeight="1">
      <c r="A962" s="245"/>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c r="X962" s="245"/>
      <c r="Y962" s="245"/>
      <c r="Z962" s="245"/>
    </row>
    <row r="963" spans="1:26" ht="15.75" customHeight="1">
      <c r="A963" s="245"/>
      <c r="B963" s="245"/>
      <c r="C963" s="245"/>
      <c r="D963" s="245"/>
      <c r="E963" s="245"/>
      <c r="F963" s="245"/>
      <c r="G963" s="245"/>
      <c r="H963" s="245"/>
      <c r="I963" s="245"/>
      <c r="J963" s="245"/>
      <c r="K963" s="245"/>
      <c r="L963" s="245"/>
      <c r="M963" s="245"/>
      <c r="N963" s="245"/>
      <c r="O963" s="245"/>
      <c r="P963" s="245"/>
      <c r="Q963" s="245"/>
      <c r="R963" s="245"/>
      <c r="S963" s="245"/>
      <c r="T963" s="245"/>
      <c r="U963" s="245"/>
      <c r="V963" s="245"/>
      <c r="W963" s="245"/>
      <c r="X963" s="245"/>
      <c r="Y963" s="245"/>
      <c r="Z963" s="245"/>
    </row>
    <row r="964" spans="1:26" ht="15.75" customHeight="1">
      <c r="A964" s="245"/>
      <c r="B964" s="245"/>
      <c r="C964" s="245"/>
      <c r="D964" s="245"/>
      <c r="E964" s="245"/>
      <c r="F964" s="245"/>
      <c r="G964" s="245"/>
      <c r="H964" s="245"/>
      <c r="I964" s="245"/>
      <c r="J964" s="245"/>
      <c r="K964" s="245"/>
      <c r="L964" s="245"/>
      <c r="M964" s="245"/>
      <c r="N964" s="245"/>
      <c r="O964" s="245"/>
      <c r="P964" s="245"/>
      <c r="Q964" s="245"/>
      <c r="R964" s="245"/>
      <c r="S964" s="245"/>
      <c r="T964" s="245"/>
      <c r="U964" s="245"/>
      <c r="V964" s="245"/>
      <c r="W964" s="245"/>
      <c r="X964" s="245"/>
      <c r="Y964" s="245"/>
      <c r="Z964" s="245"/>
    </row>
    <row r="965" spans="1:26" ht="15.75" customHeight="1">
      <c r="A965" s="245"/>
      <c r="B965" s="245"/>
      <c r="C965" s="245"/>
      <c r="D965" s="245"/>
      <c r="E965" s="245"/>
      <c r="F965" s="245"/>
      <c r="G965" s="245"/>
      <c r="H965" s="245"/>
      <c r="I965" s="245"/>
      <c r="J965" s="245"/>
      <c r="K965" s="245"/>
      <c r="L965" s="245"/>
      <c r="M965" s="245"/>
      <c r="N965" s="245"/>
      <c r="O965" s="245"/>
      <c r="P965" s="245"/>
      <c r="Q965" s="245"/>
      <c r="R965" s="245"/>
      <c r="S965" s="245"/>
      <c r="T965" s="245"/>
      <c r="U965" s="245"/>
      <c r="V965" s="245"/>
      <c r="W965" s="245"/>
      <c r="X965" s="245"/>
      <c r="Y965" s="245"/>
      <c r="Z965" s="245"/>
    </row>
    <row r="966" spans="1:26" ht="15.75" customHeight="1">
      <c r="A966" s="245"/>
      <c r="B966" s="245"/>
      <c r="C966" s="245"/>
      <c r="D966" s="245"/>
      <c r="E966" s="245"/>
      <c r="F966" s="245"/>
      <c r="G966" s="245"/>
      <c r="H966" s="245"/>
      <c r="I966" s="245"/>
      <c r="J966" s="245"/>
      <c r="K966" s="245"/>
      <c r="L966" s="245"/>
      <c r="M966" s="245"/>
      <c r="N966" s="245"/>
      <c r="O966" s="245"/>
      <c r="P966" s="245"/>
      <c r="Q966" s="245"/>
      <c r="R966" s="245"/>
      <c r="S966" s="245"/>
      <c r="T966" s="245"/>
      <c r="U966" s="245"/>
      <c r="V966" s="245"/>
      <c r="W966" s="245"/>
      <c r="X966" s="245"/>
      <c r="Y966" s="245"/>
      <c r="Z966" s="245"/>
    </row>
    <row r="967" spans="1:26" ht="15.75" customHeight="1">
      <c r="A967" s="245"/>
      <c r="B967" s="245"/>
      <c r="C967" s="245"/>
      <c r="D967" s="245"/>
      <c r="E967" s="245"/>
      <c r="F967" s="245"/>
      <c r="G967" s="245"/>
      <c r="H967" s="245"/>
      <c r="I967" s="245"/>
      <c r="J967" s="245"/>
      <c r="K967" s="245"/>
      <c r="L967" s="245"/>
      <c r="M967" s="245"/>
      <c r="N967" s="245"/>
      <c r="O967" s="245"/>
      <c r="P967" s="245"/>
      <c r="Q967" s="245"/>
      <c r="R967" s="245"/>
      <c r="S967" s="245"/>
      <c r="T967" s="245"/>
      <c r="U967" s="245"/>
      <c r="V967" s="245"/>
      <c r="W967" s="245"/>
      <c r="X967" s="245"/>
      <c r="Y967" s="245"/>
      <c r="Z967" s="245"/>
    </row>
    <row r="968" spans="1:26" ht="15.75" customHeight="1">
      <c r="A968" s="245"/>
      <c r="B968" s="245"/>
      <c r="C968" s="245"/>
      <c r="D968" s="245"/>
      <c r="E968" s="245"/>
      <c r="F968" s="245"/>
      <c r="G968" s="245"/>
      <c r="H968" s="245"/>
      <c r="I968" s="245"/>
      <c r="J968" s="245"/>
      <c r="K968" s="245"/>
      <c r="L968" s="245"/>
      <c r="M968" s="245"/>
      <c r="N968" s="245"/>
      <c r="O968" s="245"/>
      <c r="P968" s="245"/>
      <c r="Q968" s="245"/>
      <c r="R968" s="245"/>
      <c r="S968" s="245"/>
      <c r="T968" s="245"/>
      <c r="U968" s="245"/>
      <c r="V968" s="245"/>
      <c r="W968" s="245"/>
      <c r="X968" s="245"/>
      <c r="Y968" s="245"/>
      <c r="Z968" s="245"/>
    </row>
    <row r="969" spans="1:26" ht="15.75" customHeight="1">
      <c r="A969" s="245"/>
      <c r="B969" s="245"/>
      <c r="C969" s="245"/>
      <c r="D969" s="245"/>
      <c r="E969" s="245"/>
      <c r="F969" s="245"/>
      <c r="G969" s="245"/>
      <c r="H969" s="245"/>
      <c r="I969" s="245"/>
      <c r="J969" s="245"/>
      <c r="K969" s="245"/>
      <c r="L969" s="245"/>
      <c r="M969" s="245"/>
      <c r="N969" s="245"/>
      <c r="O969" s="245"/>
      <c r="P969" s="245"/>
      <c r="Q969" s="245"/>
      <c r="R969" s="245"/>
      <c r="S969" s="245"/>
      <c r="T969" s="245"/>
      <c r="U969" s="245"/>
      <c r="V969" s="245"/>
      <c r="W969" s="245"/>
      <c r="X969" s="245"/>
      <c r="Y969" s="245"/>
      <c r="Z969" s="245"/>
    </row>
    <row r="970" spans="1:26" ht="15.75" customHeight="1">
      <c r="A970" s="245"/>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c r="X970" s="245"/>
      <c r="Y970" s="245"/>
      <c r="Z970" s="245"/>
    </row>
    <row r="971" spans="1:26" ht="15.75" customHeight="1">
      <c r="A971" s="245"/>
      <c r="B971" s="245"/>
      <c r="C971" s="245"/>
      <c r="D971" s="245"/>
      <c r="E971" s="245"/>
      <c r="F971" s="245"/>
      <c r="G971" s="245"/>
      <c r="H971" s="245"/>
      <c r="I971" s="245"/>
      <c r="J971" s="245"/>
      <c r="K971" s="245"/>
      <c r="L971" s="245"/>
      <c r="M971" s="245"/>
      <c r="N971" s="245"/>
      <c r="O971" s="245"/>
      <c r="P971" s="245"/>
      <c r="Q971" s="245"/>
      <c r="R971" s="245"/>
      <c r="S971" s="245"/>
      <c r="T971" s="245"/>
      <c r="U971" s="245"/>
      <c r="V971" s="245"/>
      <c r="W971" s="245"/>
      <c r="X971" s="245"/>
      <c r="Y971" s="245"/>
      <c r="Z971" s="245"/>
    </row>
    <row r="972" spans="1:26" ht="15.75" customHeight="1">
      <c r="A972" s="245"/>
      <c r="B972" s="245"/>
      <c r="C972" s="245"/>
      <c r="D972" s="245"/>
      <c r="E972" s="245"/>
      <c r="F972" s="245"/>
      <c r="G972" s="245"/>
      <c r="H972" s="245"/>
      <c r="I972" s="245"/>
      <c r="J972" s="245"/>
      <c r="K972" s="245"/>
      <c r="L972" s="245"/>
      <c r="M972" s="245"/>
      <c r="N972" s="245"/>
      <c r="O972" s="245"/>
      <c r="P972" s="245"/>
      <c r="Q972" s="245"/>
      <c r="R972" s="245"/>
      <c r="S972" s="245"/>
      <c r="T972" s="245"/>
      <c r="U972" s="245"/>
      <c r="V972" s="245"/>
      <c r="W972" s="245"/>
      <c r="X972" s="245"/>
      <c r="Y972" s="245"/>
      <c r="Z972" s="245"/>
    </row>
    <row r="973" spans="1:26" ht="15.75" customHeight="1">
      <c r="A973" s="245"/>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c r="X973" s="245"/>
      <c r="Y973" s="245"/>
      <c r="Z973" s="245"/>
    </row>
    <row r="974" spans="1:26" ht="15.75" customHeight="1">
      <c r="A974" s="245"/>
      <c r="B974" s="245"/>
      <c r="C974" s="245"/>
      <c r="D974" s="245"/>
      <c r="E974" s="245"/>
      <c r="F974" s="245"/>
      <c r="G974" s="245"/>
      <c r="H974" s="245"/>
      <c r="I974" s="245"/>
      <c r="J974" s="245"/>
      <c r="K974" s="245"/>
      <c r="L974" s="245"/>
      <c r="M974" s="245"/>
      <c r="N974" s="245"/>
      <c r="O974" s="245"/>
      <c r="P974" s="245"/>
      <c r="Q974" s="245"/>
      <c r="R974" s="245"/>
      <c r="S974" s="245"/>
      <c r="T974" s="245"/>
      <c r="U974" s="245"/>
      <c r="V974" s="245"/>
      <c r="W974" s="245"/>
      <c r="X974" s="245"/>
      <c r="Y974" s="245"/>
      <c r="Z974" s="245"/>
    </row>
    <row r="975" spans="1:26" ht="15.75" customHeight="1">
      <c r="A975" s="245"/>
      <c r="B975" s="245"/>
      <c r="C975" s="245"/>
      <c r="D975" s="245"/>
      <c r="E975" s="245"/>
      <c r="F975" s="245"/>
      <c r="G975" s="245"/>
      <c r="H975" s="245"/>
      <c r="I975" s="245"/>
      <c r="J975" s="245"/>
      <c r="K975" s="245"/>
      <c r="L975" s="245"/>
      <c r="M975" s="245"/>
      <c r="N975" s="245"/>
      <c r="O975" s="245"/>
      <c r="P975" s="245"/>
      <c r="Q975" s="245"/>
      <c r="R975" s="245"/>
      <c r="S975" s="245"/>
      <c r="T975" s="245"/>
      <c r="U975" s="245"/>
      <c r="V975" s="245"/>
      <c r="W975" s="245"/>
      <c r="X975" s="245"/>
      <c r="Y975" s="245"/>
      <c r="Z975" s="245"/>
    </row>
    <row r="976" spans="1:26" ht="15.75" customHeight="1">
      <c r="A976" s="245"/>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c r="X976" s="245"/>
      <c r="Y976" s="245"/>
      <c r="Z976" s="245"/>
    </row>
    <row r="977" spans="1:26" ht="15.75" customHeight="1">
      <c r="A977" s="245"/>
      <c r="B977" s="245"/>
      <c r="C977" s="245"/>
      <c r="D977" s="245"/>
      <c r="E977" s="245"/>
      <c r="F977" s="245"/>
      <c r="G977" s="245"/>
      <c r="H977" s="245"/>
      <c r="I977" s="245"/>
      <c r="J977" s="245"/>
      <c r="K977" s="245"/>
      <c r="L977" s="245"/>
      <c r="M977" s="245"/>
      <c r="N977" s="245"/>
      <c r="O977" s="245"/>
      <c r="P977" s="245"/>
      <c r="Q977" s="245"/>
      <c r="R977" s="245"/>
      <c r="S977" s="245"/>
      <c r="T977" s="245"/>
      <c r="U977" s="245"/>
      <c r="V977" s="245"/>
      <c r="W977" s="245"/>
      <c r="X977" s="245"/>
      <c r="Y977" s="245"/>
      <c r="Z977" s="245"/>
    </row>
    <row r="978" spans="1:26" ht="15.75" customHeight="1">
      <c r="A978" s="245"/>
      <c r="B978" s="245"/>
      <c r="C978" s="245"/>
      <c r="D978" s="245"/>
      <c r="E978" s="245"/>
      <c r="F978" s="245"/>
      <c r="G978" s="245"/>
      <c r="H978" s="245"/>
      <c r="I978" s="245"/>
      <c r="J978" s="245"/>
      <c r="K978" s="245"/>
      <c r="L978" s="245"/>
      <c r="M978" s="245"/>
      <c r="N978" s="245"/>
      <c r="O978" s="245"/>
      <c r="P978" s="245"/>
      <c r="Q978" s="245"/>
      <c r="R978" s="245"/>
      <c r="S978" s="245"/>
      <c r="T978" s="245"/>
      <c r="U978" s="245"/>
      <c r="V978" s="245"/>
      <c r="W978" s="245"/>
      <c r="X978" s="245"/>
      <c r="Y978" s="245"/>
      <c r="Z978" s="245"/>
    </row>
    <row r="979" spans="1:26" ht="15.75" customHeight="1">
      <c r="A979" s="245"/>
      <c r="B979" s="245"/>
      <c r="C979" s="245"/>
      <c r="D979" s="245"/>
      <c r="E979" s="245"/>
      <c r="F979" s="245"/>
      <c r="G979" s="245"/>
      <c r="H979" s="245"/>
      <c r="I979" s="245"/>
      <c r="J979" s="245"/>
      <c r="K979" s="245"/>
      <c r="L979" s="245"/>
      <c r="M979" s="245"/>
      <c r="N979" s="245"/>
      <c r="O979" s="245"/>
      <c r="P979" s="245"/>
      <c r="Q979" s="245"/>
      <c r="R979" s="245"/>
      <c r="S979" s="245"/>
      <c r="T979" s="245"/>
      <c r="U979" s="245"/>
      <c r="V979" s="245"/>
      <c r="W979" s="245"/>
      <c r="X979" s="245"/>
      <c r="Y979" s="245"/>
      <c r="Z979" s="245"/>
    </row>
    <row r="980" spans="1:26" ht="15.75" customHeight="1">
      <c r="A980" s="245"/>
      <c r="B980" s="245"/>
      <c r="C980" s="245"/>
      <c r="D980" s="245"/>
      <c r="E980" s="245"/>
      <c r="F980" s="245"/>
      <c r="G980" s="245"/>
      <c r="H980" s="245"/>
      <c r="I980" s="245"/>
      <c r="J980" s="245"/>
      <c r="K980" s="245"/>
      <c r="L980" s="245"/>
      <c r="M980" s="245"/>
      <c r="N980" s="245"/>
      <c r="O980" s="245"/>
      <c r="P980" s="245"/>
      <c r="Q980" s="245"/>
      <c r="R980" s="245"/>
      <c r="S980" s="245"/>
      <c r="T980" s="245"/>
      <c r="U980" s="245"/>
      <c r="V980" s="245"/>
      <c r="W980" s="245"/>
      <c r="X980" s="245"/>
      <c r="Y980" s="245"/>
      <c r="Z980" s="245"/>
    </row>
    <row r="981" spans="1:26" ht="15.75" customHeight="1">
      <c r="A981" s="245"/>
      <c r="B981" s="245"/>
      <c r="C981" s="245"/>
      <c r="D981" s="245"/>
      <c r="E981" s="245"/>
      <c r="F981" s="245"/>
      <c r="G981" s="245"/>
      <c r="H981" s="245"/>
      <c r="I981" s="245"/>
      <c r="J981" s="245"/>
      <c r="K981" s="245"/>
      <c r="L981" s="245"/>
      <c r="M981" s="245"/>
      <c r="N981" s="245"/>
      <c r="O981" s="245"/>
      <c r="P981" s="245"/>
      <c r="Q981" s="245"/>
      <c r="R981" s="245"/>
      <c r="S981" s="245"/>
      <c r="T981" s="245"/>
      <c r="U981" s="245"/>
      <c r="V981" s="245"/>
      <c r="W981" s="245"/>
      <c r="X981" s="245"/>
      <c r="Y981" s="245"/>
      <c r="Z981" s="245"/>
    </row>
    <row r="982" spans="1:26" ht="15.75" customHeight="1">
      <c r="A982" s="245"/>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c r="X982" s="245"/>
      <c r="Y982" s="245"/>
      <c r="Z982" s="245"/>
    </row>
    <row r="983" spans="1:26" ht="15.75" customHeight="1">
      <c r="A983" s="245"/>
      <c r="B983" s="245"/>
      <c r="C983" s="245"/>
      <c r="D983" s="245"/>
      <c r="E983" s="245"/>
      <c r="F983" s="245"/>
      <c r="G983" s="245"/>
      <c r="H983" s="245"/>
      <c r="I983" s="245"/>
      <c r="J983" s="245"/>
      <c r="K983" s="245"/>
      <c r="L983" s="245"/>
      <c r="M983" s="245"/>
      <c r="N983" s="245"/>
      <c r="O983" s="245"/>
      <c r="P983" s="245"/>
      <c r="Q983" s="245"/>
      <c r="R983" s="245"/>
      <c r="S983" s="245"/>
      <c r="T983" s="245"/>
      <c r="U983" s="245"/>
      <c r="V983" s="245"/>
      <c r="W983" s="245"/>
      <c r="X983" s="245"/>
      <c r="Y983" s="245"/>
      <c r="Z983" s="245"/>
    </row>
    <row r="984" spans="1:26" ht="15.75" customHeight="1">
      <c r="A984" s="245"/>
      <c r="B984" s="245"/>
      <c r="C984" s="245"/>
      <c r="D984" s="245"/>
      <c r="E984" s="245"/>
      <c r="F984" s="245"/>
      <c r="G984" s="245"/>
      <c r="H984" s="245"/>
      <c r="I984" s="245"/>
      <c r="J984" s="245"/>
      <c r="K984" s="245"/>
      <c r="L984" s="245"/>
      <c r="M984" s="245"/>
      <c r="N984" s="245"/>
      <c r="O984" s="245"/>
      <c r="P984" s="245"/>
      <c r="Q984" s="245"/>
      <c r="R984" s="245"/>
      <c r="S984" s="245"/>
      <c r="T984" s="245"/>
      <c r="U984" s="245"/>
      <c r="V984" s="245"/>
      <c r="W984" s="245"/>
      <c r="X984" s="245"/>
      <c r="Y984" s="245"/>
      <c r="Z984" s="245"/>
    </row>
    <row r="985" spans="1:26" ht="15.75" customHeight="1">
      <c r="A985" s="245"/>
      <c r="B985" s="245"/>
      <c r="C985" s="245"/>
      <c r="D985" s="245"/>
      <c r="E985" s="245"/>
      <c r="F985" s="245"/>
      <c r="G985" s="245"/>
      <c r="H985" s="245"/>
      <c r="I985" s="245"/>
      <c r="J985" s="245"/>
      <c r="K985" s="245"/>
      <c r="L985" s="245"/>
      <c r="M985" s="245"/>
      <c r="N985" s="245"/>
      <c r="O985" s="245"/>
      <c r="P985" s="245"/>
      <c r="Q985" s="245"/>
      <c r="R985" s="245"/>
      <c r="S985" s="245"/>
      <c r="T985" s="245"/>
      <c r="U985" s="245"/>
      <c r="V985" s="245"/>
      <c r="W985" s="245"/>
      <c r="X985" s="245"/>
      <c r="Y985" s="245"/>
      <c r="Z985" s="245"/>
    </row>
    <row r="986" spans="1:26" ht="15.75" customHeight="1">
      <c r="A986" s="245"/>
      <c r="B986" s="245"/>
      <c r="C986" s="245"/>
      <c r="D986" s="245"/>
      <c r="E986" s="245"/>
      <c r="F986" s="245"/>
      <c r="G986" s="245"/>
      <c r="H986" s="245"/>
      <c r="I986" s="245"/>
      <c r="J986" s="245"/>
      <c r="K986" s="245"/>
      <c r="L986" s="245"/>
      <c r="M986" s="245"/>
      <c r="N986" s="245"/>
      <c r="O986" s="245"/>
      <c r="P986" s="245"/>
      <c r="Q986" s="245"/>
      <c r="R986" s="245"/>
      <c r="S986" s="245"/>
      <c r="T986" s="245"/>
      <c r="U986" s="245"/>
      <c r="V986" s="245"/>
      <c r="W986" s="245"/>
      <c r="X986" s="245"/>
      <c r="Y986" s="245"/>
      <c r="Z986" s="245"/>
    </row>
    <row r="987" spans="1:26" ht="15.75" customHeight="1">
      <c r="A987" s="245"/>
      <c r="B987" s="245"/>
      <c r="C987" s="245"/>
      <c r="D987" s="245"/>
      <c r="E987" s="245"/>
      <c r="F987" s="245"/>
      <c r="G987" s="245"/>
      <c r="H987" s="245"/>
      <c r="I987" s="245"/>
      <c r="J987" s="245"/>
      <c r="K987" s="245"/>
      <c r="L987" s="245"/>
      <c r="M987" s="245"/>
      <c r="N987" s="245"/>
      <c r="O987" s="245"/>
      <c r="P987" s="245"/>
      <c r="Q987" s="245"/>
      <c r="R987" s="245"/>
      <c r="S987" s="245"/>
      <c r="T987" s="245"/>
      <c r="U987" s="245"/>
      <c r="V987" s="245"/>
      <c r="W987" s="245"/>
      <c r="X987" s="245"/>
      <c r="Y987" s="245"/>
      <c r="Z987" s="245"/>
    </row>
    <row r="988" spans="1:26" ht="15.75" customHeight="1">
      <c r="A988" s="245"/>
      <c r="B988" s="245"/>
      <c r="C988" s="245"/>
      <c r="D988" s="245"/>
      <c r="E988" s="245"/>
      <c r="F988" s="245"/>
      <c r="G988" s="245"/>
      <c r="H988" s="245"/>
      <c r="I988" s="245"/>
      <c r="J988" s="245"/>
      <c r="K988" s="245"/>
      <c r="L988" s="245"/>
      <c r="M988" s="245"/>
      <c r="N988" s="245"/>
      <c r="O988" s="245"/>
      <c r="P988" s="245"/>
      <c r="Q988" s="245"/>
      <c r="R988" s="245"/>
      <c r="S988" s="245"/>
      <c r="T988" s="245"/>
      <c r="U988" s="245"/>
      <c r="V988" s="245"/>
      <c r="W988" s="245"/>
      <c r="X988" s="245"/>
      <c r="Y988" s="245"/>
      <c r="Z988" s="245"/>
    </row>
    <row r="989" spans="1:26" ht="15.75" customHeight="1">
      <c r="A989" s="245"/>
      <c r="B989" s="245"/>
      <c r="C989" s="245"/>
      <c r="D989" s="245"/>
      <c r="E989" s="245"/>
      <c r="F989" s="245"/>
      <c r="G989" s="245"/>
      <c r="H989" s="245"/>
      <c r="I989" s="245"/>
      <c r="J989" s="245"/>
      <c r="K989" s="245"/>
      <c r="L989" s="245"/>
      <c r="M989" s="245"/>
      <c r="N989" s="245"/>
      <c r="O989" s="245"/>
      <c r="P989" s="245"/>
      <c r="Q989" s="245"/>
      <c r="R989" s="245"/>
      <c r="S989" s="245"/>
      <c r="T989" s="245"/>
      <c r="U989" s="245"/>
      <c r="V989" s="245"/>
      <c r="W989" s="245"/>
      <c r="X989" s="245"/>
      <c r="Y989" s="245"/>
      <c r="Z989" s="245"/>
    </row>
    <row r="990" spans="1:26" ht="15.75" customHeight="1">
      <c r="A990" s="245"/>
      <c r="B990" s="245"/>
      <c r="C990" s="245"/>
      <c r="D990" s="245"/>
      <c r="E990" s="245"/>
      <c r="F990" s="245"/>
      <c r="G990" s="245"/>
      <c r="H990" s="245"/>
      <c r="I990" s="245"/>
      <c r="J990" s="245"/>
      <c r="K990" s="245"/>
      <c r="L990" s="245"/>
      <c r="M990" s="245"/>
      <c r="N990" s="245"/>
      <c r="O990" s="245"/>
      <c r="P990" s="245"/>
      <c r="Q990" s="245"/>
      <c r="R990" s="245"/>
      <c r="S990" s="245"/>
      <c r="T990" s="245"/>
      <c r="U990" s="245"/>
      <c r="V990" s="245"/>
      <c r="W990" s="245"/>
      <c r="X990" s="245"/>
      <c r="Y990" s="245"/>
      <c r="Z990" s="245"/>
    </row>
    <row r="991" spans="1:26" ht="15.75" customHeight="1">
      <c r="A991" s="245"/>
      <c r="B991" s="245"/>
      <c r="C991" s="245"/>
      <c r="D991" s="245"/>
      <c r="E991" s="245"/>
      <c r="F991" s="245"/>
      <c r="G991" s="245"/>
      <c r="H991" s="245"/>
      <c r="I991" s="245"/>
      <c r="J991" s="245"/>
      <c r="K991" s="245"/>
      <c r="L991" s="245"/>
      <c r="M991" s="245"/>
      <c r="N991" s="245"/>
      <c r="O991" s="245"/>
      <c r="P991" s="245"/>
      <c r="Q991" s="245"/>
      <c r="R991" s="245"/>
      <c r="S991" s="245"/>
      <c r="T991" s="245"/>
      <c r="U991" s="245"/>
      <c r="V991" s="245"/>
      <c r="W991" s="245"/>
      <c r="X991" s="245"/>
      <c r="Y991" s="245"/>
      <c r="Z991" s="245"/>
    </row>
    <row r="992" spans="1:26" ht="15.75" customHeight="1">
      <c r="A992" s="245"/>
      <c r="B992" s="245"/>
      <c r="C992" s="245"/>
      <c r="D992" s="245"/>
      <c r="E992" s="245"/>
      <c r="F992" s="245"/>
      <c r="G992" s="245"/>
      <c r="H992" s="245"/>
      <c r="I992" s="245"/>
      <c r="J992" s="245"/>
      <c r="K992" s="245"/>
      <c r="L992" s="245"/>
      <c r="M992" s="245"/>
      <c r="N992" s="245"/>
      <c r="O992" s="245"/>
      <c r="P992" s="245"/>
      <c r="Q992" s="245"/>
      <c r="R992" s="245"/>
      <c r="S992" s="245"/>
      <c r="T992" s="245"/>
      <c r="U992" s="245"/>
      <c r="V992" s="245"/>
      <c r="W992" s="245"/>
      <c r="X992" s="245"/>
      <c r="Y992" s="245"/>
      <c r="Z992" s="245"/>
    </row>
    <row r="993" spans="1:26" ht="15.75" customHeight="1">
      <c r="A993" s="245"/>
      <c r="B993" s="245"/>
      <c r="C993" s="245"/>
      <c r="D993" s="245"/>
      <c r="E993" s="245"/>
      <c r="F993" s="245"/>
      <c r="G993" s="245"/>
      <c r="H993" s="245"/>
      <c r="I993" s="245"/>
      <c r="J993" s="245"/>
      <c r="K993" s="245"/>
      <c r="L993" s="245"/>
      <c r="M993" s="245"/>
      <c r="N993" s="245"/>
      <c r="O993" s="245"/>
      <c r="P993" s="245"/>
      <c r="Q993" s="245"/>
      <c r="R993" s="245"/>
      <c r="S993" s="245"/>
      <c r="T993" s="245"/>
      <c r="U993" s="245"/>
      <c r="V993" s="245"/>
      <c r="W993" s="245"/>
      <c r="X993" s="245"/>
      <c r="Y993" s="245"/>
      <c r="Z993" s="245"/>
    </row>
    <row r="994" spans="1:26" ht="15.75" customHeight="1">
      <c r="A994" s="245"/>
      <c r="B994" s="245"/>
      <c r="C994" s="245"/>
      <c r="D994" s="245"/>
      <c r="E994" s="245"/>
      <c r="F994" s="245"/>
      <c r="G994" s="245"/>
      <c r="H994" s="245"/>
      <c r="I994" s="245"/>
      <c r="J994" s="245"/>
      <c r="K994" s="245"/>
      <c r="L994" s="245"/>
      <c r="M994" s="245"/>
      <c r="N994" s="245"/>
      <c r="O994" s="245"/>
      <c r="P994" s="245"/>
      <c r="Q994" s="245"/>
      <c r="R994" s="245"/>
      <c r="S994" s="245"/>
      <c r="T994" s="245"/>
      <c r="U994" s="245"/>
      <c r="V994" s="245"/>
      <c r="W994" s="245"/>
      <c r="X994" s="245"/>
      <c r="Y994" s="245"/>
      <c r="Z994" s="245"/>
    </row>
    <row r="995" spans="1:26" ht="15.75" customHeight="1">
      <c r="A995" s="245"/>
      <c r="B995" s="245"/>
      <c r="C995" s="245"/>
      <c r="D995" s="245"/>
      <c r="E995" s="245"/>
      <c r="F995" s="245"/>
      <c r="G995" s="245"/>
      <c r="H995" s="245"/>
      <c r="I995" s="245"/>
      <c r="J995" s="245"/>
      <c r="K995" s="245"/>
      <c r="L995" s="245"/>
      <c r="M995" s="245"/>
      <c r="N995" s="245"/>
      <c r="O995" s="245"/>
      <c r="P995" s="245"/>
      <c r="Q995" s="245"/>
      <c r="R995" s="245"/>
      <c r="S995" s="245"/>
      <c r="T995" s="245"/>
      <c r="U995" s="245"/>
      <c r="V995" s="245"/>
      <c r="W995" s="245"/>
      <c r="X995" s="245"/>
      <c r="Y995" s="245"/>
      <c r="Z995" s="245"/>
    </row>
    <row r="996" spans="1:26" ht="15.75" customHeight="1">
      <c r="A996" s="245"/>
      <c r="B996" s="245"/>
      <c r="C996" s="245"/>
      <c r="D996" s="245"/>
      <c r="E996" s="245"/>
      <c r="F996" s="245"/>
      <c r="G996" s="245"/>
      <c r="H996" s="245"/>
      <c r="I996" s="245"/>
      <c r="J996" s="245"/>
      <c r="K996" s="245"/>
      <c r="L996" s="245"/>
      <c r="M996" s="245"/>
      <c r="N996" s="245"/>
      <c r="O996" s="245"/>
      <c r="P996" s="245"/>
      <c r="Q996" s="245"/>
      <c r="R996" s="245"/>
      <c r="S996" s="245"/>
      <c r="T996" s="245"/>
      <c r="U996" s="245"/>
      <c r="V996" s="245"/>
      <c r="W996" s="245"/>
      <c r="X996" s="245"/>
      <c r="Y996" s="245"/>
      <c r="Z996" s="245"/>
    </row>
    <row r="997" spans="1:26" ht="15.75" customHeight="1">
      <c r="A997" s="245"/>
      <c r="B997" s="245"/>
      <c r="C997" s="245"/>
      <c r="D997" s="245"/>
      <c r="E997" s="245"/>
      <c r="F997" s="245"/>
      <c r="G997" s="245"/>
      <c r="H997" s="245"/>
      <c r="I997" s="245"/>
      <c r="J997" s="245"/>
      <c r="K997" s="245"/>
      <c r="L997" s="245"/>
      <c r="M997" s="245"/>
      <c r="N997" s="245"/>
      <c r="O997" s="245"/>
      <c r="P997" s="245"/>
      <c r="Q997" s="245"/>
      <c r="R997" s="245"/>
      <c r="S997" s="245"/>
      <c r="T997" s="245"/>
      <c r="U997" s="245"/>
      <c r="V997" s="245"/>
      <c r="W997" s="245"/>
      <c r="X997" s="245"/>
      <c r="Y997" s="245"/>
      <c r="Z997" s="245"/>
    </row>
    <row r="998" spans="1:26" ht="15.75" customHeight="1">
      <c r="A998" s="245"/>
      <c r="B998" s="245"/>
      <c r="C998" s="245"/>
      <c r="D998" s="245"/>
      <c r="E998" s="245"/>
      <c r="F998" s="245"/>
      <c r="G998" s="245"/>
      <c r="H998" s="245"/>
      <c r="I998" s="245"/>
      <c r="J998" s="245"/>
      <c r="K998" s="245"/>
      <c r="L998" s="245"/>
      <c r="M998" s="245"/>
      <c r="N998" s="245"/>
      <c r="O998" s="245"/>
      <c r="P998" s="245"/>
      <c r="Q998" s="245"/>
      <c r="R998" s="245"/>
      <c r="S998" s="245"/>
      <c r="T998" s="245"/>
      <c r="U998" s="245"/>
      <c r="V998" s="245"/>
      <c r="W998" s="245"/>
      <c r="X998" s="245"/>
      <c r="Y998" s="245"/>
      <c r="Z998" s="245"/>
    </row>
    <row r="999" spans="1:26" ht="15.75" customHeight="1">
      <c r="A999" s="245"/>
      <c r="B999" s="245"/>
      <c r="C999" s="245"/>
      <c r="D999" s="245"/>
      <c r="E999" s="245"/>
      <c r="F999" s="245"/>
      <c r="G999" s="245"/>
      <c r="H999" s="245"/>
      <c r="I999" s="245"/>
      <c r="J999" s="245"/>
      <c r="K999" s="245"/>
      <c r="L999" s="245"/>
      <c r="M999" s="245"/>
      <c r="N999" s="245"/>
      <c r="O999" s="245"/>
      <c r="P999" s="245"/>
      <c r="Q999" s="245"/>
      <c r="R999" s="245"/>
      <c r="S999" s="245"/>
      <c r="T999" s="245"/>
      <c r="U999" s="245"/>
      <c r="V999" s="245"/>
      <c r="W999" s="245"/>
      <c r="X999" s="245"/>
      <c r="Y999" s="245"/>
      <c r="Z999" s="245"/>
    </row>
    <row r="1000" spans="1:26" ht="15.75" customHeight="1">
      <c r="A1000" s="245"/>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c r="X1000" s="245"/>
      <c r="Y1000" s="245"/>
      <c r="Z1000" s="245"/>
    </row>
  </sheetData>
  <mergeCells count="17">
    <mergeCell ref="B51:D51"/>
    <mergeCell ref="A52:A53"/>
    <mergeCell ref="B52:D53"/>
    <mergeCell ref="F51:G51"/>
    <mergeCell ref="H51:I51"/>
    <mergeCell ref="F52:G52"/>
    <mergeCell ref="H52:I52"/>
    <mergeCell ref="F53:G53"/>
    <mergeCell ref="H53:I53"/>
    <mergeCell ref="A10:B10"/>
    <mergeCell ref="C10:G10"/>
    <mergeCell ref="A11:H11"/>
    <mergeCell ref="A48:A50"/>
    <mergeCell ref="E48:E50"/>
    <mergeCell ref="F48:G50"/>
    <mergeCell ref="H48:I50"/>
    <mergeCell ref="B48:D50"/>
  </mergeCells>
  <hyperlinks>
    <hyperlink ref="E13" r:id="rId1" xr:uid="{00000000-0004-0000-0600-000000000000}"/>
    <hyperlink ref="E14" r:id="rId2" location=":~:text=El%20presente%20decreto%20tiene%20por,las%20entidades%20del%20sector%20central." display="https://www.alcaldiabogota.gov.co/sisjur/normas/Norma1.jsp?i=150936 - :~:text=El%20presente%20decreto%20tiene%20por,las%20entidades%20del%20sector%20central." xr:uid="{00000000-0004-0000-0600-000001000000}"/>
    <hyperlink ref="E15" r:id="rId3" display="https://www.alcaldiabogota.gov.co/sisjur/normas/Norma1.jsp?i=136399" xr:uid="{00000000-0004-0000-0600-000002000000}"/>
    <hyperlink ref="E16" r:id="rId4" display="https://www.alcaldiabogota.gov.co/sisjur/normas/Norma1.jsp?i=151658&amp;dt=S" xr:uid="{00000000-0004-0000-0600-000003000000}"/>
    <hyperlink ref="E17" r:id="rId5" display="https://secretariageneral.gov.co/transparencia-y-acceso-la-informacion-publica/mipg/lineamientos-distritales" xr:uid="{00000000-0004-0000-0600-000004000000}"/>
    <hyperlink ref="E18" r:id="rId6" xr:uid="{00000000-0004-0000-0600-000005000000}"/>
    <hyperlink ref="E19" r:id="rId7" xr:uid="{00000000-0004-0000-0600-000006000000}"/>
    <hyperlink ref="E20" r:id="rId8" xr:uid="{00000000-0004-0000-0600-000007000000}"/>
    <hyperlink ref="E21" r:id="rId9" display="https://www.fuga.gov.co/transparencia-y-acceso-a-la-informacion-publica/normograma/anexo-documento-resolucion-165-de-2024" xr:uid="{00000000-0004-0000-0600-000008000000}"/>
    <hyperlink ref="E22" r:id="rId10" display="https://dapre.presidencia.gov.co/normativa/normativa/LEY 2195 DEL 18 DE ENERO DE 2022.pdf" xr:uid="{00000000-0004-0000-0600-000009000000}"/>
    <hyperlink ref="E23" r:id="rId11" xr:uid="{00000000-0004-0000-0600-00000A000000}"/>
    <hyperlink ref="E24" r:id="rId12" xr:uid="{00000000-0004-0000-0600-00000B000000}"/>
    <hyperlink ref="E25" r:id="rId13" xr:uid="{00000000-0004-0000-0600-00000C000000}"/>
    <hyperlink ref="E26" r:id="rId14" display="https://www.alcaldiabogota.gov.co/sisjur/normas/Norma1.jsp?i=112386" xr:uid="{00000000-0004-0000-0600-00000D000000}"/>
    <hyperlink ref="E27" r:id="rId15" xr:uid="{00000000-0004-0000-0600-00000E000000}"/>
    <hyperlink ref="E28" r:id="rId16" xr:uid="{00000000-0004-0000-0600-00000F000000}"/>
    <hyperlink ref="E29" r:id="rId17" xr:uid="{00000000-0004-0000-0600-000010000000}"/>
    <hyperlink ref="E30" r:id="rId18" display="https://www.alcaldiabogota.gov.co/sisjur/normas/Norma1.jsp?i=88580" xr:uid="{00000000-0004-0000-0600-000011000000}"/>
    <hyperlink ref="E31" r:id="rId19" display="https://www.funcionpublica.gov.co/eva/gestornormativo/norma.php?i=103352" xr:uid="{00000000-0004-0000-0600-000012000000}"/>
    <hyperlink ref="E32" r:id="rId20" display="https://www.alcaldiabogota.gov.co/sisjur/normas/Norma1.jsp?i=86825" xr:uid="{00000000-0004-0000-0600-000013000000}"/>
    <hyperlink ref="E33" r:id="rId21" xr:uid="{00000000-0004-0000-0600-000014000000}"/>
    <hyperlink ref="E34" r:id="rId22" xr:uid="{00000000-0004-0000-0600-000015000000}"/>
    <hyperlink ref="E35" r:id="rId23" display="https://www.alcaldiabogota.gov.co/sisjur/normas/Norma1.jsp?i=80445" xr:uid="{00000000-0004-0000-0600-000016000000}"/>
    <hyperlink ref="E36" r:id="rId24" location="5" display="https://www.alcaldiabogota.gov.co/sisjur/normas/Norma1.jsp?i=71261 - 5" xr:uid="{00000000-0004-0000-0600-000017000000}"/>
    <hyperlink ref="E37" r:id="rId25" display="https://www.funcionpublica.gov.co/eva/gestornormativo/norma.php?i=80915" xr:uid="{00000000-0004-0000-0600-000018000000}"/>
    <hyperlink ref="E38" r:id="rId26" display="https://www.alcaldiabogota.gov.co/sisjur/normas/Norma1.jsp?i=63146" xr:uid="{00000000-0004-0000-0600-000019000000}"/>
    <hyperlink ref="E39" r:id="rId27" xr:uid="{00000000-0004-0000-0600-00001A000000}"/>
    <hyperlink ref="E40" r:id="rId28" display="http://www.alcaldiabogota.gov.co/sisjur/normas/Norma1.jsp?i=62518" xr:uid="{00000000-0004-0000-0600-00001B000000}"/>
    <hyperlink ref="E41" r:id="rId29" display="http://wsp.presidencia.gov.co/Normativa/Decretos/2012/Documents/Enero/10/Dec1910012012.pdf" xr:uid="{00000000-0004-0000-0600-00001C000000}"/>
    <hyperlink ref="E42" r:id="rId30" display="http://www.alcaldiabogota.gov.co/sisjur/normas/Norma1.jsp?i=43292" xr:uid="{00000000-0004-0000-0600-00001D000000}"/>
    <hyperlink ref="E43" r:id="rId31" display="https://www.alcaldiabogota.gov.co/sisjur/normas/Norma1.jsp?i=40685&amp;dt=S" xr:uid="{00000000-0004-0000-0600-00001E000000}"/>
    <hyperlink ref="E44" r:id="rId32" display="https://www.funcionpublica.gov.co/eva/gestornormativo/norma.php?i=5324" xr:uid="{00000000-0004-0000-0600-00001F000000}"/>
    <hyperlink ref="E45" r:id="rId33" display="http://www.secretariasenado.gov.co/senado/basedoc/ley_0489_1998.html" xr:uid="{00000000-0004-0000-0600-000020000000}"/>
    <hyperlink ref="E46" r:id="rId34" display="https://www.funcionpublica.gov.co/eva/gestornormativo/norma.php?i=300" xr:uid="{00000000-0004-0000-0600-000021000000}"/>
  </hyperlinks>
  <pageMargins left="0.7" right="0.7" top="0.75" bottom="0.75" header="0" footer="0"/>
  <pageSetup orientation="landscape"/>
  <drawing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2D69B"/>
  </sheetPr>
  <dimension ref="A1:Z1000"/>
  <sheetViews>
    <sheetView topLeftCell="C46" workbookViewId="0">
      <selection activeCell="F47" sqref="F47:G51"/>
    </sheetView>
  </sheetViews>
  <sheetFormatPr baseColWidth="10" defaultColWidth="12.5546875" defaultRowHeight="15" customHeight="1"/>
  <cols>
    <col min="1" max="1" width="36.109375" customWidth="1"/>
    <col min="2" max="2" width="20" customWidth="1"/>
    <col min="3" max="3" width="19.44140625" customWidth="1"/>
    <col min="4" max="4" width="25.44140625" customWidth="1"/>
    <col min="5" max="5" width="18.44140625" customWidth="1"/>
    <col min="6" max="6" width="20" customWidth="1"/>
    <col min="7" max="7" width="52.44140625" customWidth="1"/>
    <col min="8" max="8" width="53.33203125" customWidth="1"/>
    <col min="9" max="9" width="46.88671875" customWidth="1"/>
    <col min="10" max="26" width="11.44140625" customWidth="1"/>
  </cols>
  <sheetData>
    <row r="1" spans="1:26" ht="122.25" customHeight="1">
      <c r="A1" s="84"/>
      <c r="B1" s="85"/>
      <c r="C1" s="85"/>
      <c r="D1" s="85"/>
      <c r="E1" s="85"/>
      <c r="F1" s="85"/>
      <c r="G1" s="85"/>
      <c r="H1" s="85"/>
      <c r="I1" s="85"/>
      <c r="J1" s="63"/>
      <c r="K1" s="63"/>
      <c r="L1" s="63"/>
      <c r="M1" s="63"/>
      <c r="N1" s="63"/>
      <c r="O1" s="63"/>
      <c r="P1" s="63"/>
      <c r="Q1" s="63"/>
      <c r="R1" s="63"/>
      <c r="S1" s="63"/>
      <c r="T1" s="63"/>
      <c r="U1" s="63"/>
      <c r="V1" s="63"/>
      <c r="W1" s="63"/>
      <c r="X1" s="63"/>
      <c r="Y1" s="63"/>
      <c r="Z1" s="63"/>
    </row>
    <row r="2" spans="1:26" ht="55.5" customHeight="1">
      <c r="A2" s="376" t="s">
        <v>0</v>
      </c>
      <c r="B2" s="377"/>
      <c r="C2" s="402" t="s">
        <v>1121</v>
      </c>
      <c r="D2" s="379"/>
      <c r="E2" s="379"/>
      <c r="F2" s="379"/>
      <c r="G2" s="377"/>
      <c r="H2" s="86" t="s">
        <v>2</v>
      </c>
      <c r="I2" s="9" t="s">
        <v>1122</v>
      </c>
      <c r="J2" s="63"/>
      <c r="K2" s="63"/>
      <c r="L2" s="63"/>
      <c r="M2" s="63"/>
      <c r="N2" s="63"/>
      <c r="O2" s="63"/>
      <c r="P2" s="63"/>
      <c r="Q2" s="63"/>
      <c r="R2" s="63"/>
      <c r="S2" s="63"/>
      <c r="T2" s="63"/>
      <c r="U2" s="63"/>
      <c r="V2" s="63"/>
      <c r="W2" s="63"/>
      <c r="X2" s="63"/>
      <c r="Y2" s="63"/>
      <c r="Z2" s="63"/>
    </row>
    <row r="3" spans="1:26" ht="48.75" customHeight="1">
      <c r="A3" s="394" t="s">
        <v>373</v>
      </c>
      <c r="B3" s="381"/>
      <c r="C3" s="381"/>
      <c r="D3" s="381"/>
      <c r="E3" s="381"/>
      <c r="F3" s="381"/>
      <c r="G3" s="381"/>
      <c r="H3" s="367"/>
      <c r="I3" s="220" t="s">
        <v>374</v>
      </c>
      <c r="J3" s="63"/>
      <c r="K3" s="63"/>
      <c r="L3" s="63"/>
      <c r="M3" s="63"/>
      <c r="N3" s="63"/>
      <c r="O3" s="63"/>
      <c r="P3" s="63"/>
      <c r="Q3" s="63"/>
      <c r="R3" s="63"/>
      <c r="S3" s="63"/>
      <c r="T3" s="63"/>
      <c r="U3" s="63"/>
      <c r="V3" s="63"/>
      <c r="W3" s="63"/>
      <c r="X3" s="63"/>
      <c r="Y3" s="63"/>
      <c r="Z3" s="63"/>
    </row>
    <row r="4" spans="1:26" ht="63.75" customHeight="1">
      <c r="A4" s="246" t="s">
        <v>6</v>
      </c>
      <c r="B4" s="247" t="s">
        <v>7</v>
      </c>
      <c r="C4" s="247" t="s">
        <v>375</v>
      </c>
      <c r="D4" s="247" t="s">
        <v>376</v>
      </c>
      <c r="E4" s="247" t="s">
        <v>10</v>
      </c>
      <c r="F4" s="247" t="s">
        <v>377</v>
      </c>
      <c r="G4" s="247" t="s">
        <v>12</v>
      </c>
      <c r="H4" s="247" t="s">
        <v>13</v>
      </c>
      <c r="I4" s="247" t="s">
        <v>14</v>
      </c>
      <c r="J4" s="63"/>
      <c r="K4" s="63"/>
      <c r="L4" s="63"/>
      <c r="M4" s="63"/>
      <c r="N4" s="63"/>
      <c r="O4" s="63"/>
      <c r="P4" s="63"/>
      <c r="Q4" s="63"/>
      <c r="R4" s="63"/>
      <c r="S4" s="63"/>
      <c r="T4" s="63"/>
      <c r="U4" s="63"/>
      <c r="V4" s="63"/>
      <c r="W4" s="63"/>
      <c r="X4" s="63"/>
      <c r="Y4" s="63"/>
      <c r="Z4" s="63"/>
    </row>
    <row r="5" spans="1:26" ht="63.75" customHeight="1">
      <c r="A5" s="102" t="s">
        <v>1123</v>
      </c>
      <c r="B5" s="156" t="s">
        <v>1124</v>
      </c>
      <c r="C5" s="90" t="s">
        <v>1125</v>
      </c>
      <c r="D5" s="156" t="s">
        <v>1004</v>
      </c>
      <c r="E5" s="99">
        <v>221</v>
      </c>
      <c r="F5" s="92">
        <v>45083</v>
      </c>
      <c r="G5" s="248" t="s">
        <v>1126</v>
      </c>
      <c r="H5" s="209" t="s">
        <v>1127</v>
      </c>
      <c r="I5" s="209" t="s">
        <v>1128</v>
      </c>
      <c r="J5" s="63"/>
      <c r="K5" s="63"/>
      <c r="L5" s="63"/>
      <c r="M5" s="63"/>
      <c r="N5" s="63"/>
      <c r="O5" s="63"/>
      <c r="P5" s="63"/>
      <c r="Q5" s="63"/>
      <c r="R5" s="63"/>
      <c r="S5" s="63"/>
      <c r="T5" s="63"/>
      <c r="U5" s="63"/>
      <c r="V5" s="63"/>
      <c r="W5" s="63"/>
      <c r="X5" s="63"/>
      <c r="Y5" s="63"/>
      <c r="Z5" s="63"/>
    </row>
    <row r="6" spans="1:26" ht="63.75" customHeight="1">
      <c r="A6" s="187" t="s">
        <v>1129</v>
      </c>
      <c r="B6" s="158" t="s">
        <v>482</v>
      </c>
      <c r="C6" s="94" t="s">
        <v>1130</v>
      </c>
      <c r="D6" s="94" t="s">
        <v>1004</v>
      </c>
      <c r="E6" s="98">
        <v>1463</v>
      </c>
      <c r="F6" s="96">
        <v>44776</v>
      </c>
      <c r="G6" s="187" t="s">
        <v>1131</v>
      </c>
      <c r="H6" s="94" t="s">
        <v>1132</v>
      </c>
      <c r="I6" s="203" t="s">
        <v>1128</v>
      </c>
      <c r="J6" s="63"/>
      <c r="K6" s="63"/>
      <c r="L6" s="63"/>
      <c r="M6" s="63"/>
      <c r="N6" s="63"/>
      <c r="O6" s="63"/>
      <c r="P6" s="63"/>
      <c r="Q6" s="63"/>
      <c r="R6" s="63"/>
      <c r="S6" s="63"/>
      <c r="T6" s="63"/>
      <c r="U6" s="63"/>
      <c r="V6" s="63"/>
      <c r="W6" s="63"/>
      <c r="X6" s="63"/>
      <c r="Y6" s="63"/>
      <c r="Z6" s="63"/>
    </row>
    <row r="7" spans="1:26" ht="63.75" customHeight="1">
      <c r="A7" s="102" t="s">
        <v>1133</v>
      </c>
      <c r="B7" s="156" t="s">
        <v>1124</v>
      </c>
      <c r="C7" s="90" t="s">
        <v>1134</v>
      </c>
      <c r="D7" s="156" t="s">
        <v>1135</v>
      </c>
      <c r="E7" s="99">
        <v>2</v>
      </c>
      <c r="F7" s="92">
        <v>44603</v>
      </c>
      <c r="G7" s="102" t="s">
        <v>1136</v>
      </c>
      <c r="H7" s="209" t="s">
        <v>1137</v>
      </c>
      <c r="I7" s="209" t="s">
        <v>1128</v>
      </c>
      <c r="J7" s="63"/>
      <c r="K7" s="63"/>
      <c r="L7" s="63"/>
      <c r="M7" s="63"/>
      <c r="N7" s="63"/>
      <c r="O7" s="63"/>
      <c r="P7" s="63"/>
      <c r="Q7" s="63"/>
      <c r="R7" s="63"/>
      <c r="S7" s="63"/>
      <c r="T7" s="63"/>
      <c r="U7" s="63"/>
      <c r="V7" s="63"/>
      <c r="W7" s="63"/>
      <c r="X7" s="63"/>
      <c r="Y7" s="63"/>
      <c r="Z7" s="63"/>
    </row>
    <row r="8" spans="1:26" ht="63.75" customHeight="1">
      <c r="A8" s="187" t="s">
        <v>1138</v>
      </c>
      <c r="B8" s="158" t="s">
        <v>1124</v>
      </c>
      <c r="C8" s="94" t="s">
        <v>1125</v>
      </c>
      <c r="D8" s="94" t="s">
        <v>1139</v>
      </c>
      <c r="E8" s="98">
        <v>8</v>
      </c>
      <c r="F8" s="96">
        <v>44560</v>
      </c>
      <c r="G8" s="187" t="s">
        <v>971</v>
      </c>
      <c r="H8" s="94" t="s">
        <v>1140</v>
      </c>
      <c r="I8" s="203" t="s">
        <v>1128</v>
      </c>
      <c r="J8" s="63"/>
      <c r="K8" s="63"/>
      <c r="L8" s="63"/>
      <c r="M8" s="63"/>
      <c r="N8" s="63"/>
      <c r="O8" s="63"/>
      <c r="P8" s="63"/>
      <c r="Q8" s="63"/>
      <c r="R8" s="63"/>
      <c r="S8" s="63"/>
      <c r="T8" s="63"/>
      <c r="U8" s="63"/>
      <c r="V8" s="63"/>
      <c r="W8" s="63"/>
      <c r="X8" s="63"/>
      <c r="Y8" s="63"/>
      <c r="Z8" s="63"/>
    </row>
    <row r="9" spans="1:26" ht="79.5" customHeight="1">
      <c r="A9" s="102" t="s">
        <v>1141</v>
      </c>
      <c r="B9" s="156" t="s">
        <v>482</v>
      </c>
      <c r="C9" s="90" t="s">
        <v>1142</v>
      </c>
      <c r="D9" s="90" t="s">
        <v>1135</v>
      </c>
      <c r="E9" s="99">
        <v>455</v>
      </c>
      <c r="F9" s="92">
        <v>44432</v>
      </c>
      <c r="G9" s="102" t="s">
        <v>239</v>
      </c>
      <c r="H9" s="209" t="s">
        <v>1143</v>
      </c>
      <c r="I9" s="209" t="s">
        <v>1128</v>
      </c>
      <c r="J9" s="63"/>
      <c r="K9" s="63"/>
      <c r="L9" s="63"/>
      <c r="M9" s="63"/>
      <c r="N9" s="63"/>
      <c r="O9" s="63"/>
      <c r="P9" s="63"/>
      <c r="Q9" s="63"/>
      <c r="R9" s="63"/>
      <c r="S9" s="63"/>
      <c r="T9" s="63"/>
      <c r="U9" s="63"/>
      <c r="V9" s="63"/>
      <c r="W9" s="63"/>
      <c r="X9" s="63"/>
      <c r="Y9" s="63"/>
      <c r="Z9" s="63"/>
    </row>
    <row r="10" spans="1:26" ht="41.25" customHeight="1">
      <c r="A10" s="187" t="s">
        <v>1144</v>
      </c>
      <c r="B10" s="158" t="s">
        <v>1124</v>
      </c>
      <c r="C10" s="94" t="s">
        <v>1145</v>
      </c>
      <c r="D10" s="94" t="s">
        <v>484</v>
      </c>
      <c r="E10" s="98">
        <v>1</v>
      </c>
      <c r="F10" s="96">
        <v>44218</v>
      </c>
      <c r="G10" s="97" t="s">
        <v>1144</v>
      </c>
      <c r="H10" s="94" t="s">
        <v>38</v>
      </c>
      <c r="I10" s="94" t="s">
        <v>1128</v>
      </c>
      <c r="J10" s="63"/>
      <c r="K10" s="63"/>
      <c r="L10" s="63"/>
      <c r="M10" s="63"/>
      <c r="N10" s="63"/>
      <c r="O10" s="63"/>
      <c r="P10" s="63"/>
      <c r="Q10" s="63"/>
      <c r="R10" s="63"/>
      <c r="S10" s="63"/>
      <c r="T10" s="63"/>
      <c r="U10" s="63"/>
      <c r="V10" s="63"/>
      <c r="W10" s="63"/>
      <c r="X10" s="63"/>
      <c r="Y10" s="63"/>
      <c r="Z10" s="63"/>
    </row>
    <row r="11" spans="1:26" ht="39" customHeight="1">
      <c r="A11" s="102" t="s">
        <v>1146</v>
      </c>
      <c r="B11" s="156" t="s">
        <v>482</v>
      </c>
      <c r="C11" s="90" t="s">
        <v>1147</v>
      </c>
      <c r="D11" s="90" t="s">
        <v>1135</v>
      </c>
      <c r="E11" s="99">
        <v>1519</v>
      </c>
      <c r="F11" s="92">
        <v>44067</v>
      </c>
      <c r="G11" s="102" t="s">
        <v>1148</v>
      </c>
      <c r="H11" s="90" t="s">
        <v>1149</v>
      </c>
      <c r="I11" s="209" t="s">
        <v>1128</v>
      </c>
      <c r="J11" s="63"/>
      <c r="K11" s="63"/>
      <c r="L11" s="63"/>
      <c r="M11" s="63"/>
      <c r="N11" s="63"/>
      <c r="O11" s="63"/>
      <c r="P11" s="63"/>
      <c r="Q11" s="63"/>
      <c r="R11" s="63"/>
      <c r="S11" s="63"/>
      <c r="T11" s="63"/>
      <c r="U11" s="63"/>
      <c r="V11" s="63"/>
      <c r="W11" s="63"/>
      <c r="X11" s="63"/>
      <c r="Y11" s="63"/>
      <c r="Z11" s="63"/>
    </row>
    <row r="12" spans="1:26" ht="81" customHeight="1">
      <c r="A12" s="187" t="s">
        <v>1150</v>
      </c>
      <c r="B12" s="158" t="s">
        <v>1124</v>
      </c>
      <c r="C12" s="94" t="s">
        <v>1151</v>
      </c>
      <c r="D12" s="94" t="s">
        <v>1135</v>
      </c>
      <c r="E12" s="98">
        <v>76</v>
      </c>
      <c r="F12" s="96">
        <v>44029</v>
      </c>
      <c r="G12" s="187" t="s">
        <v>1152</v>
      </c>
      <c r="H12" s="94" t="s">
        <v>1153</v>
      </c>
      <c r="I12" s="203" t="s">
        <v>1128</v>
      </c>
      <c r="J12" s="63"/>
      <c r="K12" s="63"/>
      <c r="L12" s="63"/>
      <c r="M12" s="63"/>
      <c r="N12" s="63"/>
      <c r="O12" s="63"/>
      <c r="P12" s="63"/>
      <c r="Q12" s="63"/>
      <c r="R12" s="63"/>
      <c r="S12" s="63"/>
      <c r="T12" s="63"/>
      <c r="U12" s="63"/>
      <c r="V12" s="63"/>
      <c r="W12" s="63"/>
      <c r="X12" s="63"/>
      <c r="Y12" s="63"/>
      <c r="Z12" s="63"/>
    </row>
    <row r="13" spans="1:26" ht="72" customHeight="1">
      <c r="A13" s="102" t="s">
        <v>1154</v>
      </c>
      <c r="B13" s="156" t="s">
        <v>482</v>
      </c>
      <c r="C13" s="90" t="s">
        <v>1130</v>
      </c>
      <c r="D13" s="90" t="s">
        <v>1004</v>
      </c>
      <c r="E13" s="99" t="s">
        <v>1155</v>
      </c>
      <c r="F13" s="92">
        <v>43906</v>
      </c>
      <c r="G13" s="102" t="s">
        <v>1156</v>
      </c>
      <c r="H13" s="90" t="s">
        <v>38</v>
      </c>
      <c r="I13" s="209" t="s">
        <v>1128</v>
      </c>
      <c r="J13" s="63"/>
      <c r="K13" s="63"/>
      <c r="L13" s="63"/>
      <c r="M13" s="63"/>
      <c r="N13" s="63"/>
      <c r="O13" s="63"/>
      <c r="P13" s="63"/>
      <c r="Q13" s="63"/>
      <c r="R13" s="63"/>
      <c r="S13" s="63"/>
      <c r="T13" s="63"/>
      <c r="U13" s="63"/>
      <c r="V13" s="63"/>
      <c r="W13" s="63"/>
      <c r="X13" s="63"/>
      <c r="Y13" s="63"/>
      <c r="Z13" s="63"/>
    </row>
    <row r="14" spans="1:26" ht="71.25" customHeight="1">
      <c r="A14" s="187" t="s">
        <v>1157</v>
      </c>
      <c r="B14" s="158" t="s">
        <v>1124</v>
      </c>
      <c r="C14" s="94" t="s">
        <v>1125</v>
      </c>
      <c r="D14" s="94" t="s">
        <v>1004</v>
      </c>
      <c r="E14" s="98" t="s">
        <v>1158</v>
      </c>
      <c r="F14" s="96">
        <v>43823</v>
      </c>
      <c r="G14" s="187" t="s">
        <v>1159</v>
      </c>
      <c r="H14" s="94" t="s">
        <v>1160</v>
      </c>
      <c r="I14" s="203" t="s">
        <v>1128</v>
      </c>
      <c r="J14" s="63"/>
      <c r="K14" s="63"/>
      <c r="L14" s="63"/>
      <c r="M14" s="63"/>
      <c r="N14" s="63"/>
      <c r="O14" s="63"/>
      <c r="P14" s="63"/>
      <c r="Q14" s="63"/>
      <c r="R14" s="63"/>
      <c r="S14" s="63"/>
      <c r="T14" s="63"/>
      <c r="U14" s="63"/>
      <c r="V14" s="63"/>
      <c r="W14" s="63"/>
      <c r="X14" s="63"/>
      <c r="Y14" s="63"/>
      <c r="Z14" s="63"/>
    </row>
    <row r="15" spans="1:26" ht="64.5" customHeight="1">
      <c r="A15" s="102" t="s">
        <v>1161</v>
      </c>
      <c r="B15" s="156" t="s">
        <v>482</v>
      </c>
      <c r="C15" s="90" t="s">
        <v>1142</v>
      </c>
      <c r="D15" s="90" t="s">
        <v>484</v>
      </c>
      <c r="E15" s="99" t="s">
        <v>1162</v>
      </c>
      <c r="F15" s="92">
        <v>43818</v>
      </c>
      <c r="G15" s="102" t="s">
        <v>1163</v>
      </c>
      <c r="H15" s="209" t="s">
        <v>38</v>
      </c>
      <c r="I15" s="209" t="s">
        <v>1128</v>
      </c>
      <c r="J15" s="63"/>
      <c r="K15" s="63"/>
      <c r="L15" s="63"/>
      <c r="M15" s="63"/>
      <c r="N15" s="63"/>
      <c r="O15" s="63"/>
      <c r="P15" s="63"/>
      <c r="Q15" s="63"/>
      <c r="R15" s="63"/>
      <c r="S15" s="63"/>
      <c r="T15" s="63"/>
      <c r="U15" s="63"/>
      <c r="V15" s="63"/>
      <c r="W15" s="63"/>
      <c r="X15" s="63"/>
      <c r="Y15" s="63"/>
      <c r="Z15" s="63"/>
    </row>
    <row r="16" spans="1:26" ht="63" customHeight="1">
      <c r="A16" s="187" t="s">
        <v>1164</v>
      </c>
      <c r="B16" s="158" t="s">
        <v>482</v>
      </c>
      <c r="C16" s="94" t="s">
        <v>1130</v>
      </c>
      <c r="D16" s="94" t="s">
        <v>1004</v>
      </c>
      <c r="E16" s="98" t="s">
        <v>1165</v>
      </c>
      <c r="F16" s="96">
        <v>43791</v>
      </c>
      <c r="G16" s="187" t="s">
        <v>1166</v>
      </c>
      <c r="H16" s="187" t="s">
        <v>1167</v>
      </c>
      <c r="I16" s="203" t="s">
        <v>1128</v>
      </c>
      <c r="J16" s="63"/>
      <c r="K16" s="63"/>
      <c r="L16" s="63"/>
      <c r="M16" s="63"/>
      <c r="N16" s="63"/>
      <c r="O16" s="63"/>
      <c r="P16" s="63"/>
      <c r="Q16" s="63"/>
      <c r="R16" s="63"/>
      <c r="S16" s="63"/>
      <c r="T16" s="63"/>
      <c r="U16" s="63"/>
      <c r="V16" s="63"/>
      <c r="W16" s="63"/>
      <c r="X16" s="63"/>
      <c r="Y16" s="63"/>
      <c r="Z16" s="63"/>
    </row>
    <row r="17" spans="1:26" ht="45.75" customHeight="1">
      <c r="A17" s="102" t="s">
        <v>1168</v>
      </c>
      <c r="B17" s="156" t="s">
        <v>1124</v>
      </c>
      <c r="C17" s="90" t="s">
        <v>1145</v>
      </c>
      <c r="D17" s="90" t="s">
        <v>1135</v>
      </c>
      <c r="E17" s="99">
        <v>36</v>
      </c>
      <c r="F17" s="92">
        <v>43728</v>
      </c>
      <c r="G17" s="102" t="s">
        <v>1169</v>
      </c>
      <c r="H17" s="209" t="s">
        <v>38</v>
      </c>
      <c r="I17" s="209" t="s">
        <v>1128</v>
      </c>
      <c r="J17" s="63"/>
      <c r="K17" s="63"/>
      <c r="L17" s="63"/>
      <c r="M17" s="63"/>
      <c r="N17" s="63"/>
      <c r="O17" s="63"/>
      <c r="P17" s="63"/>
      <c r="Q17" s="63"/>
      <c r="R17" s="63"/>
      <c r="S17" s="63"/>
      <c r="T17" s="63"/>
      <c r="U17" s="63"/>
      <c r="V17" s="63"/>
      <c r="W17" s="63"/>
      <c r="X17" s="63"/>
      <c r="Y17" s="63"/>
      <c r="Z17" s="63"/>
    </row>
    <row r="18" spans="1:26" ht="45.75" customHeight="1">
      <c r="A18" s="187" t="s">
        <v>1170</v>
      </c>
      <c r="B18" s="158" t="s">
        <v>482</v>
      </c>
      <c r="C18" s="94" t="s">
        <v>1130</v>
      </c>
      <c r="D18" s="94" t="s">
        <v>1004</v>
      </c>
      <c r="E18" s="98" t="s">
        <v>1171</v>
      </c>
      <c r="F18" s="96">
        <v>43528</v>
      </c>
      <c r="G18" s="187" t="s">
        <v>1172</v>
      </c>
      <c r="H18" s="187" t="s">
        <v>1173</v>
      </c>
      <c r="I18" s="203" t="s">
        <v>1128</v>
      </c>
      <c r="J18" s="63"/>
      <c r="K18" s="63"/>
      <c r="L18" s="63"/>
      <c r="M18" s="63"/>
      <c r="N18" s="63"/>
      <c r="O18" s="63"/>
      <c r="P18" s="63"/>
      <c r="Q18" s="63"/>
      <c r="R18" s="63"/>
      <c r="S18" s="63"/>
      <c r="T18" s="63"/>
      <c r="U18" s="63"/>
      <c r="V18" s="63"/>
      <c r="W18" s="63"/>
      <c r="X18" s="63"/>
      <c r="Y18" s="63"/>
      <c r="Z18" s="63"/>
    </row>
    <row r="19" spans="1:26" ht="66.75" customHeight="1">
      <c r="A19" s="102" t="s">
        <v>1174</v>
      </c>
      <c r="B19" s="156" t="s">
        <v>1124</v>
      </c>
      <c r="C19" s="90" t="s">
        <v>1125</v>
      </c>
      <c r="D19" s="90" t="s">
        <v>1004</v>
      </c>
      <c r="E19" s="99" t="s">
        <v>1175</v>
      </c>
      <c r="F19" s="92">
        <v>43404</v>
      </c>
      <c r="G19" s="102" t="s">
        <v>1176</v>
      </c>
      <c r="H19" s="209" t="s">
        <v>38</v>
      </c>
      <c r="I19" s="209" t="s">
        <v>1128</v>
      </c>
      <c r="J19" s="63"/>
      <c r="K19" s="63"/>
      <c r="L19" s="63"/>
      <c r="M19" s="63"/>
      <c r="N19" s="63"/>
      <c r="O19" s="63"/>
      <c r="P19" s="63"/>
      <c r="Q19" s="63"/>
      <c r="R19" s="63"/>
      <c r="S19" s="63"/>
      <c r="T19" s="63"/>
      <c r="U19" s="63"/>
      <c r="V19" s="63"/>
      <c r="W19" s="63"/>
      <c r="X19" s="63"/>
      <c r="Y19" s="63"/>
      <c r="Z19" s="63"/>
    </row>
    <row r="20" spans="1:26" ht="66.75" customHeight="1">
      <c r="A20" s="187" t="s">
        <v>1177</v>
      </c>
      <c r="B20" s="158" t="s">
        <v>1124</v>
      </c>
      <c r="C20" s="94" t="s">
        <v>1151</v>
      </c>
      <c r="D20" s="94" t="s">
        <v>1135</v>
      </c>
      <c r="E20" s="98">
        <v>104</v>
      </c>
      <c r="F20" s="96">
        <v>43399</v>
      </c>
      <c r="G20" s="187" t="s">
        <v>1178</v>
      </c>
      <c r="H20" s="203" t="s">
        <v>1179</v>
      </c>
      <c r="I20" s="203" t="s">
        <v>1128</v>
      </c>
      <c r="J20" s="63"/>
      <c r="K20" s="63"/>
      <c r="L20" s="63"/>
      <c r="M20" s="63"/>
      <c r="N20" s="63"/>
      <c r="O20" s="63"/>
      <c r="P20" s="63"/>
      <c r="Q20" s="63"/>
      <c r="R20" s="63"/>
      <c r="S20" s="63"/>
      <c r="T20" s="63"/>
      <c r="U20" s="63"/>
      <c r="V20" s="63"/>
      <c r="W20" s="63"/>
      <c r="X20" s="63"/>
      <c r="Y20" s="63"/>
      <c r="Z20" s="63"/>
    </row>
    <row r="21" spans="1:26" ht="45.75" customHeight="1">
      <c r="A21" s="102" t="s">
        <v>1180</v>
      </c>
      <c r="B21" s="156" t="s">
        <v>482</v>
      </c>
      <c r="C21" s="90" t="s">
        <v>1130</v>
      </c>
      <c r="D21" s="90" t="s">
        <v>1004</v>
      </c>
      <c r="E21" s="99">
        <v>1499</v>
      </c>
      <c r="F21" s="92">
        <v>42989</v>
      </c>
      <c r="G21" s="102" t="s">
        <v>1181</v>
      </c>
      <c r="H21" s="209" t="s">
        <v>38</v>
      </c>
      <c r="I21" s="209" t="s">
        <v>1128</v>
      </c>
      <c r="J21" s="63"/>
      <c r="K21" s="63"/>
      <c r="L21" s="63"/>
      <c r="M21" s="63"/>
      <c r="N21" s="63"/>
      <c r="O21" s="63"/>
      <c r="P21" s="63"/>
      <c r="Q21" s="63"/>
      <c r="R21" s="63"/>
      <c r="S21" s="63"/>
      <c r="T21" s="63"/>
      <c r="U21" s="63"/>
      <c r="V21" s="63"/>
      <c r="W21" s="63"/>
      <c r="X21" s="63"/>
      <c r="Y21" s="63"/>
      <c r="Z21" s="63"/>
    </row>
    <row r="22" spans="1:26" ht="45.75" customHeight="1">
      <c r="A22" s="187" t="s">
        <v>1182</v>
      </c>
      <c r="B22" s="158" t="s">
        <v>482</v>
      </c>
      <c r="C22" s="94" t="s">
        <v>1130</v>
      </c>
      <c r="D22" s="94" t="s">
        <v>1004</v>
      </c>
      <c r="E22" s="98" t="s">
        <v>1183</v>
      </c>
      <c r="F22" s="96">
        <v>42844</v>
      </c>
      <c r="G22" s="187" t="s">
        <v>1184</v>
      </c>
      <c r="H22" s="203" t="s">
        <v>38</v>
      </c>
      <c r="I22" s="203" t="s">
        <v>1128</v>
      </c>
      <c r="J22" s="63"/>
      <c r="K22" s="63"/>
      <c r="L22" s="63"/>
      <c r="M22" s="63"/>
      <c r="N22" s="63"/>
      <c r="O22" s="63"/>
      <c r="P22" s="63"/>
      <c r="Q22" s="63"/>
      <c r="R22" s="63"/>
      <c r="S22" s="63"/>
      <c r="T22" s="63"/>
      <c r="U22" s="63"/>
      <c r="V22" s="63"/>
      <c r="W22" s="63"/>
      <c r="X22" s="63"/>
      <c r="Y22" s="63"/>
      <c r="Z22" s="63"/>
    </row>
    <row r="23" spans="1:26" ht="30.75" customHeight="1">
      <c r="A23" s="102" t="s">
        <v>1185</v>
      </c>
      <c r="B23" s="156" t="s">
        <v>482</v>
      </c>
      <c r="C23" s="90" t="s">
        <v>1186</v>
      </c>
      <c r="D23" s="90" t="s">
        <v>1135</v>
      </c>
      <c r="E23" s="99">
        <v>193</v>
      </c>
      <c r="F23" s="92">
        <v>42495</v>
      </c>
      <c r="G23" s="102" t="s">
        <v>1187</v>
      </c>
      <c r="H23" s="209" t="s">
        <v>38</v>
      </c>
      <c r="I23" s="209" t="s">
        <v>1188</v>
      </c>
      <c r="J23" s="63"/>
      <c r="K23" s="63"/>
      <c r="L23" s="63"/>
      <c r="M23" s="63"/>
      <c r="N23" s="63"/>
      <c r="O23" s="63"/>
      <c r="P23" s="63"/>
      <c r="Q23" s="63"/>
      <c r="R23" s="63"/>
      <c r="S23" s="63"/>
      <c r="T23" s="63"/>
      <c r="U23" s="63"/>
      <c r="V23" s="63"/>
      <c r="W23" s="63"/>
      <c r="X23" s="63"/>
      <c r="Y23" s="63"/>
      <c r="Z23" s="63"/>
    </row>
    <row r="24" spans="1:26" ht="53.25" customHeight="1">
      <c r="A24" s="187" t="s">
        <v>1189</v>
      </c>
      <c r="B24" s="158" t="s">
        <v>482</v>
      </c>
      <c r="C24" s="94" t="s">
        <v>1134</v>
      </c>
      <c r="D24" s="94" t="s">
        <v>484</v>
      </c>
      <c r="E24" s="98" t="s">
        <v>1190</v>
      </c>
      <c r="F24" s="96">
        <v>42194</v>
      </c>
      <c r="G24" s="187" t="s">
        <v>1191</v>
      </c>
      <c r="H24" s="203" t="s">
        <v>38</v>
      </c>
      <c r="I24" s="203" t="s">
        <v>1128</v>
      </c>
      <c r="J24" s="63"/>
      <c r="K24" s="63"/>
      <c r="L24" s="63"/>
      <c r="M24" s="63"/>
      <c r="N24" s="63"/>
      <c r="O24" s="63"/>
      <c r="P24" s="63"/>
      <c r="Q24" s="63"/>
      <c r="R24" s="63"/>
      <c r="S24" s="63"/>
      <c r="T24" s="63"/>
      <c r="U24" s="63"/>
      <c r="V24" s="63"/>
      <c r="W24" s="63"/>
      <c r="X24" s="63"/>
      <c r="Y24" s="63"/>
      <c r="Z24" s="63"/>
    </row>
    <row r="25" spans="1:26" ht="85.5" customHeight="1">
      <c r="A25" s="102" t="s">
        <v>1192</v>
      </c>
      <c r="B25" s="156" t="s">
        <v>482</v>
      </c>
      <c r="C25" s="90" t="s">
        <v>1193</v>
      </c>
      <c r="D25" s="90" t="s">
        <v>994</v>
      </c>
      <c r="E25" s="99" t="s">
        <v>1194</v>
      </c>
      <c r="F25" s="92">
        <v>42164</v>
      </c>
      <c r="G25" s="102" t="s">
        <v>1195</v>
      </c>
      <c r="H25" s="102" t="s">
        <v>1196</v>
      </c>
      <c r="I25" s="209" t="s">
        <v>1128</v>
      </c>
      <c r="J25" s="63"/>
      <c r="K25" s="63"/>
      <c r="L25" s="63"/>
      <c r="M25" s="63"/>
      <c r="N25" s="63"/>
      <c r="O25" s="63"/>
      <c r="P25" s="63"/>
      <c r="Q25" s="63"/>
      <c r="R25" s="63"/>
      <c r="S25" s="63"/>
      <c r="T25" s="63"/>
      <c r="U25" s="63"/>
      <c r="V25" s="63"/>
      <c r="W25" s="63"/>
      <c r="X25" s="63"/>
      <c r="Y25" s="63"/>
      <c r="Z25" s="63"/>
    </row>
    <row r="26" spans="1:26" ht="47.25" customHeight="1">
      <c r="A26" s="187" t="s">
        <v>1197</v>
      </c>
      <c r="B26" s="158" t="s">
        <v>482</v>
      </c>
      <c r="C26" s="94" t="s">
        <v>1198</v>
      </c>
      <c r="D26" s="94" t="s">
        <v>1004</v>
      </c>
      <c r="E26" s="98">
        <v>1068</v>
      </c>
      <c r="F26" s="96">
        <v>42150</v>
      </c>
      <c r="G26" s="187" t="s">
        <v>1199</v>
      </c>
      <c r="H26" s="249" t="s">
        <v>1200</v>
      </c>
      <c r="I26" s="203" t="s">
        <v>1128</v>
      </c>
      <c r="J26" s="63"/>
      <c r="K26" s="63"/>
      <c r="L26" s="63"/>
      <c r="M26" s="63"/>
      <c r="N26" s="63"/>
      <c r="O26" s="63"/>
      <c r="P26" s="63"/>
      <c r="Q26" s="63"/>
      <c r="R26" s="63"/>
      <c r="S26" s="63"/>
      <c r="T26" s="63"/>
      <c r="U26" s="63"/>
      <c r="V26" s="63"/>
      <c r="W26" s="63"/>
      <c r="X26" s="63"/>
      <c r="Y26" s="63"/>
      <c r="Z26" s="63"/>
    </row>
    <row r="27" spans="1:26" ht="47.25" customHeight="1">
      <c r="A27" s="102" t="s">
        <v>1201</v>
      </c>
      <c r="B27" s="156" t="s">
        <v>482</v>
      </c>
      <c r="C27" s="90" t="s">
        <v>1130</v>
      </c>
      <c r="D27" s="90" t="s">
        <v>1004</v>
      </c>
      <c r="E27" s="99" t="s">
        <v>1202</v>
      </c>
      <c r="F27" s="92">
        <v>42150</v>
      </c>
      <c r="G27" s="102" t="s">
        <v>1203</v>
      </c>
      <c r="H27" s="99" t="s">
        <v>1204</v>
      </c>
      <c r="I27" s="209" t="s">
        <v>1128</v>
      </c>
      <c r="J27" s="63"/>
      <c r="K27" s="63"/>
      <c r="L27" s="63"/>
      <c r="M27" s="63"/>
      <c r="N27" s="63"/>
      <c r="O27" s="63"/>
      <c r="P27" s="63"/>
      <c r="Q27" s="63"/>
      <c r="R27" s="63"/>
      <c r="S27" s="63"/>
      <c r="T27" s="63"/>
      <c r="U27" s="63"/>
      <c r="V27" s="63"/>
      <c r="W27" s="63"/>
      <c r="X27" s="63"/>
      <c r="Y27" s="63"/>
      <c r="Z27" s="63"/>
    </row>
    <row r="28" spans="1:26" ht="76.5" customHeight="1">
      <c r="A28" s="187" t="s">
        <v>1205</v>
      </c>
      <c r="B28" s="158" t="s">
        <v>482</v>
      </c>
      <c r="C28" s="94" t="s">
        <v>1130</v>
      </c>
      <c r="D28" s="94" t="s">
        <v>1004</v>
      </c>
      <c r="E28" s="98">
        <v>1072</v>
      </c>
      <c r="F28" s="96">
        <v>42150</v>
      </c>
      <c r="G28" s="187" t="s">
        <v>635</v>
      </c>
      <c r="H28" s="187" t="s">
        <v>1206</v>
      </c>
      <c r="I28" s="203" t="s">
        <v>1128</v>
      </c>
      <c r="J28" s="63"/>
      <c r="K28" s="63"/>
      <c r="L28" s="63"/>
      <c r="M28" s="63"/>
      <c r="N28" s="63"/>
      <c r="O28" s="63"/>
      <c r="P28" s="63"/>
      <c r="Q28" s="63"/>
      <c r="R28" s="63"/>
      <c r="S28" s="63"/>
      <c r="T28" s="63"/>
      <c r="U28" s="63"/>
      <c r="V28" s="63"/>
      <c r="W28" s="63"/>
      <c r="X28" s="63"/>
      <c r="Y28" s="63"/>
      <c r="Z28" s="63"/>
    </row>
    <row r="29" spans="1:26" ht="79.5" customHeight="1">
      <c r="A29" s="102" t="s">
        <v>1207</v>
      </c>
      <c r="B29" s="156" t="s">
        <v>1124</v>
      </c>
      <c r="C29" s="90" t="s">
        <v>1208</v>
      </c>
      <c r="D29" s="90" t="s">
        <v>484</v>
      </c>
      <c r="E29" s="99" t="s">
        <v>1209</v>
      </c>
      <c r="F29" s="92">
        <v>42033</v>
      </c>
      <c r="G29" s="102" t="s">
        <v>1210</v>
      </c>
      <c r="H29" s="209" t="s">
        <v>38</v>
      </c>
      <c r="I29" s="209" t="s">
        <v>1128</v>
      </c>
      <c r="J29" s="63"/>
      <c r="K29" s="63"/>
      <c r="L29" s="63"/>
      <c r="M29" s="63"/>
      <c r="N29" s="63"/>
      <c r="O29" s="63"/>
      <c r="P29" s="63"/>
      <c r="Q29" s="63"/>
      <c r="R29" s="63"/>
      <c r="S29" s="63"/>
      <c r="T29" s="63"/>
      <c r="U29" s="63"/>
      <c r="V29" s="63"/>
      <c r="W29" s="63"/>
      <c r="X29" s="63"/>
      <c r="Y29" s="63"/>
      <c r="Z29" s="63"/>
    </row>
    <row r="30" spans="1:26" ht="55.5" customHeight="1">
      <c r="A30" s="187" t="s">
        <v>1211</v>
      </c>
      <c r="B30" s="158" t="s">
        <v>482</v>
      </c>
      <c r="C30" s="94" t="s">
        <v>1130</v>
      </c>
      <c r="D30" s="94" t="s">
        <v>1004</v>
      </c>
      <c r="E30" s="98" t="s">
        <v>1212</v>
      </c>
      <c r="F30" s="96">
        <v>42025</v>
      </c>
      <c r="G30" s="203" t="s">
        <v>1213</v>
      </c>
      <c r="H30" s="203" t="s">
        <v>38</v>
      </c>
      <c r="I30" s="203" t="s">
        <v>1128</v>
      </c>
      <c r="J30" s="63"/>
      <c r="K30" s="63"/>
      <c r="L30" s="63"/>
      <c r="M30" s="63"/>
      <c r="N30" s="63"/>
      <c r="O30" s="63"/>
      <c r="P30" s="63"/>
      <c r="Q30" s="63"/>
      <c r="R30" s="63"/>
      <c r="S30" s="63"/>
      <c r="T30" s="63"/>
      <c r="U30" s="63"/>
      <c r="V30" s="63"/>
      <c r="W30" s="63"/>
      <c r="X30" s="63"/>
      <c r="Y30" s="63"/>
      <c r="Z30" s="63"/>
    </row>
    <row r="31" spans="1:26" ht="55.5" customHeight="1">
      <c r="A31" s="102" t="s">
        <v>1214</v>
      </c>
      <c r="B31" s="156" t="s">
        <v>1124</v>
      </c>
      <c r="C31" s="90" t="s">
        <v>1208</v>
      </c>
      <c r="D31" s="90" t="s">
        <v>484</v>
      </c>
      <c r="E31" s="99" t="s">
        <v>1215</v>
      </c>
      <c r="F31" s="92">
        <v>41649</v>
      </c>
      <c r="G31" s="102" t="s">
        <v>1216</v>
      </c>
      <c r="H31" s="209" t="s">
        <v>38</v>
      </c>
      <c r="I31" s="209" t="s">
        <v>1128</v>
      </c>
      <c r="J31" s="63"/>
      <c r="K31" s="63"/>
      <c r="L31" s="63"/>
      <c r="M31" s="63"/>
      <c r="N31" s="63"/>
      <c r="O31" s="63"/>
      <c r="P31" s="63"/>
      <c r="Q31" s="63"/>
      <c r="R31" s="63"/>
      <c r="S31" s="63"/>
      <c r="T31" s="63"/>
      <c r="U31" s="63"/>
      <c r="V31" s="63"/>
      <c r="W31" s="63"/>
      <c r="X31" s="63"/>
      <c r="Y31" s="63"/>
      <c r="Z31" s="63"/>
    </row>
    <row r="32" spans="1:26" ht="55.5" customHeight="1">
      <c r="A32" s="187" t="s">
        <v>1217</v>
      </c>
      <c r="B32" s="158" t="s">
        <v>1124</v>
      </c>
      <c r="C32" s="94" t="s">
        <v>1208</v>
      </c>
      <c r="D32" s="94" t="s">
        <v>484</v>
      </c>
      <c r="E32" s="98" t="s">
        <v>1218</v>
      </c>
      <c r="F32" s="96">
        <v>41635</v>
      </c>
      <c r="G32" s="187" t="s">
        <v>1219</v>
      </c>
      <c r="H32" s="203" t="s">
        <v>38</v>
      </c>
      <c r="I32" s="203" t="s">
        <v>1128</v>
      </c>
      <c r="J32" s="63"/>
      <c r="K32" s="63"/>
      <c r="L32" s="63"/>
      <c r="M32" s="63"/>
      <c r="N32" s="63"/>
      <c r="O32" s="63"/>
      <c r="P32" s="63"/>
      <c r="Q32" s="63"/>
      <c r="R32" s="63"/>
      <c r="S32" s="63"/>
      <c r="T32" s="63"/>
      <c r="U32" s="63"/>
      <c r="V32" s="63"/>
      <c r="W32" s="63"/>
      <c r="X32" s="63"/>
      <c r="Y32" s="63"/>
      <c r="Z32" s="63"/>
    </row>
    <row r="33" spans="1:26" ht="66.75" customHeight="1">
      <c r="A33" s="102" t="s">
        <v>1220</v>
      </c>
      <c r="B33" s="156" t="s">
        <v>482</v>
      </c>
      <c r="C33" s="90" t="s">
        <v>1130</v>
      </c>
      <c r="D33" s="90" t="s">
        <v>1004</v>
      </c>
      <c r="E33" s="99" t="s">
        <v>1221</v>
      </c>
      <c r="F33" s="92">
        <v>41043</v>
      </c>
      <c r="G33" s="102" t="s">
        <v>1222</v>
      </c>
      <c r="H33" s="102" t="s">
        <v>1223</v>
      </c>
      <c r="I33" s="209" t="s">
        <v>1128</v>
      </c>
      <c r="J33" s="63"/>
      <c r="K33" s="63"/>
      <c r="L33" s="63"/>
      <c r="M33" s="63"/>
      <c r="N33" s="63"/>
      <c r="O33" s="63"/>
      <c r="P33" s="63"/>
      <c r="Q33" s="63"/>
      <c r="R33" s="63"/>
      <c r="S33" s="63"/>
      <c r="T33" s="63"/>
      <c r="U33" s="63"/>
      <c r="V33" s="63"/>
      <c r="W33" s="63"/>
      <c r="X33" s="63"/>
      <c r="Y33" s="63"/>
      <c r="Z33" s="63"/>
    </row>
    <row r="34" spans="1:26" ht="66.75" customHeight="1">
      <c r="A34" s="185" t="s">
        <v>1224</v>
      </c>
      <c r="B34" s="158" t="s">
        <v>482</v>
      </c>
      <c r="C34" s="94" t="s">
        <v>1193</v>
      </c>
      <c r="D34" s="94" t="s">
        <v>994</v>
      </c>
      <c r="E34" s="98" t="s">
        <v>1225</v>
      </c>
      <c r="F34" s="96">
        <v>40736</v>
      </c>
      <c r="G34" s="187" t="s">
        <v>151</v>
      </c>
      <c r="H34" s="249" t="s">
        <v>1226</v>
      </c>
      <c r="I34" s="203" t="s">
        <v>1128</v>
      </c>
      <c r="J34" s="63"/>
      <c r="K34" s="63"/>
      <c r="L34" s="63"/>
      <c r="M34" s="63"/>
      <c r="N34" s="63"/>
      <c r="O34" s="63"/>
      <c r="P34" s="63"/>
      <c r="Q34" s="63"/>
      <c r="R34" s="63"/>
      <c r="S34" s="63"/>
      <c r="T34" s="63"/>
      <c r="U34" s="63"/>
      <c r="V34" s="63"/>
      <c r="W34" s="63"/>
      <c r="X34" s="63"/>
      <c r="Y34" s="63"/>
      <c r="Z34" s="63"/>
    </row>
    <row r="35" spans="1:26" ht="96.75" customHeight="1">
      <c r="A35" s="102" t="s">
        <v>1227</v>
      </c>
      <c r="B35" s="156" t="s">
        <v>1124</v>
      </c>
      <c r="C35" s="90" t="s">
        <v>1125</v>
      </c>
      <c r="D35" s="90" t="s">
        <v>1004</v>
      </c>
      <c r="E35" s="99">
        <v>371</v>
      </c>
      <c r="F35" s="92">
        <v>40420</v>
      </c>
      <c r="G35" s="102" t="s">
        <v>911</v>
      </c>
      <c r="H35" s="209" t="s">
        <v>38</v>
      </c>
      <c r="I35" s="209" t="s">
        <v>1128</v>
      </c>
      <c r="J35" s="63"/>
      <c r="K35" s="63"/>
      <c r="L35" s="63"/>
      <c r="M35" s="63"/>
      <c r="N35" s="63"/>
      <c r="O35" s="63"/>
      <c r="P35" s="63"/>
      <c r="Q35" s="63"/>
      <c r="R35" s="63"/>
      <c r="S35" s="63"/>
      <c r="T35" s="63"/>
      <c r="U35" s="63"/>
      <c r="V35" s="63"/>
      <c r="W35" s="63"/>
      <c r="X35" s="63"/>
      <c r="Y35" s="63"/>
      <c r="Z35" s="63"/>
    </row>
    <row r="36" spans="1:26" ht="94.5" customHeight="1">
      <c r="A36" s="187" t="s">
        <v>1228</v>
      </c>
      <c r="B36" s="158" t="s">
        <v>482</v>
      </c>
      <c r="C36" s="94" t="s">
        <v>1193</v>
      </c>
      <c r="D36" s="94" t="s">
        <v>994</v>
      </c>
      <c r="E36" s="98" t="s">
        <v>1229</v>
      </c>
      <c r="F36" s="96">
        <v>38442</v>
      </c>
      <c r="G36" s="187" t="s">
        <v>1230</v>
      </c>
      <c r="H36" s="203" t="s">
        <v>38</v>
      </c>
      <c r="I36" s="203" t="s">
        <v>1128</v>
      </c>
      <c r="J36" s="63"/>
      <c r="K36" s="63"/>
      <c r="L36" s="63"/>
      <c r="M36" s="63"/>
      <c r="N36" s="63"/>
      <c r="O36" s="63"/>
      <c r="P36" s="63"/>
      <c r="Q36" s="63"/>
      <c r="R36" s="63"/>
      <c r="S36" s="63"/>
      <c r="T36" s="63"/>
      <c r="U36" s="63"/>
      <c r="V36" s="63"/>
      <c r="W36" s="63"/>
      <c r="X36" s="63"/>
      <c r="Y36" s="63"/>
      <c r="Z36" s="63"/>
    </row>
    <row r="37" spans="1:26" ht="66.75" customHeight="1">
      <c r="A37" s="102" t="s">
        <v>1231</v>
      </c>
      <c r="B37" s="156" t="s">
        <v>482</v>
      </c>
      <c r="C37" s="90" t="s">
        <v>1193</v>
      </c>
      <c r="D37" s="90" t="s">
        <v>994</v>
      </c>
      <c r="E37" s="99">
        <v>909</v>
      </c>
      <c r="F37" s="92">
        <v>38253</v>
      </c>
      <c r="G37" s="102" t="s">
        <v>1002</v>
      </c>
      <c r="H37" s="209" t="s">
        <v>38</v>
      </c>
      <c r="I37" s="209" t="s">
        <v>1128</v>
      </c>
      <c r="J37" s="63"/>
      <c r="K37" s="63"/>
      <c r="L37" s="63"/>
      <c r="M37" s="63"/>
      <c r="N37" s="63"/>
      <c r="O37" s="63"/>
      <c r="P37" s="63"/>
      <c r="Q37" s="63"/>
      <c r="R37" s="63"/>
      <c r="S37" s="63"/>
      <c r="T37" s="63"/>
      <c r="U37" s="63"/>
      <c r="V37" s="63"/>
      <c r="W37" s="63"/>
      <c r="X37" s="63"/>
      <c r="Y37" s="63"/>
      <c r="Z37" s="63"/>
    </row>
    <row r="38" spans="1:26" ht="66.75" customHeight="1">
      <c r="A38" s="187" t="s">
        <v>1232</v>
      </c>
      <c r="B38" s="158" t="s">
        <v>1124</v>
      </c>
      <c r="C38" s="94" t="s">
        <v>1233</v>
      </c>
      <c r="D38" s="94" t="s">
        <v>1234</v>
      </c>
      <c r="E38" s="98" t="s">
        <v>1235</v>
      </c>
      <c r="F38" s="96">
        <v>38147</v>
      </c>
      <c r="G38" s="250" t="s">
        <v>1236</v>
      </c>
      <c r="H38" s="203" t="s">
        <v>38</v>
      </c>
      <c r="I38" s="203" t="s">
        <v>1128</v>
      </c>
      <c r="J38" s="63"/>
      <c r="K38" s="63"/>
      <c r="L38" s="63"/>
      <c r="M38" s="63"/>
      <c r="N38" s="63"/>
      <c r="O38" s="63"/>
      <c r="P38" s="63"/>
      <c r="Q38" s="63"/>
      <c r="R38" s="63"/>
      <c r="S38" s="63"/>
      <c r="T38" s="63"/>
      <c r="U38" s="63"/>
      <c r="V38" s="63"/>
      <c r="W38" s="63"/>
      <c r="X38" s="63"/>
      <c r="Y38" s="63"/>
      <c r="Z38" s="63"/>
    </row>
    <row r="39" spans="1:26" ht="139.5" customHeight="1">
      <c r="A39" s="102" t="s">
        <v>1237</v>
      </c>
      <c r="B39" s="156" t="s">
        <v>482</v>
      </c>
      <c r="C39" s="90" t="s">
        <v>1130</v>
      </c>
      <c r="D39" s="90" t="s">
        <v>1139</v>
      </c>
      <c r="E39" s="99">
        <v>2</v>
      </c>
      <c r="F39" s="92">
        <v>37299</v>
      </c>
      <c r="G39" s="102" t="s">
        <v>1238</v>
      </c>
      <c r="H39" s="209" t="s">
        <v>38</v>
      </c>
      <c r="I39" s="209" t="s">
        <v>1128</v>
      </c>
      <c r="J39" s="63"/>
      <c r="K39" s="63"/>
      <c r="L39" s="63"/>
      <c r="M39" s="63"/>
      <c r="N39" s="63"/>
      <c r="O39" s="63"/>
      <c r="P39" s="63"/>
      <c r="Q39" s="63"/>
      <c r="R39" s="63"/>
      <c r="S39" s="63"/>
      <c r="T39" s="63"/>
      <c r="U39" s="63"/>
      <c r="V39" s="63"/>
      <c r="W39" s="63"/>
      <c r="X39" s="63"/>
      <c r="Y39" s="63"/>
      <c r="Z39" s="63"/>
    </row>
    <row r="40" spans="1:26" ht="64.5" customHeight="1">
      <c r="A40" s="187" t="s">
        <v>1239</v>
      </c>
      <c r="B40" s="158" t="s">
        <v>482</v>
      </c>
      <c r="C40" s="94" t="s">
        <v>1130</v>
      </c>
      <c r="D40" s="94" t="s">
        <v>1004</v>
      </c>
      <c r="E40" s="98" t="s">
        <v>1240</v>
      </c>
      <c r="F40" s="96">
        <v>36468</v>
      </c>
      <c r="G40" s="187" t="s">
        <v>1241</v>
      </c>
      <c r="H40" s="187" t="s">
        <v>1242</v>
      </c>
      <c r="I40" s="203" t="s">
        <v>1128</v>
      </c>
      <c r="J40" s="63"/>
      <c r="K40" s="63"/>
      <c r="L40" s="63"/>
      <c r="M40" s="63"/>
      <c r="N40" s="63"/>
      <c r="O40" s="63"/>
      <c r="P40" s="63"/>
      <c r="Q40" s="63"/>
      <c r="R40" s="63"/>
      <c r="S40" s="63"/>
      <c r="T40" s="63"/>
      <c r="U40" s="63"/>
      <c r="V40" s="63"/>
      <c r="W40" s="63"/>
      <c r="X40" s="63"/>
      <c r="Y40" s="63"/>
      <c r="Z40" s="63"/>
    </row>
    <row r="41" spans="1:26" ht="14.25" customHeight="1">
      <c r="A41" s="102" t="s">
        <v>1243</v>
      </c>
      <c r="B41" s="156" t="s">
        <v>482</v>
      </c>
      <c r="C41" s="90" t="s">
        <v>1193</v>
      </c>
      <c r="D41" s="90" t="s">
        <v>994</v>
      </c>
      <c r="E41" s="99" t="s">
        <v>1244</v>
      </c>
      <c r="F41" s="92">
        <v>36158</v>
      </c>
      <c r="G41" s="102" t="s">
        <v>168</v>
      </c>
      <c r="H41" s="209" t="s">
        <v>38</v>
      </c>
      <c r="I41" s="209" t="s">
        <v>1128</v>
      </c>
      <c r="J41" s="63"/>
      <c r="K41" s="63"/>
      <c r="L41" s="63"/>
      <c r="M41" s="63"/>
      <c r="N41" s="63"/>
      <c r="O41" s="63"/>
      <c r="P41" s="63"/>
      <c r="Q41" s="63"/>
      <c r="R41" s="63"/>
      <c r="S41" s="63"/>
      <c r="T41" s="63"/>
      <c r="U41" s="63"/>
      <c r="V41" s="63"/>
      <c r="W41" s="63"/>
      <c r="X41" s="63"/>
      <c r="Y41" s="63"/>
      <c r="Z41" s="63"/>
    </row>
    <row r="42" spans="1:26" ht="14.25" customHeight="1">
      <c r="A42" s="187" t="s">
        <v>1245</v>
      </c>
      <c r="B42" s="158" t="s">
        <v>482</v>
      </c>
      <c r="C42" s="94" t="s">
        <v>1130</v>
      </c>
      <c r="D42" s="94" t="s">
        <v>1004</v>
      </c>
      <c r="E42" s="98" t="s">
        <v>1246</v>
      </c>
      <c r="F42" s="96">
        <v>36028</v>
      </c>
      <c r="G42" s="187" t="s">
        <v>1247</v>
      </c>
      <c r="H42" s="187" t="s">
        <v>1248</v>
      </c>
      <c r="I42" s="203" t="s">
        <v>1128</v>
      </c>
      <c r="J42" s="63"/>
      <c r="K42" s="63"/>
      <c r="L42" s="63"/>
      <c r="M42" s="63"/>
      <c r="N42" s="63"/>
      <c r="O42" s="63"/>
      <c r="P42" s="63"/>
      <c r="Q42" s="63"/>
      <c r="R42" s="63"/>
      <c r="S42" s="63"/>
      <c r="T42" s="63"/>
      <c r="U42" s="63"/>
      <c r="V42" s="63"/>
      <c r="W42" s="63"/>
      <c r="X42" s="63"/>
      <c r="Y42" s="63"/>
      <c r="Z42" s="63"/>
    </row>
    <row r="43" spans="1:26" ht="100.5" customHeight="1">
      <c r="A43" s="102" t="s">
        <v>1249</v>
      </c>
      <c r="B43" s="156" t="s">
        <v>482</v>
      </c>
      <c r="C43" s="90" t="s">
        <v>1193</v>
      </c>
      <c r="D43" s="90" t="s">
        <v>994</v>
      </c>
      <c r="E43" s="99" t="s">
        <v>1250</v>
      </c>
      <c r="F43" s="92">
        <v>34302</v>
      </c>
      <c r="G43" s="102" t="s">
        <v>1251</v>
      </c>
      <c r="H43" s="248" t="s">
        <v>901</v>
      </c>
      <c r="I43" s="209" t="s">
        <v>1128</v>
      </c>
      <c r="J43" s="63"/>
      <c r="K43" s="63"/>
      <c r="L43" s="63"/>
      <c r="M43" s="63"/>
      <c r="N43" s="63"/>
      <c r="O43" s="63"/>
      <c r="P43" s="63"/>
      <c r="Q43" s="63"/>
      <c r="R43" s="63"/>
      <c r="S43" s="63"/>
      <c r="T43" s="63"/>
      <c r="U43" s="63"/>
      <c r="V43" s="63"/>
      <c r="W43" s="63"/>
      <c r="X43" s="63"/>
      <c r="Y43" s="63"/>
      <c r="Z43" s="63"/>
    </row>
    <row r="44" spans="1:26" ht="99" customHeight="1">
      <c r="A44" s="187" t="s">
        <v>1252</v>
      </c>
      <c r="B44" s="158" t="s">
        <v>482</v>
      </c>
      <c r="C44" s="94" t="s">
        <v>1130</v>
      </c>
      <c r="D44" s="94" t="s">
        <v>1004</v>
      </c>
      <c r="E44" s="98" t="s">
        <v>1253</v>
      </c>
      <c r="F44" s="96">
        <v>34171</v>
      </c>
      <c r="G44" s="187" t="s">
        <v>1254</v>
      </c>
      <c r="H44" s="203" t="s">
        <v>38</v>
      </c>
      <c r="I44" s="203" t="s">
        <v>1128</v>
      </c>
      <c r="J44" s="63"/>
      <c r="K44" s="63"/>
      <c r="L44" s="63"/>
      <c r="M44" s="63"/>
      <c r="N44" s="63"/>
      <c r="O44" s="63"/>
      <c r="P44" s="63"/>
      <c r="Q44" s="63"/>
      <c r="R44" s="63"/>
      <c r="S44" s="63"/>
      <c r="T44" s="63"/>
      <c r="U44" s="63"/>
      <c r="V44" s="63"/>
      <c r="W44" s="63"/>
      <c r="X44" s="63"/>
      <c r="Y44" s="63"/>
      <c r="Z44" s="63"/>
    </row>
    <row r="45" spans="1:26" ht="91.5" customHeight="1">
      <c r="A45" s="209" t="s">
        <v>1255</v>
      </c>
      <c r="B45" s="90" t="s">
        <v>482</v>
      </c>
      <c r="C45" s="90" t="s">
        <v>1256</v>
      </c>
      <c r="D45" s="90" t="s">
        <v>1257</v>
      </c>
      <c r="E45" s="99" t="s">
        <v>175</v>
      </c>
      <c r="F45" s="92">
        <v>33423</v>
      </c>
      <c r="G45" s="209" t="s">
        <v>1258</v>
      </c>
      <c r="H45" s="209" t="s">
        <v>1259</v>
      </c>
      <c r="I45" s="209" t="s">
        <v>1128</v>
      </c>
      <c r="J45" s="63"/>
      <c r="K45" s="63"/>
      <c r="L45" s="63"/>
      <c r="M45" s="63"/>
      <c r="N45" s="63"/>
      <c r="O45" s="63"/>
      <c r="P45" s="63"/>
      <c r="Q45" s="63"/>
      <c r="R45" s="63"/>
      <c r="S45" s="63"/>
      <c r="T45" s="63"/>
      <c r="U45" s="63"/>
      <c r="V45" s="63"/>
      <c r="W45" s="63"/>
      <c r="X45" s="63"/>
      <c r="Y45" s="63"/>
      <c r="Z45" s="63"/>
    </row>
    <row r="46" spans="1:26" ht="15.75" customHeight="1">
      <c r="A46" s="251"/>
      <c r="B46" s="244"/>
      <c r="C46" s="244"/>
      <c r="D46" s="244"/>
      <c r="E46" s="244"/>
      <c r="F46" s="252"/>
      <c r="G46" s="251"/>
      <c r="H46" s="251"/>
      <c r="I46" s="251"/>
      <c r="J46" s="63"/>
      <c r="K46" s="63"/>
      <c r="L46" s="63"/>
      <c r="M46" s="63"/>
      <c r="N46" s="63"/>
      <c r="O46" s="63"/>
      <c r="P46" s="63"/>
      <c r="Q46" s="63"/>
      <c r="R46" s="63"/>
      <c r="S46" s="63"/>
      <c r="T46" s="63"/>
      <c r="U46" s="63"/>
      <c r="V46" s="63"/>
      <c r="W46" s="63"/>
      <c r="X46" s="63"/>
      <c r="Y46" s="63"/>
      <c r="Z46" s="63"/>
    </row>
    <row r="47" spans="1:26" ht="24" customHeight="1">
      <c r="A47" s="433" t="s">
        <v>365</v>
      </c>
      <c r="B47" s="427" t="s">
        <v>1260</v>
      </c>
      <c r="C47" s="371"/>
      <c r="D47" s="372"/>
      <c r="E47" s="426" t="s">
        <v>178</v>
      </c>
      <c r="F47" s="434" t="s">
        <v>2125</v>
      </c>
      <c r="G47" s="435"/>
      <c r="H47" s="404" t="s">
        <v>179</v>
      </c>
      <c r="I47" s="372"/>
      <c r="J47" s="63"/>
      <c r="K47" s="63"/>
      <c r="L47" s="63"/>
      <c r="M47" s="63"/>
      <c r="N47" s="63"/>
      <c r="O47" s="63"/>
      <c r="P47" s="63"/>
      <c r="Q47" s="63"/>
      <c r="R47" s="63"/>
      <c r="S47" s="63"/>
      <c r="T47" s="63"/>
      <c r="U47" s="63"/>
      <c r="V47" s="63"/>
      <c r="W47" s="63"/>
      <c r="X47" s="63"/>
      <c r="Y47" s="63"/>
      <c r="Z47" s="63"/>
    </row>
    <row r="48" spans="1:26" ht="28.5" customHeight="1">
      <c r="A48" s="369"/>
      <c r="B48" s="373"/>
      <c r="C48" s="374"/>
      <c r="D48" s="375"/>
      <c r="E48" s="369"/>
      <c r="F48" s="436"/>
      <c r="G48" s="437"/>
      <c r="H48" s="373"/>
      <c r="I48" s="375"/>
      <c r="J48" s="63"/>
      <c r="K48" s="63"/>
      <c r="L48" s="63"/>
      <c r="M48" s="63"/>
      <c r="N48" s="63"/>
      <c r="O48" s="63"/>
      <c r="P48" s="63"/>
      <c r="Q48" s="63"/>
      <c r="R48" s="63"/>
      <c r="S48" s="63"/>
      <c r="T48" s="63"/>
      <c r="U48" s="63"/>
      <c r="V48" s="63"/>
      <c r="W48" s="63"/>
      <c r="X48" s="63"/>
      <c r="Y48" s="63"/>
      <c r="Z48" s="63"/>
    </row>
    <row r="49" spans="1:26" ht="24" customHeight="1">
      <c r="A49" s="109" t="s">
        <v>472</v>
      </c>
      <c r="B49" s="406" t="s">
        <v>1261</v>
      </c>
      <c r="C49" s="381"/>
      <c r="D49" s="367"/>
      <c r="E49" s="217" t="s">
        <v>472</v>
      </c>
      <c r="F49" s="438" t="s">
        <v>2128</v>
      </c>
      <c r="G49" s="439"/>
      <c r="H49" s="406" t="s">
        <v>474</v>
      </c>
      <c r="I49" s="367"/>
      <c r="J49" s="63"/>
      <c r="K49" s="63"/>
      <c r="L49" s="63"/>
      <c r="M49" s="63"/>
      <c r="N49" s="63"/>
      <c r="O49" s="63"/>
      <c r="P49" s="63"/>
      <c r="Q49" s="63"/>
      <c r="R49" s="63"/>
      <c r="S49" s="63"/>
      <c r="T49" s="63"/>
      <c r="U49" s="63"/>
      <c r="V49" s="63"/>
      <c r="W49" s="63"/>
      <c r="X49" s="63"/>
      <c r="Y49" s="63"/>
      <c r="Z49" s="63"/>
    </row>
    <row r="50" spans="1:26" ht="24" customHeight="1">
      <c r="A50" s="433" t="s">
        <v>475</v>
      </c>
      <c r="B50" s="428">
        <v>45994</v>
      </c>
      <c r="C50" s="371"/>
      <c r="D50" s="372"/>
      <c r="E50" s="217" t="s">
        <v>476</v>
      </c>
      <c r="F50" s="438" t="s">
        <v>2129</v>
      </c>
      <c r="G50" s="439"/>
      <c r="H50" s="440" t="s">
        <v>477</v>
      </c>
      <c r="I50" s="367"/>
      <c r="J50" s="63"/>
      <c r="K50" s="63"/>
      <c r="L50" s="63"/>
      <c r="M50" s="63"/>
      <c r="N50" s="63"/>
      <c r="O50" s="63"/>
      <c r="P50" s="63"/>
      <c r="Q50" s="63"/>
      <c r="R50" s="63"/>
      <c r="S50" s="63"/>
      <c r="T50" s="63"/>
      <c r="U50" s="63"/>
      <c r="V50" s="63"/>
      <c r="W50" s="63"/>
      <c r="X50" s="63"/>
      <c r="Y50" s="63"/>
      <c r="Z50" s="63"/>
    </row>
    <row r="51" spans="1:26" ht="24" customHeight="1">
      <c r="A51" s="369"/>
      <c r="B51" s="373"/>
      <c r="C51" s="374"/>
      <c r="D51" s="375"/>
      <c r="E51" s="217" t="s">
        <v>478</v>
      </c>
      <c r="F51" s="441">
        <v>46003</v>
      </c>
      <c r="G51" s="442"/>
      <c r="H51" s="406" t="s">
        <v>1262</v>
      </c>
      <c r="I51" s="367"/>
      <c r="J51" s="63"/>
      <c r="K51" s="63"/>
      <c r="L51" s="63"/>
      <c r="M51" s="63"/>
      <c r="N51" s="63"/>
      <c r="O51" s="63"/>
      <c r="P51" s="63"/>
      <c r="Q51" s="63"/>
      <c r="R51" s="63"/>
      <c r="S51" s="63"/>
      <c r="T51" s="63"/>
      <c r="U51" s="63"/>
      <c r="V51" s="63"/>
      <c r="W51" s="63"/>
      <c r="X51" s="63"/>
      <c r="Y51" s="63"/>
      <c r="Z51" s="63"/>
    </row>
    <row r="52" spans="1:26" ht="14.25" customHeight="1">
      <c r="A52" s="61"/>
      <c r="B52" s="61"/>
      <c r="C52" s="61"/>
      <c r="D52" s="61"/>
      <c r="E52" s="61"/>
      <c r="F52" s="61"/>
      <c r="G52" s="61"/>
      <c r="H52" s="61"/>
      <c r="I52" s="61"/>
      <c r="J52" s="63"/>
      <c r="K52" s="63"/>
      <c r="L52" s="63"/>
      <c r="M52" s="63"/>
      <c r="N52" s="63"/>
      <c r="O52" s="63"/>
      <c r="P52" s="63"/>
      <c r="Q52" s="63"/>
      <c r="R52" s="63"/>
      <c r="S52" s="63"/>
      <c r="T52" s="63"/>
      <c r="U52" s="63"/>
      <c r="V52" s="63"/>
      <c r="W52" s="63"/>
      <c r="X52" s="63"/>
      <c r="Y52" s="63"/>
      <c r="Z52" s="63"/>
    </row>
    <row r="53" spans="1:26" ht="14.25" customHeight="1">
      <c r="A53" s="61"/>
      <c r="B53" s="61"/>
      <c r="C53" s="61"/>
      <c r="D53" s="61"/>
      <c r="E53" s="61"/>
      <c r="F53" s="61"/>
      <c r="G53" s="61"/>
      <c r="H53" s="61"/>
      <c r="I53" s="61"/>
      <c r="J53" s="63"/>
      <c r="K53" s="63"/>
      <c r="L53" s="63"/>
      <c r="M53" s="63"/>
      <c r="N53" s="63"/>
      <c r="O53" s="63"/>
      <c r="P53" s="63"/>
      <c r="Q53" s="63"/>
      <c r="R53" s="63"/>
      <c r="S53" s="63"/>
      <c r="T53" s="63"/>
      <c r="U53" s="63"/>
      <c r="V53" s="63"/>
      <c r="W53" s="63"/>
      <c r="X53" s="63"/>
      <c r="Y53" s="63"/>
      <c r="Z53" s="63"/>
    </row>
    <row r="54" spans="1:26" ht="14.25" customHeight="1">
      <c r="A54" s="61"/>
      <c r="B54" s="61"/>
      <c r="C54" s="61"/>
      <c r="D54" s="61"/>
      <c r="E54" s="61"/>
      <c r="F54" s="61"/>
      <c r="G54" s="61"/>
      <c r="H54" s="61"/>
      <c r="I54" s="61"/>
      <c r="J54" s="63"/>
      <c r="K54" s="63"/>
      <c r="L54" s="63"/>
      <c r="M54" s="63"/>
      <c r="N54" s="63"/>
      <c r="O54" s="63"/>
      <c r="P54" s="63"/>
      <c r="Q54" s="63"/>
      <c r="R54" s="63"/>
      <c r="S54" s="63"/>
      <c r="T54" s="63"/>
      <c r="U54" s="63"/>
      <c r="V54" s="63"/>
      <c r="W54" s="63"/>
      <c r="X54" s="63"/>
      <c r="Y54" s="63"/>
      <c r="Z54" s="63"/>
    </row>
    <row r="55" spans="1:26" ht="14.25" customHeight="1">
      <c r="A55" s="61"/>
      <c r="B55" s="61"/>
      <c r="C55" s="61"/>
      <c r="D55" s="61"/>
      <c r="E55" s="61"/>
      <c r="F55" s="61"/>
      <c r="G55" s="61"/>
      <c r="H55" s="61"/>
      <c r="I55" s="61"/>
      <c r="J55" s="63"/>
      <c r="K55" s="63"/>
      <c r="L55" s="63"/>
      <c r="M55" s="63"/>
      <c r="N55" s="63"/>
      <c r="O55" s="63"/>
      <c r="P55" s="63"/>
      <c r="Q55" s="63"/>
      <c r="R55" s="63"/>
      <c r="S55" s="63"/>
      <c r="T55" s="63"/>
      <c r="U55" s="63"/>
      <c r="V55" s="63"/>
      <c r="W55" s="63"/>
      <c r="X55" s="63"/>
      <c r="Y55" s="63"/>
      <c r="Z55" s="63"/>
    </row>
    <row r="56" spans="1:26" ht="14.25" customHeight="1">
      <c r="A56" s="61"/>
      <c r="B56" s="61"/>
      <c r="C56" s="61"/>
      <c r="D56" s="61"/>
      <c r="E56" s="61"/>
      <c r="F56" s="61"/>
      <c r="G56" s="61"/>
      <c r="H56" s="61"/>
      <c r="I56" s="61"/>
      <c r="J56" s="63"/>
      <c r="K56" s="63"/>
      <c r="L56" s="63"/>
      <c r="M56" s="63"/>
      <c r="N56" s="63"/>
      <c r="O56" s="63"/>
      <c r="P56" s="63"/>
      <c r="Q56" s="63"/>
      <c r="R56" s="63"/>
      <c r="S56" s="63"/>
      <c r="T56" s="63"/>
      <c r="U56" s="63"/>
      <c r="V56" s="63"/>
      <c r="W56" s="63"/>
      <c r="X56" s="63"/>
      <c r="Y56" s="63"/>
      <c r="Z56" s="63"/>
    </row>
    <row r="57" spans="1:26" ht="14.25" customHeight="1">
      <c r="A57" s="61"/>
      <c r="B57" s="61"/>
      <c r="C57" s="61"/>
      <c r="D57" s="61"/>
      <c r="E57" s="61"/>
      <c r="F57" s="61"/>
      <c r="G57" s="61"/>
      <c r="H57" s="61"/>
      <c r="I57" s="61"/>
      <c r="J57" s="63"/>
      <c r="K57" s="63"/>
      <c r="L57" s="63"/>
      <c r="M57" s="63"/>
      <c r="N57" s="63"/>
      <c r="O57" s="63"/>
      <c r="P57" s="63"/>
      <c r="Q57" s="63"/>
      <c r="R57" s="63"/>
      <c r="S57" s="63"/>
      <c r="T57" s="63"/>
      <c r="U57" s="63"/>
      <c r="V57" s="63"/>
      <c r="W57" s="63"/>
      <c r="X57" s="63"/>
      <c r="Y57" s="63"/>
      <c r="Z57" s="63"/>
    </row>
    <row r="58" spans="1:26" ht="14.25" customHeight="1">
      <c r="A58" s="61"/>
      <c r="B58" s="61"/>
      <c r="C58" s="61"/>
      <c r="D58" s="61"/>
      <c r="E58" s="61"/>
      <c r="F58" s="61"/>
      <c r="G58" s="61"/>
      <c r="H58" s="61"/>
      <c r="I58" s="61"/>
      <c r="J58" s="63"/>
      <c r="K58" s="63"/>
      <c r="L58" s="63"/>
      <c r="M58" s="63"/>
      <c r="N58" s="63"/>
      <c r="O58" s="63"/>
      <c r="P58" s="63"/>
      <c r="Q58" s="63"/>
      <c r="R58" s="63"/>
      <c r="S58" s="63"/>
      <c r="T58" s="63"/>
      <c r="U58" s="63"/>
      <c r="V58" s="63"/>
      <c r="W58" s="63"/>
      <c r="X58" s="63"/>
      <c r="Y58" s="63"/>
      <c r="Z58" s="63"/>
    </row>
    <row r="59" spans="1:26" ht="14.25" customHeight="1">
      <c r="A59" s="61"/>
      <c r="B59" s="61"/>
      <c r="C59" s="61"/>
      <c r="D59" s="61"/>
      <c r="E59" s="61"/>
      <c r="F59" s="61"/>
      <c r="G59" s="61"/>
      <c r="H59" s="61"/>
      <c r="I59" s="61"/>
      <c r="J59" s="63"/>
      <c r="K59" s="63"/>
      <c r="L59" s="63"/>
      <c r="M59" s="63"/>
      <c r="N59" s="63"/>
      <c r="O59" s="63"/>
      <c r="P59" s="63"/>
      <c r="Q59" s="63"/>
      <c r="R59" s="63"/>
      <c r="S59" s="63"/>
      <c r="T59" s="63"/>
      <c r="U59" s="63"/>
      <c r="V59" s="63"/>
      <c r="W59" s="63"/>
      <c r="X59" s="63"/>
      <c r="Y59" s="63"/>
      <c r="Z59" s="63"/>
    </row>
    <row r="60" spans="1:26" ht="14.25" customHeight="1">
      <c r="A60" s="61"/>
      <c r="B60" s="61"/>
      <c r="C60" s="61"/>
      <c r="D60" s="61"/>
      <c r="E60" s="61"/>
      <c r="F60" s="61"/>
      <c r="G60" s="61"/>
      <c r="H60" s="61"/>
      <c r="I60" s="61"/>
      <c r="J60" s="63"/>
      <c r="K60" s="63"/>
      <c r="L60" s="63"/>
      <c r="M60" s="63"/>
      <c r="N60" s="63"/>
      <c r="O60" s="63"/>
      <c r="P60" s="63"/>
      <c r="Q60" s="63"/>
      <c r="R60" s="63"/>
      <c r="S60" s="63"/>
      <c r="T60" s="63"/>
      <c r="U60" s="63"/>
      <c r="V60" s="63"/>
      <c r="W60" s="63"/>
      <c r="X60" s="63"/>
      <c r="Y60" s="63"/>
      <c r="Z60" s="63"/>
    </row>
    <row r="61" spans="1:26" ht="14.25" customHeight="1">
      <c r="A61" s="61"/>
      <c r="B61" s="61"/>
      <c r="C61" s="61"/>
      <c r="D61" s="61"/>
      <c r="E61" s="61"/>
      <c r="F61" s="61"/>
      <c r="G61" s="61"/>
      <c r="H61" s="61"/>
      <c r="I61" s="61"/>
      <c r="J61" s="63"/>
      <c r="K61" s="63"/>
      <c r="L61" s="63"/>
      <c r="M61" s="63"/>
      <c r="N61" s="63"/>
      <c r="O61" s="63"/>
      <c r="P61" s="63"/>
      <c r="Q61" s="63"/>
      <c r="R61" s="63"/>
      <c r="S61" s="63"/>
      <c r="T61" s="63"/>
      <c r="U61" s="63"/>
      <c r="V61" s="63"/>
      <c r="W61" s="63"/>
      <c r="X61" s="63"/>
      <c r="Y61" s="63"/>
      <c r="Z61" s="63"/>
    </row>
    <row r="62" spans="1:26" ht="14.25" customHeight="1">
      <c r="A62" s="61"/>
      <c r="B62" s="61"/>
      <c r="C62" s="61"/>
      <c r="D62" s="61"/>
      <c r="E62" s="61"/>
      <c r="F62" s="61"/>
      <c r="G62" s="61"/>
      <c r="H62" s="61"/>
      <c r="I62" s="61"/>
      <c r="J62" s="63"/>
      <c r="K62" s="63"/>
      <c r="L62" s="63"/>
      <c r="M62" s="63"/>
      <c r="N62" s="63"/>
      <c r="O62" s="63"/>
      <c r="P62" s="63"/>
      <c r="Q62" s="63"/>
      <c r="R62" s="63"/>
      <c r="S62" s="63"/>
      <c r="T62" s="63"/>
      <c r="U62" s="63"/>
      <c r="V62" s="63"/>
      <c r="W62" s="63"/>
      <c r="X62" s="63"/>
      <c r="Y62" s="63"/>
      <c r="Z62" s="63"/>
    </row>
    <row r="63" spans="1:26" ht="14.25" customHeight="1">
      <c r="A63" s="61"/>
      <c r="B63" s="61"/>
      <c r="C63" s="61"/>
      <c r="D63" s="61"/>
      <c r="E63" s="61"/>
      <c r="F63" s="61"/>
      <c r="G63" s="61"/>
      <c r="H63" s="61"/>
      <c r="I63" s="61"/>
      <c r="J63" s="63"/>
      <c r="K63" s="63"/>
      <c r="L63" s="63"/>
      <c r="M63" s="63"/>
      <c r="N63" s="63"/>
      <c r="O63" s="63"/>
      <c r="P63" s="63"/>
      <c r="Q63" s="63"/>
      <c r="R63" s="63"/>
      <c r="S63" s="63"/>
      <c r="T63" s="63"/>
      <c r="U63" s="63"/>
      <c r="V63" s="63"/>
      <c r="W63" s="63"/>
      <c r="X63" s="63"/>
      <c r="Y63" s="63"/>
      <c r="Z63" s="63"/>
    </row>
    <row r="64" spans="1:26" ht="14.25" customHeight="1">
      <c r="A64" s="61"/>
      <c r="B64" s="61"/>
      <c r="C64" s="61"/>
      <c r="D64" s="61"/>
      <c r="E64" s="61"/>
      <c r="F64" s="61"/>
      <c r="G64" s="61"/>
      <c r="H64" s="61"/>
      <c r="I64" s="61"/>
      <c r="J64" s="63"/>
      <c r="K64" s="63"/>
      <c r="L64" s="63"/>
      <c r="M64" s="63"/>
      <c r="N64" s="63"/>
      <c r="O64" s="63"/>
      <c r="P64" s="63"/>
      <c r="Q64" s="63"/>
      <c r="R64" s="63"/>
      <c r="S64" s="63"/>
      <c r="T64" s="63"/>
      <c r="U64" s="63"/>
      <c r="V64" s="63"/>
      <c r="W64" s="63"/>
      <c r="X64" s="63"/>
      <c r="Y64" s="63"/>
      <c r="Z64" s="63"/>
    </row>
    <row r="65" spans="1:26" ht="14.25" customHeight="1">
      <c r="A65" s="61"/>
      <c r="B65" s="61"/>
      <c r="C65" s="61"/>
      <c r="D65" s="61"/>
      <c r="E65" s="61"/>
      <c r="F65" s="61"/>
      <c r="G65" s="61"/>
      <c r="H65" s="61"/>
      <c r="I65" s="61"/>
      <c r="J65" s="63"/>
      <c r="K65" s="63"/>
      <c r="L65" s="63"/>
      <c r="M65" s="63"/>
      <c r="N65" s="63"/>
      <c r="O65" s="63"/>
      <c r="P65" s="63"/>
      <c r="Q65" s="63"/>
      <c r="R65" s="63"/>
      <c r="S65" s="63"/>
      <c r="T65" s="63"/>
      <c r="U65" s="63"/>
      <c r="V65" s="63"/>
      <c r="W65" s="63"/>
      <c r="X65" s="63"/>
      <c r="Y65" s="63"/>
      <c r="Z65" s="63"/>
    </row>
    <row r="66" spans="1:26" ht="14.25" customHeight="1">
      <c r="A66" s="61"/>
      <c r="B66" s="61"/>
      <c r="C66" s="61"/>
      <c r="D66" s="61"/>
      <c r="E66" s="61"/>
      <c r="F66" s="61"/>
      <c r="G66" s="61"/>
      <c r="H66" s="61"/>
      <c r="I66" s="61"/>
      <c r="J66" s="63"/>
      <c r="K66" s="63"/>
      <c r="L66" s="63"/>
      <c r="M66" s="63"/>
      <c r="N66" s="63"/>
      <c r="O66" s="63"/>
      <c r="P66" s="63"/>
      <c r="Q66" s="63"/>
      <c r="R66" s="63"/>
      <c r="S66" s="63"/>
      <c r="T66" s="63"/>
      <c r="U66" s="63"/>
      <c r="V66" s="63"/>
      <c r="W66" s="63"/>
      <c r="X66" s="63"/>
      <c r="Y66" s="63"/>
      <c r="Z66" s="63"/>
    </row>
    <row r="67" spans="1:26" ht="14.25" customHeight="1">
      <c r="A67" s="61"/>
      <c r="B67" s="61"/>
      <c r="C67" s="61"/>
      <c r="D67" s="61"/>
      <c r="E67" s="61"/>
      <c r="F67" s="61"/>
      <c r="G67" s="61"/>
      <c r="H67" s="61"/>
      <c r="I67" s="61"/>
      <c r="J67" s="63"/>
      <c r="K67" s="63"/>
      <c r="L67" s="63"/>
      <c r="M67" s="63"/>
      <c r="N67" s="63"/>
      <c r="O67" s="63"/>
      <c r="P67" s="63"/>
      <c r="Q67" s="63"/>
      <c r="R67" s="63"/>
      <c r="S67" s="63"/>
      <c r="T67" s="63"/>
      <c r="U67" s="63"/>
      <c r="V67" s="63"/>
      <c r="W67" s="63"/>
      <c r="X67" s="63"/>
      <c r="Y67" s="63"/>
      <c r="Z67" s="63"/>
    </row>
    <row r="68" spans="1:26" ht="14.25" customHeight="1">
      <c r="A68" s="61"/>
      <c r="B68" s="61"/>
      <c r="C68" s="61"/>
      <c r="D68" s="61"/>
      <c r="E68" s="61"/>
      <c r="F68" s="61"/>
      <c r="G68" s="61"/>
      <c r="H68" s="61"/>
      <c r="I68" s="61"/>
      <c r="J68" s="63"/>
      <c r="K68" s="63"/>
      <c r="L68" s="63"/>
      <c r="M68" s="63"/>
      <c r="N68" s="63"/>
      <c r="O68" s="63"/>
      <c r="P68" s="63"/>
      <c r="Q68" s="63"/>
      <c r="R68" s="63"/>
      <c r="S68" s="63"/>
      <c r="T68" s="63"/>
      <c r="U68" s="63"/>
      <c r="V68" s="63"/>
      <c r="W68" s="63"/>
      <c r="X68" s="63"/>
      <c r="Y68" s="63"/>
      <c r="Z68" s="63"/>
    </row>
    <row r="69" spans="1:26" ht="14.25" customHeight="1">
      <c r="A69" s="61"/>
      <c r="B69" s="61"/>
      <c r="C69" s="61"/>
      <c r="D69" s="61"/>
      <c r="E69" s="61"/>
      <c r="F69" s="61"/>
      <c r="G69" s="61"/>
      <c r="H69" s="61"/>
      <c r="I69" s="61"/>
      <c r="J69" s="63"/>
      <c r="K69" s="63"/>
      <c r="L69" s="63"/>
      <c r="M69" s="63"/>
      <c r="N69" s="63"/>
      <c r="O69" s="63"/>
      <c r="P69" s="63"/>
      <c r="Q69" s="63"/>
      <c r="R69" s="63"/>
      <c r="S69" s="63"/>
      <c r="T69" s="63"/>
      <c r="U69" s="63"/>
      <c r="V69" s="63"/>
      <c r="W69" s="63"/>
      <c r="X69" s="63"/>
      <c r="Y69" s="63"/>
      <c r="Z69" s="63"/>
    </row>
    <row r="70" spans="1:26" ht="14.25" customHeight="1">
      <c r="A70" s="61"/>
      <c r="B70" s="61"/>
      <c r="C70" s="61"/>
      <c r="D70" s="61"/>
      <c r="E70" s="61"/>
      <c r="F70" s="61"/>
      <c r="G70" s="61"/>
      <c r="H70" s="61"/>
      <c r="I70" s="61"/>
      <c r="J70" s="63"/>
      <c r="K70" s="63"/>
      <c r="L70" s="63"/>
      <c r="M70" s="63"/>
      <c r="N70" s="63"/>
      <c r="O70" s="63"/>
      <c r="P70" s="63"/>
      <c r="Q70" s="63"/>
      <c r="R70" s="63"/>
      <c r="S70" s="63"/>
      <c r="T70" s="63"/>
      <c r="U70" s="63"/>
      <c r="V70" s="63"/>
      <c r="W70" s="63"/>
      <c r="X70" s="63"/>
      <c r="Y70" s="63"/>
      <c r="Z70" s="63"/>
    </row>
    <row r="71" spans="1:26" ht="14.25" customHeight="1">
      <c r="A71" s="61"/>
      <c r="B71" s="61"/>
      <c r="C71" s="61"/>
      <c r="D71" s="61"/>
      <c r="E71" s="61"/>
      <c r="F71" s="61"/>
      <c r="G71" s="61"/>
      <c r="H71" s="61"/>
      <c r="I71" s="61"/>
      <c r="J71" s="63"/>
      <c r="K71" s="63"/>
      <c r="L71" s="63"/>
      <c r="M71" s="63"/>
      <c r="N71" s="63"/>
      <c r="O71" s="63"/>
      <c r="P71" s="63"/>
      <c r="Q71" s="63"/>
      <c r="R71" s="63"/>
      <c r="S71" s="63"/>
      <c r="T71" s="63"/>
      <c r="U71" s="63"/>
      <c r="V71" s="63"/>
      <c r="W71" s="63"/>
      <c r="X71" s="63"/>
      <c r="Y71" s="63"/>
      <c r="Z71" s="63"/>
    </row>
    <row r="72" spans="1:26" ht="14.25" customHeight="1">
      <c r="A72" s="61"/>
      <c r="B72" s="61"/>
      <c r="C72" s="61"/>
      <c r="D72" s="61"/>
      <c r="E72" s="61"/>
      <c r="F72" s="61"/>
      <c r="G72" s="61"/>
      <c r="H72" s="61"/>
      <c r="I72" s="61"/>
      <c r="J72" s="63"/>
      <c r="K72" s="63"/>
      <c r="L72" s="63"/>
      <c r="M72" s="63"/>
      <c r="N72" s="63"/>
      <c r="O72" s="63"/>
      <c r="P72" s="63"/>
      <c r="Q72" s="63"/>
      <c r="R72" s="63"/>
      <c r="S72" s="63"/>
      <c r="T72" s="63"/>
      <c r="U72" s="63"/>
      <c r="V72" s="63"/>
      <c r="W72" s="63"/>
      <c r="X72" s="63"/>
      <c r="Y72" s="63"/>
      <c r="Z72" s="63"/>
    </row>
    <row r="73" spans="1:26" ht="14.25" customHeight="1">
      <c r="A73" s="61"/>
      <c r="B73" s="61"/>
      <c r="C73" s="61"/>
      <c r="D73" s="61"/>
      <c r="E73" s="61"/>
      <c r="F73" s="61"/>
      <c r="G73" s="61"/>
      <c r="H73" s="61"/>
      <c r="I73" s="61"/>
      <c r="J73" s="63"/>
      <c r="K73" s="63"/>
      <c r="L73" s="63"/>
      <c r="M73" s="63"/>
      <c r="N73" s="63"/>
      <c r="O73" s="63"/>
      <c r="P73" s="63"/>
      <c r="Q73" s="63"/>
      <c r="R73" s="63"/>
      <c r="S73" s="63"/>
      <c r="T73" s="63"/>
      <c r="U73" s="63"/>
      <c r="V73" s="63"/>
      <c r="W73" s="63"/>
      <c r="X73" s="63"/>
      <c r="Y73" s="63"/>
      <c r="Z73" s="63"/>
    </row>
    <row r="74" spans="1:26" ht="14.25" customHeight="1">
      <c r="A74" s="61"/>
      <c r="B74" s="61"/>
      <c r="C74" s="61"/>
      <c r="D74" s="61"/>
      <c r="E74" s="61"/>
      <c r="F74" s="61"/>
      <c r="G74" s="61"/>
      <c r="H74" s="61"/>
      <c r="I74" s="61"/>
      <c r="J74" s="63"/>
      <c r="K74" s="63"/>
      <c r="L74" s="63"/>
      <c r="M74" s="63"/>
      <c r="N74" s="63"/>
      <c r="O74" s="63"/>
      <c r="P74" s="63"/>
      <c r="Q74" s="63"/>
      <c r="R74" s="63"/>
      <c r="S74" s="63"/>
      <c r="T74" s="63"/>
      <c r="U74" s="63"/>
      <c r="V74" s="63"/>
      <c r="W74" s="63"/>
      <c r="X74" s="63"/>
      <c r="Y74" s="63"/>
      <c r="Z74" s="63"/>
    </row>
    <row r="75" spans="1:26" ht="14.25" customHeight="1">
      <c r="A75" s="61"/>
      <c r="B75" s="61"/>
      <c r="C75" s="61"/>
      <c r="D75" s="61"/>
      <c r="E75" s="61"/>
      <c r="F75" s="61"/>
      <c r="G75" s="61"/>
      <c r="H75" s="61"/>
      <c r="I75" s="61"/>
      <c r="J75" s="63"/>
      <c r="K75" s="63"/>
      <c r="L75" s="63"/>
      <c r="M75" s="63"/>
      <c r="N75" s="63"/>
      <c r="O75" s="63"/>
      <c r="P75" s="63"/>
      <c r="Q75" s="63"/>
      <c r="R75" s="63"/>
      <c r="S75" s="63"/>
      <c r="T75" s="63"/>
      <c r="U75" s="63"/>
      <c r="V75" s="63"/>
      <c r="W75" s="63"/>
      <c r="X75" s="63"/>
      <c r="Y75" s="63"/>
      <c r="Z75" s="63"/>
    </row>
    <row r="76" spans="1:26" ht="14.25" customHeight="1">
      <c r="A76" s="61"/>
      <c r="B76" s="61"/>
      <c r="C76" s="61"/>
      <c r="D76" s="61"/>
      <c r="E76" s="61"/>
      <c r="F76" s="61"/>
      <c r="G76" s="61"/>
      <c r="H76" s="61"/>
      <c r="I76" s="61"/>
      <c r="J76" s="63"/>
      <c r="K76" s="63"/>
      <c r="L76" s="63"/>
      <c r="M76" s="63"/>
      <c r="N76" s="63"/>
      <c r="O76" s="63"/>
      <c r="P76" s="63"/>
      <c r="Q76" s="63"/>
      <c r="R76" s="63"/>
      <c r="S76" s="63"/>
      <c r="T76" s="63"/>
      <c r="U76" s="63"/>
      <c r="V76" s="63"/>
      <c r="W76" s="63"/>
      <c r="X76" s="63"/>
      <c r="Y76" s="63"/>
      <c r="Z76" s="63"/>
    </row>
    <row r="77" spans="1:26" ht="14.25" customHeight="1">
      <c r="A77" s="61"/>
      <c r="B77" s="61"/>
      <c r="C77" s="61"/>
      <c r="D77" s="61"/>
      <c r="E77" s="61"/>
      <c r="F77" s="61"/>
      <c r="G77" s="61"/>
      <c r="H77" s="61"/>
      <c r="I77" s="61"/>
      <c r="J77" s="63"/>
      <c r="K77" s="63"/>
      <c r="L77" s="63"/>
      <c r="M77" s="63"/>
      <c r="N77" s="63"/>
      <c r="O77" s="63"/>
      <c r="P77" s="63"/>
      <c r="Q77" s="63"/>
      <c r="R77" s="63"/>
      <c r="S77" s="63"/>
      <c r="T77" s="63"/>
      <c r="U77" s="63"/>
      <c r="V77" s="63"/>
      <c r="W77" s="63"/>
      <c r="X77" s="63"/>
      <c r="Y77" s="63"/>
      <c r="Z77" s="63"/>
    </row>
    <row r="78" spans="1:26" ht="14.25" customHeight="1">
      <c r="A78" s="61"/>
      <c r="B78" s="61"/>
      <c r="C78" s="61"/>
      <c r="D78" s="61"/>
      <c r="E78" s="61"/>
      <c r="F78" s="61"/>
      <c r="G78" s="61"/>
      <c r="H78" s="61"/>
      <c r="I78" s="61"/>
      <c r="J78" s="63"/>
      <c r="K78" s="63"/>
      <c r="L78" s="63"/>
      <c r="M78" s="63"/>
      <c r="N78" s="63"/>
      <c r="O78" s="63"/>
      <c r="P78" s="63"/>
      <c r="Q78" s="63"/>
      <c r="R78" s="63"/>
      <c r="S78" s="63"/>
      <c r="T78" s="63"/>
      <c r="U78" s="63"/>
      <c r="V78" s="63"/>
      <c r="W78" s="63"/>
      <c r="X78" s="63"/>
      <c r="Y78" s="63"/>
      <c r="Z78" s="63"/>
    </row>
    <row r="79" spans="1:26" ht="14.25" customHeight="1">
      <c r="A79" s="61"/>
      <c r="B79" s="61"/>
      <c r="C79" s="61"/>
      <c r="D79" s="61"/>
      <c r="E79" s="61"/>
      <c r="F79" s="61"/>
      <c r="G79" s="61"/>
      <c r="H79" s="61"/>
      <c r="I79" s="61"/>
      <c r="J79" s="63"/>
      <c r="K79" s="63"/>
      <c r="L79" s="63"/>
      <c r="M79" s="63"/>
      <c r="N79" s="63"/>
      <c r="O79" s="63"/>
      <c r="P79" s="63"/>
      <c r="Q79" s="63"/>
      <c r="R79" s="63"/>
      <c r="S79" s="63"/>
      <c r="T79" s="63"/>
      <c r="U79" s="63"/>
      <c r="V79" s="63"/>
      <c r="W79" s="63"/>
      <c r="X79" s="63"/>
      <c r="Y79" s="63"/>
      <c r="Z79" s="63"/>
    </row>
    <row r="80" spans="1:26" ht="14.25" customHeight="1">
      <c r="A80" s="61"/>
      <c r="B80" s="61"/>
      <c r="C80" s="61"/>
      <c r="D80" s="61"/>
      <c r="E80" s="61"/>
      <c r="F80" s="61"/>
      <c r="G80" s="61"/>
      <c r="H80" s="61"/>
      <c r="I80" s="61"/>
      <c r="J80" s="63"/>
      <c r="K80" s="63"/>
      <c r="L80" s="63"/>
      <c r="M80" s="63"/>
      <c r="N80" s="63"/>
      <c r="O80" s="63"/>
      <c r="P80" s="63"/>
      <c r="Q80" s="63"/>
      <c r="R80" s="63"/>
      <c r="S80" s="63"/>
      <c r="T80" s="63"/>
      <c r="U80" s="63"/>
      <c r="V80" s="63"/>
      <c r="W80" s="63"/>
      <c r="X80" s="63"/>
      <c r="Y80" s="63"/>
      <c r="Z80" s="63"/>
    </row>
    <row r="81" spans="1:26" ht="14.25" customHeight="1">
      <c r="A81" s="61"/>
      <c r="B81" s="61"/>
      <c r="C81" s="61"/>
      <c r="D81" s="61"/>
      <c r="E81" s="61"/>
      <c r="F81" s="61"/>
      <c r="G81" s="61"/>
      <c r="H81" s="61"/>
      <c r="I81" s="61"/>
      <c r="J81" s="63"/>
      <c r="K81" s="63"/>
      <c r="L81" s="63"/>
      <c r="M81" s="63"/>
      <c r="N81" s="63"/>
      <c r="O81" s="63"/>
      <c r="P81" s="63"/>
      <c r="Q81" s="63"/>
      <c r="R81" s="63"/>
      <c r="S81" s="63"/>
      <c r="T81" s="63"/>
      <c r="U81" s="63"/>
      <c r="V81" s="63"/>
      <c r="W81" s="63"/>
      <c r="X81" s="63"/>
      <c r="Y81" s="63"/>
      <c r="Z81" s="63"/>
    </row>
    <row r="82" spans="1:26" ht="14.25" customHeight="1">
      <c r="A82" s="61"/>
      <c r="B82" s="61"/>
      <c r="C82" s="61"/>
      <c r="D82" s="61"/>
      <c r="E82" s="61"/>
      <c r="F82" s="61"/>
      <c r="G82" s="61"/>
      <c r="H82" s="61"/>
      <c r="I82" s="61"/>
      <c r="J82" s="63"/>
      <c r="K82" s="63"/>
      <c r="L82" s="63"/>
      <c r="M82" s="63"/>
      <c r="N82" s="63"/>
      <c r="O82" s="63"/>
      <c r="P82" s="63"/>
      <c r="Q82" s="63"/>
      <c r="R82" s="63"/>
      <c r="S82" s="63"/>
      <c r="T82" s="63"/>
      <c r="U82" s="63"/>
      <c r="V82" s="63"/>
      <c r="W82" s="63"/>
      <c r="X82" s="63"/>
      <c r="Y82" s="63"/>
      <c r="Z82" s="63"/>
    </row>
    <row r="83" spans="1:26" ht="14.25" customHeight="1">
      <c r="A83" s="61"/>
      <c r="B83" s="61"/>
      <c r="C83" s="61"/>
      <c r="D83" s="61"/>
      <c r="E83" s="61"/>
      <c r="F83" s="61"/>
      <c r="G83" s="61"/>
      <c r="H83" s="61"/>
      <c r="I83" s="61"/>
      <c r="J83" s="63"/>
      <c r="K83" s="63"/>
      <c r="L83" s="63"/>
      <c r="M83" s="63"/>
      <c r="N83" s="63"/>
      <c r="O83" s="63"/>
      <c r="P83" s="63"/>
      <c r="Q83" s="63"/>
      <c r="R83" s="63"/>
      <c r="S83" s="63"/>
      <c r="T83" s="63"/>
      <c r="U83" s="63"/>
      <c r="V83" s="63"/>
      <c r="W83" s="63"/>
      <c r="X83" s="63"/>
      <c r="Y83" s="63"/>
      <c r="Z83" s="63"/>
    </row>
    <row r="84" spans="1:26" ht="14.25" customHeight="1">
      <c r="A84" s="61"/>
      <c r="B84" s="61"/>
      <c r="C84" s="61"/>
      <c r="D84" s="61"/>
      <c r="E84" s="61"/>
      <c r="F84" s="61"/>
      <c r="G84" s="61"/>
      <c r="H84" s="61"/>
      <c r="I84" s="61"/>
      <c r="J84" s="63"/>
      <c r="K84" s="63"/>
      <c r="L84" s="63"/>
      <c r="M84" s="63"/>
      <c r="N84" s="63"/>
      <c r="O84" s="63"/>
      <c r="P84" s="63"/>
      <c r="Q84" s="63"/>
      <c r="R84" s="63"/>
      <c r="S84" s="63"/>
      <c r="T84" s="63"/>
      <c r="U84" s="63"/>
      <c r="V84" s="63"/>
      <c r="W84" s="63"/>
      <c r="X84" s="63"/>
      <c r="Y84" s="63"/>
      <c r="Z84" s="63"/>
    </row>
    <row r="85" spans="1:26" ht="14.25" customHeight="1">
      <c r="A85" s="61"/>
      <c r="B85" s="61"/>
      <c r="C85" s="61"/>
      <c r="D85" s="61"/>
      <c r="E85" s="61"/>
      <c r="F85" s="61"/>
      <c r="G85" s="61"/>
      <c r="H85" s="61"/>
      <c r="I85" s="61"/>
      <c r="J85" s="63"/>
      <c r="K85" s="63"/>
      <c r="L85" s="63"/>
      <c r="M85" s="63"/>
      <c r="N85" s="63"/>
      <c r="O85" s="63"/>
      <c r="P85" s="63"/>
      <c r="Q85" s="63"/>
      <c r="R85" s="63"/>
      <c r="S85" s="63"/>
      <c r="T85" s="63"/>
      <c r="U85" s="63"/>
      <c r="V85" s="63"/>
      <c r="W85" s="63"/>
      <c r="X85" s="63"/>
      <c r="Y85" s="63"/>
      <c r="Z85" s="63"/>
    </row>
    <row r="86" spans="1:26" ht="14.25" customHeight="1">
      <c r="A86" s="61"/>
      <c r="B86" s="61"/>
      <c r="C86" s="61"/>
      <c r="D86" s="61"/>
      <c r="E86" s="61"/>
      <c r="F86" s="61"/>
      <c r="G86" s="61"/>
      <c r="H86" s="61"/>
      <c r="I86" s="61"/>
      <c r="J86" s="63"/>
      <c r="K86" s="63"/>
      <c r="L86" s="63"/>
      <c r="M86" s="63"/>
      <c r="N86" s="63"/>
      <c r="O86" s="63"/>
      <c r="P86" s="63"/>
      <c r="Q86" s="63"/>
      <c r="R86" s="63"/>
      <c r="S86" s="63"/>
      <c r="T86" s="63"/>
      <c r="U86" s="63"/>
      <c r="V86" s="63"/>
      <c r="W86" s="63"/>
      <c r="X86" s="63"/>
      <c r="Y86" s="63"/>
      <c r="Z86" s="63"/>
    </row>
    <row r="87" spans="1:26" ht="14.25" customHeight="1">
      <c r="A87" s="61"/>
      <c r="B87" s="61"/>
      <c r="C87" s="61"/>
      <c r="D87" s="61"/>
      <c r="E87" s="61"/>
      <c r="F87" s="61"/>
      <c r="G87" s="61"/>
      <c r="H87" s="61"/>
      <c r="I87" s="61"/>
      <c r="J87" s="63"/>
      <c r="K87" s="63"/>
      <c r="L87" s="63"/>
      <c r="M87" s="63"/>
      <c r="N87" s="63"/>
      <c r="O87" s="63"/>
      <c r="P87" s="63"/>
      <c r="Q87" s="63"/>
      <c r="R87" s="63"/>
      <c r="S87" s="63"/>
      <c r="T87" s="63"/>
      <c r="U87" s="63"/>
      <c r="V87" s="63"/>
      <c r="W87" s="63"/>
      <c r="X87" s="63"/>
      <c r="Y87" s="63"/>
      <c r="Z87" s="63"/>
    </row>
    <row r="88" spans="1:26" ht="14.25" customHeight="1">
      <c r="A88" s="61"/>
      <c r="B88" s="61"/>
      <c r="C88" s="61"/>
      <c r="D88" s="61"/>
      <c r="E88" s="61"/>
      <c r="F88" s="61"/>
      <c r="G88" s="61"/>
      <c r="H88" s="61"/>
      <c r="I88" s="61"/>
      <c r="J88" s="63"/>
      <c r="K88" s="63"/>
      <c r="L88" s="63"/>
      <c r="M88" s="63"/>
      <c r="N88" s="63"/>
      <c r="O88" s="63"/>
      <c r="P88" s="63"/>
      <c r="Q88" s="63"/>
      <c r="R88" s="63"/>
      <c r="S88" s="63"/>
      <c r="T88" s="63"/>
      <c r="U88" s="63"/>
      <c r="V88" s="63"/>
      <c r="W88" s="63"/>
      <c r="X88" s="63"/>
      <c r="Y88" s="63"/>
      <c r="Z88" s="63"/>
    </row>
    <row r="89" spans="1:26" ht="14.25" customHeight="1">
      <c r="A89" s="61"/>
      <c r="B89" s="61"/>
      <c r="C89" s="61"/>
      <c r="D89" s="61"/>
      <c r="E89" s="61"/>
      <c r="F89" s="61"/>
      <c r="G89" s="61"/>
      <c r="H89" s="61"/>
      <c r="I89" s="61"/>
      <c r="J89" s="63"/>
      <c r="K89" s="63"/>
      <c r="L89" s="63"/>
      <c r="M89" s="63"/>
      <c r="N89" s="63"/>
      <c r="O89" s="63"/>
      <c r="P89" s="63"/>
      <c r="Q89" s="63"/>
      <c r="R89" s="63"/>
      <c r="S89" s="63"/>
      <c r="T89" s="63"/>
      <c r="U89" s="63"/>
      <c r="V89" s="63"/>
      <c r="W89" s="63"/>
      <c r="X89" s="63"/>
      <c r="Y89" s="63"/>
      <c r="Z89" s="63"/>
    </row>
    <row r="90" spans="1:26" ht="14.25" customHeight="1">
      <c r="A90" s="61"/>
      <c r="B90" s="61"/>
      <c r="C90" s="61"/>
      <c r="D90" s="61"/>
      <c r="E90" s="61"/>
      <c r="F90" s="61"/>
      <c r="G90" s="61"/>
      <c r="H90" s="61"/>
      <c r="I90" s="61"/>
      <c r="J90" s="63"/>
      <c r="K90" s="63"/>
      <c r="L90" s="63"/>
      <c r="M90" s="63"/>
      <c r="N90" s="63"/>
      <c r="O90" s="63"/>
      <c r="P90" s="63"/>
      <c r="Q90" s="63"/>
      <c r="R90" s="63"/>
      <c r="S90" s="63"/>
      <c r="T90" s="63"/>
      <c r="U90" s="63"/>
      <c r="V90" s="63"/>
      <c r="W90" s="63"/>
      <c r="X90" s="63"/>
      <c r="Y90" s="63"/>
      <c r="Z90" s="63"/>
    </row>
    <row r="91" spans="1:26" ht="14.25" customHeight="1">
      <c r="A91" s="61"/>
      <c r="B91" s="61"/>
      <c r="C91" s="61"/>
      <c r="D91" s="61"/>
      <c r="E91" s="61"/>
      <c r="F91" s="61"/>
      <c r="G91" s="61"/>
      <c r="H91" s="61"/>
      <c r="I91" s="61"/>
      <c r="J91" s="63"/>
      <c r="K91" s="63"/>
      <c r="L91" s="63"/>
      <c r="M91" s="63"/>
      <c r="N91" s="63"/>
      <c r="O91" s="63"/>
      <c r="P91" s="63"/>
      <c r="Q91" s="63"/>
      <c r="R91" s="63"/>
      <c r="S91" s="63"/>
      <c r="T91" s="63"/>
      <c r="U91" s="63"/>
      <c r="V91" s="63"/>
      <c r="W91" s="63"/>
      <c r="X91" s="63"/>
      <c r="Y91" s="63"/>
      <c r="Z91" s="63"/>
    </row>
    <row r="92" spans="1:26" ht="14.25" customHeight="1">
      <c r="A92" s="61"/>
      <c r="B92" s="61"/>
      <c r="C92" s="61"/>
      <c r="D92" s="61"/>
      <c r="E92" s="61"/>
      <c r="F92" s="61"/>
      <c r="G92" s="61"/>
      <c r="H92" s="61"/>
      <c r="I92" s="61"/>
      <c r="J92" s="63"/>
      <c r="K92" s="63"/>
      <c r="L92" s="63"/>
      <c r="M92" s="63"/>
      <c r="N92" s="63"/>
      <c r="O92" s="63"/>
      <c r="P92" s="63"/>
      <c r="Q92" s="63"/>
      <c r="R92" s="63"/>
      <c r="S92" s="63"/>
      <c r="T92" s="63"/>
      <c r="U92" s="63"/>
      <c r="V92" s="63"/>
      <c r="W92" s="63"/>
      <c r="X92" s="63"/>
      <c r="Y92" s="63"/>
      <c r="Z92" s="63"/>
    </row>
    <row r="93" spans="1:26" ht="14.25" customHeight="1">
      <c r="A93" s="61"/>
      <c r="B93" s="61"/>
      <c r="C93" s="61"/>
      <c r="D93" s="61"/>
      <c r="E93" s="61"/>
      <c r="F93" s="61"/>
      <c r="G93" s="61"/>
      <c r="H93" s="61"/>
      <c r="I93" s="61"/>
      <c r="J93" s="63"/>
      <c r="K93" s="63"/>
      <c r="L93" s="63"/>
      <c r="M93" s="63"/>
      <c r="N93" s="63"/>
      <c r="O93" s="63"/>
      <c r="P93" s="63"/>
      <c r="Q93" s="63"/>
      <c r="R93" s="63"/>
      <c r="S93" s="63"/>
      <c r="T93" s="63"/>
      <c r="U93" s="63"/>
      <c r="V93" s="63"/>
      <c r="W93" s="63"/>
      <c r="X93" s="63"/>
      <c r="Y93" s="63"/>
      <c r="Z93" s="63"/>
    </row>
    <row r="94" spans="1:26" ht="14.25" customHeight="1">
      <c r="A94" s="61"/>
      <c r="B94" s="61"/>
      <c r="C94" s="61"/>
      <c r="D94" s="61"/>
      <c r="E94" s="61"/>
      <c r="F94" s="61"/>
      <c r="G94" s="61"/>
      <c r="H94" s="61"/>
      <c r="I94" s="61"/>
      <c r="J94" s="63"/>
      <c r="K94" s="63"/>
      <c r="L94" s="63"/>
      <c r="M94" s="63"/>
      <c r="N94" s="63"/>
      <c r="O94" s="63"/>
      <c r="P94" s="63"/>
      <c r="Q94" s="63"/>
      <c r="R94" s="63"/>
      <c r="S94" s="63"/>
      <c r="T94" s="63"/>
      <c r="U94" s="63"/>
      <c r="V94" s="63"/>
      <c r="W94" s="63"/>
      <c r="X94" s="63"/>
      <c r="Y94" s="63"/>
      <c r="Z94" s="63"/>
    </row>
    <row r="95" spans="1:26" ht="14.25" customHeight="1">
      <c r="A95" s="61"/>
      <c r="B95" s="61"/>
      <c r="C95" s="61"/>
      <c r="D95" s="61"/>
      <c r="E95" s="61"/>
      <c r="F95" s="61"/>
      <c r="G95" s="61"/>
      <c r="H95" s="61"/>
      <c r="I95" s="61"/>
      <c r="J95" s="63"/>
      <c r="K95" s="63"/>
      <c r="L95" s="63"/>
      <c r="M95" s="63"/>
      <c r="N95" s="63"/>
      <c r="O95" s="63"/>
      <c r="P95" s="63"/>
      <c r="Q95" s="63"/>
      <c r="R95" s="63"/>
      <c r="S95" s="63"/>
      <c r="T95" s="63"/>
      <c r="U95" s="63"/>
      <c r="V95" s="63"/>
      <c r="W95" s="63"/>
      <c r="X95" s="63"/>
      <c r="Y95" s="63"/>
      <c r="Z95" s="63"/>
    </row>
    <row r="96" spans="1:26" ht="14.25" customHeight="1">
      <c r="A96" s="61"/>
      <c r="B96" s="61"/>
      <c r="C96" s="61"/>
      <c r="D96" s="61"/>
      <c r="E96" s="61"/>
      <c r="F96" s="61"/>
      <c r="G96" s="61"/>
      <c r="H96" s="61"/>
      <c r="I96" s="61"/>
      <c r="J96" s="63"/>
      <c r="K96" s="63"/>
      <c r="L96" s="63"/>
      <c r="M96" s="63"/>
      <c r="N96" s="63"/>
      <c r="O96" s="63"/>
      <c r="P96" s="63"/>
      <c r="Q96" s="63"/>
      <c r="R96" s="63"/>
      <c r="S96" s="63"/>
      <c r="T96" s="63"/>
      <c r="U96" s="63"/>
      <c r="V96" s="63"/>
      <c r="W96" s="63"/>
      <c r="X96" s="63"/>
      <c r="Y96" s="63"/>
      <c r="Z96" s="63"/>
    </row>
    <row r="97" spans="1:26" ht="14.25" customHeight="1">
      <c r="A97" s="61"/>
      <c r="B97" s="61"/>
      <c r="C97" s="61"/>
      <c r="D97" s="61"/>
      <c r="E97" s="61"/>
      <c r="F97" s="61"/>
      <c r="G97" s="61"/>
      <c r="H97" s="61"/>
      <c r="I97" s="61"/>
      <c r="J97" s="63"/>
      <c r="K97" s="63"/>
      <c r="L97" s="63"/>
      <c r="M97" s="63"/>
      <c r="N97" s="63"/>
      <c r="O97" s="63"/>
      <c r="P97" s="63"/>
      <c r="Q97" s="63"/>
      <c r="R97" s="63"/>
      <c r="S97" s="63"/>
      <c r="T97" s="63"/>
      <c r="U97" s="63"/>
      <c r="V97" s="63"/>
      <c r="W97" s="63"/>
      <c r="X97" s="63"/>
      <c r="Y97" s="63"/>
      <c r="Z97" s="63"/>
    </row>
    <row r="98" spans="1:26" ht="14.25" customHeight="1">
      <c r="A98" s="61"/>
      <c r="B98" s="61"/>
      <c r="C98" s="61"/>
      <c r="D98" s="61"/>
      <c r="E98" s="61"/>
      <c r="F98" s="61"/>
      <c r="G98" s="61"/>
      <c r="H98" s="61"/>
      <c r="I98" s="61"/>
      <c r="J98" s="63"/>
      <c r="K98" s="63"/>
      <c r="L98" s="63"/>
      <c r="M98" s="63"/>
      <c r="N98" s="63"/>
      <c r="O98" s="63"/>
      <c r="P98" s="63"/>
      <c r="Q98" s="63"/>
      <c r="R98" s="63"/>
      <c r="S98" s="63"/>
      <c r="T98" s="63"/>
      <c r="U98" s="63"/>
      <c r="V98" s="63"/>
      <c r="W98" s="63"/>
      <c r="X98" s="63"/>
      <c r="Y98" s="63"/>
      <c r="Z98" s="63"/>
    </row>
    <row r="99" spans="1:26" ht="14.25" customHeight="1">
      <c r="A99" s="61"/>
      <c r="B99" s="61"/>
      <c r="C99" s="61"/>
      <c r="D99" s="61"/>
      <c r="E99" s="61"/>
      <c r="F99" s="61"/>
      <c r="G99" s="61"/>
      <c r="H99" s="61"/>
      <c r="I99" s="61"/>
      <c r="J99" s="63"/>
      <c r="K99" s="63"/>
      <c r="L99" s="63"/>
      <c r="M99" s="63"/>
      <c r="N99" s="63"/>
      <c r="O99" s="63"/>
      <c r="P99" s="63"/>
      <c r="Q99" s="63"/>
      <c r="R99" s="63"/>
      <c r="S99" s="63"/>
      <c r="T99" s="63"/>
      <c r="U99" s="63"/>
      <c r="V99" s="63"/>
      <c r="W99" s="63"/>
      <c r="X99" s="63"/>
      <c r="Y99" s="63"/>
      <c r="Z99" s="63"/>
    </row>
    <row r="100" spans="1:26" ht="14.25" customHeight="1">
      <c r="A100" s="61"/>
      <c r="B100" s="61"/>
      <c r="C100" s="61"/>
      <c r="D100" s="61"/>
      <c r="E100" s="61"/>
      <c r="F100" s="61"/>
      <c r="G100" s="61"/>
      <c r="H100" s="61"/>
      <c r="I100" s="61"/>
      <c r="J100" s="63"/>
      <c r="K100" s="63"/>
      <c r="L100" s="63"/>
      <c r="M100" s="63"/>
      <c r="N100" s="63"/>
      <c r="O100" s="63"/>
      <c r="P100" s="63"/>
      <c r="Q100" s="63"/>
      <c r="R100" s="63"/>
      <c r="S100" s="63"/>
      <c r="T100" s="63"/>
      <c r="U100" s="63"/>
      <c r="V100" s="63"/>
      <c r="W100" s="63"/>
      <c r="X100" s="63"/>
      <c r="Y100" s="63"/>
      <c r="Z100" s="63"/>
    </row>
    <row r="101" spans="1:26" ht="14.25" customHeight="1">
      <c r="A101" s="61"/>
      <c r="B101" s="61"/>
      <c r="C101" s="61"/>
      <c r="D101" s="61"/>
      <c r="E101" s="61"/>
      <c r="F101" s="61"/>
      <c r="G101" s="61"/>
      <c r="H101" s="61"/>
      <c r="I101" s="61"/>
      <c r="J101" s="63"/>
      <c r="K101" s="63"/>
      <c r="L101" s="63"/>
      <c r="M101" s="63"/>
      <c r="N101" s="63"/>
      <c r="O101" s="63"/>
      <c r="P101" s="63"/>
      <c r="Q101" s="63"/>
      <c r="R101" s="63"/>
      <c r="S101" s="63"/>
      <c r="T101" s="63"/>
      <c r="U101" s="63"/>
      <c r="V101" s="63"/>
      <c r="W101" s="63"/>
      <c r="X101" s="63"/>
      <c r="Y101" s="63"/>
      <c r="Z101" s="63"/>
    </row>
    <row r="102" spans="1:26" ht="14.25" customHeight="1">
      <c r="A102" s="61"/>
      <c r="B102" s="61"/>
      <c r="C102" s="61"/>
      <c r="D102" s="61"/>
      <c r="E102" s="61"/>
      <c r="F102" s="61"/>
      <c r="G102" s="61"/>
      <c r="H102" s="61"/>
      <c r="I102" s="61"/>
      <c r="J102" s="63"/>
      <c r="K102" s="63"/>
      <c r="L102" s="63"/>
      <c r="M102" s="63"/>
      <c r="N102" s="63"/>
      <c r="O102" s="63"/>
      <c r="P102" s="63"/>
      <c r="Q102" s="63"/>
      <c r="R102" s="63"/>
      <c r="S102" s="63"/>
      <c r="T102" s="63"/>
      <c r="U102" s="63"/>
      <c r="V102" s="63"/>
      <c r="W102" s="63"/>
      <c r="X102" s="63"/>
      <c r="Y102" s="63"/>
      <c r="Z102" s="63"/>
    </row>
    <row r="103" spans="1:26" ht="14.25" customHeight="1">
      <c r="A103" s="61"/>
      <c r="B103" s="61"/>
      <c r="C103" s="61"/>
      <c r="D103" s="61"/>
      <c r="E103" s="61"/>
      <c r="F103" s="61"/>
      <c r="G103" s="61"/>
      <c r="H103" s="61"/>
      <c r="I103" s="61"/>
      <c r="J103" s="63"/>
      <c r="K103" s="63"/>
      <c r="L103" s="63"/>
      <c r="M103" s="63"/>
      <c r="N103" s="63"/>
      <c r="O103" s="63"/>
      <c r="P103" s="63"/>
      <c r="Q103" s="63"/>
      <c r="R103" s="63"/>
      <c r="S103" s="63"/>
      <c r="T103" s="63"/>
      <c r="U103" s="63"/>
      <c r="V103" s="63"/>
      <c r="W103" s="63"/>
      <c r="X103" s="63"/>
      <c r="Y103" s="63"/>
      <c r="Z103" s="63"/>
    </row>
    <row r="104" spans="1:26" ht="14.25" customHeight="1">
      <c r="A104" s="61"/>
      <c r="B104" s="61"/>
      <c r="C104" s="61"/>
      <c r="D104" s="61"/>
      <c r="E104" s="61"/>
      <c r="F104" s="61"/>
      <c r="G104" s="61"/>
      <c r="H104" s="61"/>
      <c r="I104" s="61"/>
      <c r="J104" s="63"/>
      <c r="K104" s="63"/>
      <c r="L104" s="63"/>
      <c r="M104" s="63"/>
      <c r="N104" s="63"/>
      <c r="O104" s="63"/>
      <c r="P104" s="63"/>
      <c r="Q104" s="63"/>
      <c r="R104" s="63"/>
      <c r="S104" s="63"/>
      <c r="T104" s="63"/>
      <c r="U104" s="63"/>
      <c r="V104" s="63"/>
      <c r="W104" s="63"/>
      <c r="X104" s="63"/>
      <c r="Y104" s="63"/>
      <c r="Z104" s="63"/>
    </row>
    <row r="105" spans="1:26" ht="14.25" customHeight="1">
      <c r="A105" s="61"/>
      <c r="B105" s="61"/>
      <c r="C105" s="61"/>
      <c r="D105" s="61"/>
      <c r="E105" s="61"/>
      <c r="F105" s="61"/>
      <c r="G105" s="61"/>
      <c r="H105" s="61"/>
      <c r="I105" s="61"/>
      <c r="J105" s="63"/>
      <c r="K105" s="63"/>
      <c r="L105" s="63"/>
      <c r="M105" s="63"/>
      <c r="N105" s="63"/>
      <c r="O105" s="63"/>
      <c r="P105" s="63"/>
      <c r="Q105" s="63"/>
      <c r="R105" s="63"/>
      <c r="S105" s="63"/>
      <c r="T105" s="63"/>
      <c r="U105" s="63"/>
      <c r="V105" s="63"/>
      <c r="W105" s="63"/>
      <c r="X105" s="63"/>
      <c r="Y105" s="63"/>
      <c r="Z105" s="63"/>
    </row>
    <row r="106" spans="1:26" ht="14.25" customHeight="1">
      <c r="A106" s="61"/>
      <c r="B106" s="61"/>
      <c r="C106" s="61"/>
      <c r="D106" s="61"/>
      <c r="E106" s="61"/>
      <c r="F106" s="61"/>
      <c r="G106" s="61"/>
      <c r="H106" s="61"/>
      <c r="I106" s="61"/>
      <c r="J106" s="63"/>
      <c r="K106" s="63"/>
      <c r="L106" s="63"/>
      <c r="M106" s="63"/>
      <c r="N106" s="63"/>
      <c r="O106" s="63"/>
      <c r="P106" s="63"/>
      <c r="Q106" s="63"/>
      <c r="R106" s="63"/>
      <c r="S106" s="63"/>
      <c r="T106" s="63"/>
      <c r="U106" s="63"/>
      <c r="V106" s="63"/>
      <c r="W106" s="63"/>
      <c r="X106" s="63"/>
      <c r="Y106" s="63"/>
      <c r="Z106" s="63"/>
    </row>
    <row r="107" spans="1:26" ht="14.25" customHeight="1">
      <c r="A107" s="61"/>
      <c r="B107" s="61"/>
      <c r="C107" s="61"/>
      <c r="D107" s="61"/>
      <c r="E107" s="61"/>
      <c r="F107" s="61"/>
      <c r="G107" s="61"/>
      <c r="H107" s="61"/>
      <c r="I107" s="61"/>
      <c r="J107" s="63"/>
      <c r="K107" s="63"/>
      <c r="L107" s="63"/>
      <c r="M107" s="63"/>
      <c r="N107" s="63"/>
      <c r="O107" s="63"/>
      <c r="P107" s="63"/>
      <c r="Q107" s="63"/>
      <c r="R107" s="63"/>
      <c r="S107" s="63"/>
      <c r="T107" s="63"/>
      <c r="U107" s="63"/>
      <c r="V107" s="63"/>
      <c r="W107" s="63"/>
      <c r="X107" s="63"/>
      <c r="Y107" s="63"/>
      <c r="Z107" s="63"/>
    </row>
    <row r="108" spans="1:26" ht="14.25" customHeight="1">
      <c r="A108" s="61"/>
      <c r="B108" s="61"/>
      <c r="C108" s="61"/>
      <c r="D108" s="61"/>
      <c r="E108" s="61"/>
      <c r="F108" s="61"/>
      <c r="G108" s="61"/>
      <c r="H108" s="61"/>
      <c r="I108" s="61"/>
      <c r="J108" s="63"/>
      <c r="K108" s="63"/>
      <c r="L108" s="63"/>
      <c r="M108" s="63"/>
      <c r="N108" s="63"/>
      <c r="O108" s="63"/>
      <c r="P108" s="63"/>
      <c r="Q108" s="63"/>
      <c r="R108" s="63"/>
      <c r="S108" s="63"/>
      <c r="T108" s="63"/>
      <c r="U108" s="63"/>
      <c r="V108" s="63"/>
      <c r="W108" s="63"/>
      <c r="X108" s="63"/>
      <c r="Y108" s="63"/>
      <c r="Z108" s="63"/>
    </row>
    <row r="109" spans="1:26" ht="14.25" customHeight="1">
      <c r="A109" s="61"/>
      <c r="B109" s="61"/>
      <c r="C109" s="61"/>
      <c r="D109" s="61"/>
      <c r="E109" s="61"/>
      <c r="F109" s="61"/>
      <c r="G109" s="61"/>
      <c r="H109" s="61"/>
      <c r="I109" s="61"/>
      <c r="J109" s="63"/>
      <c r="K109" s="63"/>
      <c r="L109" s="63"/>
      <c r="M109" s="63"/>
      <c r="N109" s="63"/>
      <c r="O109" s="63"/>
      <c r="P109" s="63"/>
      <c r="Q109" s="63"/>
      <c r="R109" s="63"/>
      <c r="S109" s="63"/>
      <c r="T109" s="63"/>
      <c r="U109" s="63"/>
      <c r="V109" s="63"/>
      <c r="W109" s="63"/>
      <c r="X109" s="63"/>
      <c r="Y109" s="63"/>
      <c r="Z109" s="63"/>
    </row>
    <row r="110" spans="1:26" ht="14.25" customHeight="1">
      <c r="A110" s="61"/>
      <c r="B110" s="61"/>
      <c r="C110" s="61"/>
      <c r="D110" s="61"/>
      <c r="E110" s="61"/>
      <c r="F110" s="61"/>
      <c r="G110" s="61"/>
      <c r="H110" s="61"/>
      <c r="I110" s="61"/>
      <c r="J110" s="63"/>
      <c r="K110" s="63"/>
      <c r="L110" s="63"/>
      <c r="M110" s="63"/>
      <c r="N110" s="63"/>
      <c r="O110" s="63"/>
      <c r="P110" s="63"/>
      <c r="Q110" s="63"/>
      <c r="R110" s="63"/>
      <c r="S110" s="63"/>
      <c r="T110" s="63"/>
      <c r="U110" s="63"/>
      <c r="V110" s="63"/>
      <c r="W110" s="63"/>
      <c r="X110" s="63"/>
      <c r="Y110" s="63"/>
      <c r="Z110" s="63"/>
    </row>
    <row r="111" spans="1:26" ht="14.25" customHeight="1">
      <c r="A111" s="61"/>
      <c r="B111" s="61"/>
      <c r="C111" s="61"/>
      <c r="D111" s="61"/>
      <c r="E111" s="61"/>
      <c r="F111" s="61"/>
      <c r="G111" s="61"/>
      <c r="H111" s="61"/>
      <c r="I111" s="61"/>
      <c r="J111" s="63"/>
      <c r="K111" s="63"/>
      <c r="L111" s="63"/>
      <c r="M111" s="63"/>
      <c r="N111" s="63"/>
      <c r="O111" s="63"/>
      <c r="P111" s="63"/>
      <c r="Q111" s="63"/>
      <c r="R111" s="63"/>
      <c r="S111" s="63"/>
      <c r="T111" s="63"/>
      <c r="U111" s="63"/>
      <c r="V111" s="63"/>
      <c r="W111" s="63"/>
      <c r="X111" s="63"/>
      <c r="Y111" s="63"/>
      <c r="Z111" s="63"/>
    </row>
    <row r="112" spans="1:26" ht="14.25" customHeight="1">
      <c r="A112" s="61"/>
      <c r="B112" s="61"/>
      <c r="C112" s="61"/>
      <c r="D112" s="61"/>
      <c r="E112" s="61"/>
      <c r="F112" s="61"/>
      <c r="G112" s="61"/>
      <c r="H112" s="61"/>
      <c r="I112" s="61"/>
      <c r="J112" s="63"/>
      <c r="K112" s="63"/>
      <c r="L112" s="63"/>
      <c r="M112" s="63"/>
      <c r="N112" s="63"/>
      <c r="O112" s="63"/>
      <c r="P112" s="63"/>
      <c r="Q112" s="63"/>
      <c r="R112" s="63"/>
      <c r="S112" s="63"/>
      <c r="T112" s="63"/>
      <c r="U112" s="63"/>
      <c r="V112" s="63"/>
      <c r="W112" s="63"/>
      <c r="X112" s="63"/>
      <c r="Y112" s="63"/>
      <c r="Z112" s="63"/>
    </row>
    <row r="113" spans="1:26" ht="14.25" customHeight="1">
      <c r="A113" s="61"/>
      <c r="B113" s="61"/>
      <c r="C113" s="61"/>
      <c r="D113" s="61"/>
      <c r="E113" s="61"/>
      <c r="F113" s="61"/>
      <c r="G113" s="61"/>
      <c r="H113" s="61"/>
      <c r="I113" s="61"/>
      <c r="J113" s="63"/>
      <c r="K113" s="63"/>
      <c r="L113" s="63"/>
      <c r="M113" s="63"/>
      <c r="N113" s="63"/>
      <c r="O113" s="63"/>
      <c r="P113" s="63"/>
      <c r="Q113" s="63"/>
      <c r="R113" s="63"/>
      <c r="S113" s="63"/>
      <c r="T113" s="63"/>
      <c r="U113" s="63"/>
      <c r="V113" s="63"/>
      <c r="W113" s="63"/>
      <c r="X113" s="63"/>
      <c r="Y113" s="63"/>
      <c r="Z113" s="63"/>
    </row>
    <row r="114" spans="1:26" ht="14.25" customHeight="1">
      <c r="A114" s="61"/>
      <c r="B114" s="61"/>
      <c r="C114" s="61"/>
      <c r="D114" s="61"/>
      <c r="E114" s="61"/>
      <c r="F114" s="61"/>
      <c r="G114" s="61"/>
      <c r="H114" s="61"/>
      <c r="I114" s="61"/>
      <c r="J114" s="63"/>
      <c r="K114" s="63"/>
      <c r="L114" s="63"/>
      <c r="M114" s="63"/>
      <c r="N114" s="63"/>
      <c r="O114" s="63"/>
      <c r="P114" s="63"/>
      <c r="Q114" s="63"/>
      <c r="R114" s="63"/>
      <c r="S114" s="63"/>
      <c r="T114" s="63"/>
      <c r="U114" s="63"/>
      <c r="V114" s="63"/>
      <c r="W114" s="63"/>
      <c r="X114" s="63"/>
      <c r="Y114" s="63"/>
      <c r="Z114" s="63"/>
    </row>
    <row r="115" spans="1:26" ht="14.25" customHeight="1">
      <c r="A115" s="61"/>
      <c r="B115" s="61"/>
      <c r="C115" s="61"/>
      <c r="D115" s="61"/>
      <c r="E115" s="61"/>
      <c r="F115" s="61"/>
      <c r="G115" s="61"/>
      <c r="H115" s="61"/>
      <c r="I115" s="61"/>
      <c r="J115" s="63"/>
      <c r="K115" s="63"/>
      <c r="L115" s="63"/>
      <c r="M115" s="63"/>
      <c r="N115" s="63"/>
      <c r="O115" s="63"/>
      <c r="P115" s="63"/>
      <c r="Q115" s="63"/>
      <c r="R115" s="63"/>
      <c r="S115" s="63"/>
      <c r="T115" s="63"/>
      <c r="U115" s="63"/>
      <c r="V115" s="63"/>
      <c r="W115" s="63"/>
      <c r="X115" s="63"/>
      <c r="Y115" s="63"/>
      <c r="Z115" s="63"/>
    </row>
    <row r="116" spans="1:26" ht="14.25" customHeight="1">
      <c r="A116" s="61"/>
      <c r="B116" s="61"/>
      <c r="C116" s="61"/>
      <c r="D116" s="61"/>
      <c r="E116" s="61"/>
      <c r="F116" s="61"/>
      <c r="G116" s="61"/>
      <c r="H116" s="61"/>
      <c r="I116" s="61"/>
      <c r="J116" s="63"/>
      <c r="K116" s="63"/>
      <c r="L116" s="63"/>
      <c r="M116" s="63"/>
      <c r="N116" s="63"/>
      <c r="O116" s="63"/>
      <c r="P116" s="63"/>
      <c r="Q116" s="63"/>
      <c r="R116" s="63"/>
      <c r="S116" s="63"/>
      <c r="T116" s="63"/>
      <c r="U116" s="63"/>
      <c r="V116" s="63"/>
      <c r="W116" s="63"/>
      <c r="X116" s="63"/>
      <c r="Y116" s="63"/>
      <c r="Z116" s="63"/>
    </row>
    <row r="117" spans="1:26" ht="14.25" customHeight="1">
      <c r="A117" s="61"/>
      <c r="B117" s="61"/>
      <c r="C117" s="61"/>
      <c r="D117" s="61"/>
      <c r="E117" s="61"/>
      <c r="F117" s="61"/>
      <c r="G117" s="61"/>
      <c r="H117" s="61"/>
      <c r="I117" s="61"/>
      <c r="J117" s="63"/>
      <c r="K117" s="63"/>
      <c r="L117" s="63"/>
      <c r="M117" s="63"/>
      <c r="N117" s="63"/>
      <c r="O117" s="63"/>
      <c r="P117" s="63"/>
      <c r="Q117" s="63"/>
      <c r="R117" s="63"/>
      <c r="S117" s="63"/>
      <c r="T117" s="63"/>
      <c r="U117" s="63"/>
      <c r="V117" s="63"/>
      <c r="W117" s="63"/>
      <c r="X117" s="63"/>
      <c r="Y117" s="63"/>
      <c r="Z117" s="63"/>
    </row>
    <row r="118" spans="1:26" ht="14.25" customHeight="1">
      <c r="A118" s="61"/>
      <c r="B118" s="61"/>
      <c r="C118" s="61"/>
      <c r="D118" s="61"/>
      <c r="E118" s="61"/>
      <c r="F118" s="61"/>
      <c r="G118" s="61"/>
      <c r="H118" s="61"/>
      <c r="I118" s="61"/>
      <c r="J118" s="63"/>
      <c r="K118" s="63"/>
      <c r="L118" s="63"/>
      <c r="M118" s="63"/>
      <c r="N118" s="63"/>
      <c r="O118" s="63"/>
      <c r="P118" s="63"/>
      <c r="Q118" s="63"/>
      <c r="R118" s="63"/>
      <c r="S118" s="63"/>
      <c r="T118" s="63"/>
      <c r="U118" s="63"/>
      <c r="V118" s="63"/>
      <c r="W118" s="63"/>
      <c r="X118" s="63"/>
      <c r="Y118" s="63"/>
      <c r="Z118" s="63"/>
    </row>
    <row r="119" spans="1:26" ht="14.25" customHeight="1">
      <c r="A119" s="61"/>
      <c r="B119" s="61"/>
      <c r="C119" s="61"/>
      <c r="D119" s="61"/>
      <c r="E119" s="61"/>
      <c r="F119" s="61"/>
      <c r="G119" s="61"/>
      <c r="H119" s="61"/>
      <c r="I119" s="61"/>
      <c r="J119" s="63"/>
      <c r="K119" s="63"/>
      <c r="L119" s="63"/>
      <c r="M119" s="63"/>
      <c r="N119" s="63"/>
      <c r="O119" s="63"/>
      <c r="P119" s="63"/>
      <c r="Q119" s="63"/>
      <c r="R119" s="63"/>
      <c r="S119" s="63"/>
      <c r="T119" s="63"/>
      <c r="U119" s="63"/>
      <c r="V119" s="63"/>
      <c r="W119" s="63"/>
      <c r="X119" s="63"/>
      <c r="Y119" s="63"/>
      <c r="Z119" s="63"/>
    </row>
    <row r="120" spans="1:26" ht="14.25" customHeight="1">
      <c r="A120" s="61"/>
      <c r="B120" s="61"/>
      <c r="C120" s="61"/>
      <c r="D120" s="61"/>
      <c r="E120" s="61"/>
      <c r="F120" s="61"/>
      <c r="G120" s="61"/>
      <c r="H120" s="61"/>
      <c r="I120" s="61"/>
      <c r="J120" s="63"/>
      <c r="K120" s="63"/>
      <c r="L120" s="63"/>
      <c r="M120" s="63"/>
      <c r="N120" s="63"/>
      <c r="O120" s="63"/>
      <c r="P120" s="63"/>
      <c r="Q120" s="63"/>
      <c r="R120" s="63"/>
      <c r="S120" s="63"/>
      <c r="T120" s="63"/>
      <c r="U120" s="63"/>
      <c r="V120" s="63"/>
      <c r="W120" s="63"/>
      <c r="X120" s="63"/>
      <c r="Y120" s="63"/>
      <c r="Z120" s="63"/>
    </row>
    <row r="121" spans="1:26" ht="14.25" customHeight="1">
      <c r="A121" s="61"/>
      <c r="B121" s="61"/>
      <c r="C121" s="61"/>
      <c r="D121" s="61"/>
      <c r="E121" s="61"/>
      <c r="F121" s="61"/>
      <c r="G121" s="61"/>
      <c r="H121" s="61"/>
      <c r="I121" s="61"/>
      <c r="J121" s="63"/>
      <c r="K121" s="63"/>
      <c r="L121" s="63"/>
      <c r="M121" s="63"/>
      <c r="N121" s="63"/>
      <c r="O121" s="63"/>
      <c r="P121" s="63"/>
      <c r="Q121" s="63"/>
      <c r="R121" s="63"/>
      <c r="S121" s="63"/>
      <c r="T121" s="63"/>
      <c r="U121" s="63"/>
      <c r="V121" s="63"/>
      <c r="W121" s="63"/>
      <c r="X121" s="63"/>
      <c r="Y121" s="63"/>
      <c r="Z121" s="63"/>
    </row>
    <row r="122" spans="1:26" ht="14.25" customHeight="1">
      <c r="A122" s="61"/>
      <c r="B122" s="61"/>
      <c r="C122" s="61"/>
      <c r="D122" s="61"/>
      <c r="E122" s="61"/>
      <c r="F122" s="61"/>
      <c r="G122" s="61"/>
      <c r="H122" s="61"/>
      <c r="I122" s="61"/>
      <c r="J122" s="63"/>
      <c r="K122" s="63"/>
      <c r="L122" s="63"/>
      <c r="M122" s="63"/>
      <c r="N122" s="63"/>
      <c r="O122" s="63"/>
      <c r="P122" s="63"/>
      <c r="Q122" s="63"/>
      <c r="R122" s="63"/>
      <c r="S122" s="63"/>
      <c r="T122" s="63"/>
      <c r="U122" s="63"/>
      <c r="V122" s="63"/>
      <c r="W122" s="63"/>
      <c r="X122" s="63"/>
      <c r="Y122" s="63"/>
      <c r="Z122" s="63"/>
    </row>
    <row r="123" spans="1:26" ht="14.25" customHeight="1">
      <c r="A123" s="61"/>
      <c r="B123" s="61"/>
      <c r="C123" s="61"/>
      <c r="D123" s="61"/>
      <c r="E123" s="61"/>
      <c r="F123" s="61"/>
      <c r="G123" s="61"/>
      <c r="H123" s="61"/>
      <c r="I123" s="61"/>
      <c r="J123" s="63"/>
      <c r="K123" s="63"/>
      <c r="L123" s="63"/>
      <c r="M123" s="63"/>
      <c r="N123" s="63"/>
      <c r="O123" s="63"/>
      <c r="P123" s="63"/>
      <c r="Q123" s="63"/>
      <c r="R123" s="63"/>
      <c r="S123" s="63"/>
      <c r="T123" s="63"/>
      <c r="U123" s="63"/>
      <c r="V123" s="63"/>
      <c r="W123" s="63"/>
      <c r="X123" s="63"/>
      <c r="Y123" s="63"/>
      <c r="Z123" s="63"/>
    </row>
    <row r="124" spans="1:26" ht="14.25" customHeight="1">
      <c r="A124" s="61"/>
      <c r="B124" s="61"/>
      <c r="C124" s="61"/>
      <c r="D124" s="61"/>
      <c r="E124" s="61"/>
      <c r="F124" s="61"/>
      <c r="G124" s="61"/>
      <c r="H124" s="61"/>
      <c r="I124" s="61"/>
      <c r="J124" s="63"/>
      <c r="K124" s="63"/>
      <c r="L124" s="63"/>
      <c r="M124" s="63"/>
      <c r="N124" s="63"/>
      <c r="O124" s="63"/>
      <c r="P124" s="63"/>
      <c r="Q124" s="63"/>
      <c r="R124" s="63"/>
      <c r="S124" s="63"/>
      <c r="T124" s="63"/>
      <c r="U124" s="63"/>
      <c r="V124" s="63"/>
      <c r="W124" s="63"/>
      <c r="X124" s="63"/>
      <c r="Y124" s="63"/>
      <c r="Z124" s="63"/>
    </row>
    <row r="125" spans="1:26" ht="14.25" customHeight="1">
      <c r="A125" s="61"/>
      <c r="B125" s="61"/>
      <c r="C125" s="61"/>
      <c r="D125" s="61"/>
      <c r="E125" s="61"/>
      <c r="F125" s="61"/>
      <c r="G125" s="61"/>
      <c r="H125" s="61"/>
      <c r="I125" s="61"/>
      <c r="J125" s="63"/>
      <c r="K125" s="63"/>
      <c r="L125" s="63"/>
      <c r="M125" s="63"/>
      <c r="N125" s="63"/>
      <c r="O125" s="63"/>
      <c r="P125" s="63"/>
      <c r="Q125" s="63"/>
      <c r="R125" s="63"/>
      <c r="S125" s="63"/>
      <c r="T125" s="63"/>
      <c r="U125" s="63"/>
      <c r="V125" s="63"/>
      <c r="W125" s="63"/>
      <c r="X125" s="63"/>
      <c r="Y125" s="63"/>
      <c r="Z125" s="63"/>
    </row>
    <row r="126" spans="1:26" ht="14.25" customHeight="1">
      <c r="A126" s="61"/>
      <c r="B126" s="61"/>
      <c r="C126" s="61"/>
      <c r="D126" s="61"/>
      <c r="E126" s="61"/>
      <c r="F126" s="61"/>
      <c r="G126" s="61"/>
      <c r="H126" s="61"/>
      <c r="I126" s="61"/>
      <c r="J126" s="63"/>
      <c r="K126" s="63"/>
      <c r="L126" s="63"/>
      <c r="M126" s="63"/>
      <c r="N126" s="63"/>
      <c r="O126" s="63"/>
      <c r="P126" s="63"/>
      <c r="Q126" s="63"/>
      <c r="R126" s="63"/>
      <c r="S126" s="63"/>
      <c r="T126" s="63"/>
      <c r="U126" s="63"/>
      <c r="V126" s="63"/>
      <c r="W126" s="63"/>
      <c r="X126" s="63"/>
      <c r="Y126" s="63"/>
      <c r="Z126" s="63"/>
    </row>
    <row r="127" spans="1:26" ht="14.25" customHeight="1">
      <c r="A127" s="61"/>
      <c r="B127" s="61"/>
      <c r="C127" s="61"/>
      <c r="D127" s="61"/>
      <c r="E127" s="61"/>
      <c r="F127" s="61"/>
      <c r="G127" s="61"/>
      <c r="H127" s="61"/>
      <c r="I127" s="61"/>
      <c r="J127" s="63"/>
      <c r="K127" s="63"/>
      <c r="L127" s="63"/>
      <c r="M127" s="63"/>
      <c r="N127" s="63"/>
      <c r="O127" s="63"/>
      <c r="P127" s="63"/>
      <c r="Q127" s="63"/>
      <c r="R127" s="63"/>
      <c r="S127" s="63"/>
      <c r="T127" s="63"/>
      <c r="U127" s="63"/>
      <c r="V127" s="63"/>
      <c r="W127" s="63"/>
      <c r="X127" s="63"/>
      <c r="Y127" s="63"/>
      <c r="Z127" s="63"/>
    </row>
    <row r="128" spans="1:26" ht="14.25" customHeight="1">
      <c r="A128" s="61"/>
      <c r="B128" s="61"/>
      <c r="C128" s="61"/>
      <c r="D128" s="61"/>
      <c r="E128" s="61"/>
      <c r="F128" s="61"/>
      <c r="G128" s="61"/>
      <c r="H128" s="61"/>
      <c r="I128" s="61"/>
      <c r="J128" s="63"/>
      <c r="K128" s="63"/>
      <c r="L128" s="63"/>
      <c r="M128" s="63"/>
      <c r="N128" s="63"/>
      <c r="O128" s="63"/>
      <c r="P128" s="63"/>
      <c r="Q128" s="63"/>
      <c r="R128" s="63"/>
      <c r="S128" s="63"/>
      <c r="T128" s="63"/>
      <c r="U128" s="63"/>
      <c r="V128" s="63"/>
      <c r="W128" s="63"/>
      <c r="X128" s="63"/>
      <c r="Y128" s="63"/>
      <c r="Z128" s="63"/>
    </row>
    <row r="129" spans="1:26" ht="14.25" customHeight="1">
      <c r="A129" s="61"/>
      <c r="B129" s="61"/>
      <c r="C129" s="61"/>
      <c r="D129" s="61"/>
      <c r="E129" s="61"/>
      <c r="F129" s="61"/>
      <c r="G129" s="61"/>
      <c r="H129" s="61"/>
      <c r="I129" s="61"/>
      <c r="J129" s="63"/>
      <c r="K129" s="63"/>
      <c r="L129" s="63"/>
      <c r="M129" s="63"/>
      <c r="N129" s="63"/>
      <c r="O129" s="63"/>
      <c r="P129" s="63"/>
      <c r="Q129" s="63"/>
      <c r="R129" s="63"/>
      <c r="S129" s="63"/>
      <c r="T129" s="63"/>
      <c r="U129" s="63"/>
      <c r="V129" s="63"/>
      <c r="W129" s="63"/>
      <c r="X129" s="63"/>
      <c r="Y129" s="63"/>
      <c r="Z129" s="63"/>
    </row>
    <row r="130" spans="1:26" ht="14.25" customHeight="1">
      <c r="A130" s="61"/>
      <c r="B130" s="61"/>
      <c r="C130" s="61"/>
      <c r="D130" s="61"/>
      <c r="E130" s="61"/>
      <c r="F130" s="61"/>
      <c r="G130" s="61"/>
      <c r="H130" s="61"/>
      <c r="I130" s="61"/>
      <c r="J130" s="63"/>
      <c r="K130" s="63"/>
      <c r="L130" s="63"/>
      <c r="M130" s="63"/>
      <c r="N130" s="63"/>
      <c r="O130" s="63"/>
      <c r="P130" s="63"/>
      <c r="Q130" s="63"/>
      <c r="R130" s="63"/>
      <c r="S130" s="63"/>
      <c r="T130" s="63"/>
      <c r="U130" s="63"/>
      <c r="V130" s="63"/>
      <c r="W130" s="63"/>
      <c r="X130" s="63"/>
      <c r="Y130" s="63"/>
      <c r="Z130" s="63"/>
    </row>
    <row r="131" spans="1:26" ht="14.25" customHeight="1">
      <c r="A131" s="61"/>
      <c r="B131" s="61"/>
      <c r="C131" s="61"/>
      <c r="D131" s="61"/>
      <c r="E131" s="61"/>
      <c r="F131" s="61"/>
      <c r="G131" s="61"/>
      <c r="H131" s="61"/>
      <c r="I131" s="61"/>
      <c r="J131" s="63"/>
      <c r="K131" s="63"/>
      <c r="L131" s="63"/>
      <c r="M131" s="63"/>
      <c r="N131" s="63"/>
      <c r="O131" s="63"/>
      <c r="P131" s="63"/>
      <c r="Q131" s="63"/>
      <c r="R131" s="63"/>
      <c r="S131" s="63"/>
      <c r="T131" s="63"/>
      <c r="U131" s="63"/>
      <c r="V131" s="63"/>
      <c r="W131" s="63"/>
      <c r="X131" s="63"/>
      <c r="Y131" s="63"/>
      <c r="Z131" s="63"/>
    </row>
    <row r="132" spans="1:26" ht="14.25" customHeight="1">
      <c r="A132" s="61"/>
      <c r="B132" s="61"/>
      <c r="C132" s="61"/>
      <c r="D132" s="61"/>
      <c r="E132" s="61"/>
      <c r="F132" s="61"/>
      <c r="G132" s="61"/>
      <c r="H132" s="61"/>
      <c r="I132" s="61"/>
      <c r="J132" s="63"/>
      <c r="K132" s="63"/>
      <c r="L132" s="63"/>
      <c r="M132" s="63"/>
      <c r="N132" s="63"/>
      <c r="O132" s="63"/>
      <c r="P132" s="63"/>
      <c r="Q132" s="63"/>
      <c r="R132" s="63"/>
      <c r="S132" s="63"/>
      <c r="T132" s="63"/>
      <c r="U132" s="63"/>
      <c r="V132" s="63"/>
      <c r="W132" s="63"/>
      <c r="X132" s="63"/>
      <c r="Y132" s="63"/>
      <c r="Z132" s="63"/>
    </row>
    <row r="133" spans="1:26" ht="14.25" customHeight="1">
      <c r="A133" s="61"/>
      <c r="B133" s="61"/>
      <c r="C133" s="61"/>
      <c r="D133" s="61"/>
      <c r="E133" s="61"/>
      <c r="F133" s="61"/>
      <c r="G133" s="61"/>
      <c r="H133" s="61"/>
      <c r="I133" s="61"/>
      <c r="J133" s="63"/>
      <c r="K133" s="63"/>
      <c r="L133" s="63"/>
      <c r="M133" s="63"/>
      <c r="N133" s="63"/>
      <c r="O133" s="63"/>
      <c r="P133" s="63"/>
      <c r="Q133" s="63"/>
      <c r="R133" s="63"/>
      <c r="S133" s="63"/>
      <c r="T133" s="63"/>
      <c r="U133" s="63"/>
      <c r="V133" s="63"/>
      <c r="W133" s="63"/>
      <c r="X133" s="63"/>
      <c r="Y133" s="63"/>
      <c r="Z133" s="63"/>
    </row>
    <row r="134" spans="1:26" ht="14.25" customHeight="1">
      <c r="A134" s="61"/>
      <c r="B134" s="61"/>
      <c r="C134" s="61"/>
      <c r="D134" s="61"/>
      <c r="E134" s="61"/>
      <c r="F134" s="61"/>
      <c r="G134" s="61"/>
      <c r="H134" s="61"/>
      <c r="I134" s="61"/>
      <c r="J134" s="63"/>
      <c r="K134" s="63"/>
      <c r="L134" s="63"/>
      <c r="M134" s="63"/>
      <c r="N134" s="63"/>
      <c r="O134" s="63"/>
      <c r="P134" s="63"/>
      <c r="Q134" s="63"/>
      <c r="R134" s="63"/>
      <c r="S134" s="63"/>
      <c r="T134" s="63"/>
      <c r="U134" s="63"/>
      <c r="V134" s="63"/>
      <c r="W134" s="63"/>
      <c r="X134" s="63"/>
      <c r="Y134" s="63"/>
      <c r="Z134" s="63"/>
    </row>
    <row r="135" spans="1:26" ht="14.25" customHeight="1">
      <c r="A135" s="61"/>
      <c r="B135" s="61"/>
      <c r="C135" s="61"/>
      <c r="D135" s="61"/>
      <c r="E135" s="61"/>
      <c r="F135" s="61"/>
      <c r="G135" s="61"/>
      <c r="H135" s="61"/>
      <c r="I135" s="61"/>
      <c r="J135" s="63"/>
      <c r="K135" s="63"/>
      <c r="L135" s="63"/>
      <c r="M135" s="63"/>
      <c r="N135" s="63"/>
      <c r="O135" s="63"/>
      <c r="P135" s="63"/>
      <c r="Q135" s="63"/>
      <c r="R135" s="63"/>
      <c r="S135" s="63"/>
      <c r="T135" s="63"/>
      <c r="U135" s="63"/>
      <c r="V135" s="63"/>
      <c r="W135" s="63"/>
      <c r="X135" s="63"/>
      <c r="Y135" s="63"/>
      <c r="Z135" s="63"/>
    </row>
    <row r="136" spans="1:26" ht="14.25" customHeight="1">
      <c r="A136" s="61"/>
      <c r="B136" s="61"/>
      <c r="C136" s="61"/>
      <c r="D136" s="61"/>
      <c r="E136" s="61"/>
      <c r="F136" s="61"/>
      <c r="G136" s="61"/>
      <c r="H136" s="61"/>
      <c r="I136" s="61"/>
      <c r="J136" s="63"/>
      <c r="K136" s="63"/>
      <c r="L136" s="63"/>
      <c r="M136" s="63"/>
      <c r="N136" s="63"/>
      <c r="O136" s="63"/>
      <c r="P136" s="63"/>
      <c r="Q136" s="63"/>
      <c r="R136" s="63"/>
      <c r="S136" s="63"/>
      <c r="T136" s="63"/>
      <c r="U136" s="63"/>
      <c r="V136" s="63"/>
      <c r="W136" s="63"/>
      <c r="X136" s="63"/>
      <c r="Y136" s="63"/>
      <c r="Z136" s="63"/>
    </row>
    <row r="137" spans="1:26" ht="14.25" customHeight="1">
      <c r="A137" s="61"/>
      <c r="B137" s="61"/>
      <c r="C137" s="61"/>
      <c r="D137" s="61"/>
      <c r="E137" s="61"/>
      <c r="F137" s="61"/>
      <c r="G137" s="61"/>
      <c r="H137" s="61"/>
      <c r="I137" s="61"/>
      <c r="J137" s="63"/>
      <c r="K137" s="63"/>
      <c r="L137" s="63"/>
      <c r="M137" s="63"/>
      <c r="N137" s="63"/>
      <c r="O137" s="63"/>
      <c r="P137" s="63"/>
      <c r="Q137" s="63"/>
      <c r="R137" s="63"/>
      <c r="S137" s="63"/>
      <c r="T137" s="63"/>
      <c r="U137" s="63"/>
      <c r="V137" s="63"/>
      <c r="W137" s="63"/>
      <c r="X137" s="63"/>
      <c r="Y137" s="63"/>
      <c r="Z137" s="63"/>
    </row>
    <row r="138" spans="1:26" ht="14.25" customHeight="1">
      <c r="A138" s="61"/>
      <c r="B138" s="61"/>
      <c r="C138" s="61"/>
      <c r="D138" s="61"/>
      <c r="E138" s="61"/>
      <c r="F138" s="61"/>
      <c r="G138" s="61"/>
      <c r="H138" s="61"/>
      <c r="I138" s="61"/>
      <c r="J138" s="63"/>
      <c r="K138" s="63"/>
      <c r="L138" s="63"/>
      <c r="M138" s="63"/>
      <c r="N138" s="63"/>
      <c r="O138" s="63"/>
      <c r="P138" s="63"/>
      <c r="Q138" s="63"/>
      <c r="R138" s="63"/>
      <c r="S138" s="63"/>
      <c r="T138" s="63"/>
      <c r="U138" s="63"/>
      <c r="V138" s="63"/>
      <c r="W138" s="63"/>
      <c r="X138" s="63"/>
      <c r="Y138" s="63"/>
      <c r="Z138" s="63"/>
    </row>
    <row r="139" spans="1:26" ht="14.25" customHeight="1">
      <c r="A139" s="61"/>
      <c r="B139" s="61"/>
      <c r="C139" s="61"/>
      <c r="D139" s="61"/>
      <c r="E139" s="61"/>
      <c r="F139" s="61"/>
      <c r="G139" s="61"/>
      <c r="H139" s="61"/>
      <c r="I139" s="61"/>
      <c r="J139" s="63"/>
      <c r="K139" s="63"/>
      <c r="L139" s="63"/>
      <c r="M139" s="63"/>
      <c r="N139" s="63"/>
      <c r="O139" s="63"/>
      <c r="P139" s="63"/>
      <c r="Q139" s="63"/>
      <c r="R139" s="63"/>
      <c r="S139" s="63"/>
      <c r="T139" s="63"/>
      <c r="U139" s="63"/>
      <c r="V139" s="63"/>
      <c r="W139" s="63"/>
      <c r="X139" s="63"/>
      <c r="Y139" s="63"/>
      <c r="Z139" s="63"/>
    </row>
    <row r="140" spans="1:26" ht="14.25" customHeight="1">
      <c r="A140" s="61"/>
      <c r="B140" s="61"/>
      <c r="C140" s="61"/>
      <c r="D140" s="61"/>
      <c r="E140" s="61"/>
      <c r="F140" s="61"/>
      <c r="G140" s="61"/>
      <c r="H140" s="61"/>
      <c r="I140" s="61"/>
      <c r="J140" s="63"/>
      <c r="K140" s="63"/>
      <c r="L140" s="63"/>
      <c r="M140" s="63"/>
      <c r="N140" s="63"/>
      <c r="O140" s="63"/>
      <c r="P140" s="63"/>
      <c r="Q140" s="63"/>
      <c r="R140" s="63"/>
      <c r="S140" s="63"/>
      <c r="T140" s="63"/>
      <c r="U140" s="63"/>
      <c r="V140" s="63"/>
      <c r="W140" s="63"/>
      <c r="X140" s="63"/>
      <c r="Y140" s="63"/>
      <c r="Z140" s="63"/>
    </row>
    <row r="141" spans="1:26" ht="14.25" customHeight="1">
      <c r="A141" s="61"/>
      <c r="B141" s="61"/>
      <c r="C141" s="61"/>
      <c r="D141" s="61"/>
      <c r="E141" s="61"/>
      <c r="F141" s="61"/>
      <c r="G141" s="61"/>
      <c r="H141" s="61"/>
      <c r="I141" s="61"/>
      <c r="J141" s="63"/>
      <c r="K141" s="63"/>
      <c r="L141" s="63"/>
      <c r="M141" s="63"/>
      <c r="N141" s="63"/>
      <c r="O141" s="63"/>
      <c r="P141" s="63"/>
      <c r="Q141" s="63"/>
      <c r="R141" s="63"/>
      <c r="S141" s="63"/>
      <c r="T141" s="63"/>
      <c r="U141" s="63"/>
      <c r="V141" s="63"/>
      <c r="W141" s="63"/>
      <c r="X141" s="63"/>
      <c r="Y141" s="63"/>
      <c r="Z141" s="63"/>
    </row>
    <row r="142" spans="1:26" ht="14.25" customHeight="1">
      <c r="A142" s="61"/>
      <c r="B142" s="61"/>
      <c r="C142" s="61"/>
      <c r="D142" s="61"/>
      <c r="E142" s="61"/>
      <c r="F142" s="61"/>
      <c r="G142" s="61"/>
      <c r="H142" s="61"/>
      <c r="I142" s="61"/>
      <c r="J142" s="63"/>
      <c r="K142" s="63"/>
      <c r="L142" s="63"/>
      <c r="M142" s="63"/>
      <c r="N142" s="63"/>
      <c r="O142" s="63"/>
      <c r="P142" s="63"/>
      <c r="Q142" s="63"/>
      <c r="R142" s="63"/>
      <c r="S142" s="63"/>
      <c r="T142" s="63"/>
      <c r="U142" s="63"/>
      <c r="V142" s="63"/>
      <c r="W142" s="63"/>
      <c r="X142" s="63"/>
      <c r="Y142" s="63"/>
      <c r="Z142" s="63"/>
    </row>
    <row r="143" spans="1:26" ht="14.25" customHeight="1">
      <c r="A143" s="61"/>
      <c r="B143" s="61"/>
      <c r="C143" s="61"/>
      <c r="D143" s="61"/>
      <c r="E143" s="61"/>
      <c r="F143" s="61"/>
      <c r="G143" s="61"/>
      <c r="H143" s="61"/>
      <c r="I143" s="61"/>
      <c r="J143" s="63"/>
      <c r="K143" s="63"/>
      <c r="L143" s="63"/>
      <c r="M143" s="63"/>
      <c r="N143" s="63"/>
      <c r="O143" s="63"/>
      <c r="P143" s="63"/>
      <c r="Q143" s="63"/>
      <c r="R143" s="63"/>
      <c r="S143" s="63"/>
      <c r="T143" s="63"/>
      <c r="U143" s="63"/>
      <c r="V143" s="63"/>
      <c r="W143" s="63"/>
      <c r="X143" s="63"/>
      <c r="Y143" s="63"/>
      <c r="Z143" s="63"/>
    </row>
    <row r="144" spans="1:26" ht="14.25" customHeight="1">
      <c r="A144" s="61"/>
      <c r="B144" s="61"/>
      <c r="C144" s="61"/>
      <c r="D144" s="61"/>
      <c r="E144" s="61"/>
      <c r="F144" s="61"/>
      <c r="G144" s="61"/>
      <c r="H144" s="61"/>
      <c r="I144" s="61"/>
      <c r="J144" s="63"/>
      <c r="K144" s="63"/>
      <c r="L144" s="63"/>
      <c r="M144" s="63"/>
      <c r="N144" s="63"/>
      <c r="O144" s="63"/>
      <c r="P144" s="63"/>
      <c r="Q144" s="63"/>
      <c r="R144" s="63"/>
      <c r="S144" s="63"/>
      <c r="T144" s="63"/>
      <c r="U144" s="63"/>
      <c r="V144" s="63"/>
      <c r="W144" s="63"/>
      <c r="X144" s="63"/>
      <c r="Y144" s="63"/>
      <c r="Z144" s="63"/>
    </row>
    <row r="145" spans="1:26" ht="14.25" customHeight="1">
      <c r="A145" s="61"/>
      <c r="B145" s="61"/>
      <c r="C145" s="61"/>
      <c r="D145" s="61"/>
      <c r="E145" s="61"/>
      <c r="F145" s="61"/>
      <c r="G145" s="61"/>
      <c r="H145" s="61"/>
      <c r="I145" s="61"/>
      <c r="J145" s="63"/>
      <c r="K145" s="63"/>
      <c r="L145" s="63"/>
      <c r="M145" s="63"/>
      <c r="N145" s="63"/>
      <c r="O145" s="63"/>
      <c r="P145" s="63"/>
      <c r="Q145" s="63"/>
      <c r="R145" s="63"/>
      <c r="S145" s="63"/>
      <c r="T145" s="63"/>
      <c r="U145" s="63"/>
      <c r="V145" s="63"/>
      <c r="W145" s="63"/>
      <c r="X145" s="63"/>
      <c r="Y145" s="63"/>
      <c r="Z145" s="63"/>
    </row>
    <row r="146" spans="1:26" ht="14.25" customHeight="1">
      <c r="A146" s="61"/>
      <c r="B146" s="61"/>
      <c r="C146" s="61"/>
      <c r="D146" s="61"/>
      <c r="E146" s="61"/>
      <c r="F146" s="61"/>
      <c r="G146" s="61"/>
      <c r="H146" s="61"/>
      <c r="I146" s="61"/>
      <c r="J146" s="63"/>
      <c r="K146" s="63"/>
      <c r="L146" s="63"/>
      <c r="M146" s="63"/>
      <c r="N146" s="63"/>
      <c r="O146" s="63"/>
      <c r="P146" s="63"/>
      <c r="Q146" s="63"/>
      <c r="R146" s="63"/>
      <c r="S146" s="63"/>
      <c r="T146" s="63"/>
      <c r="U146" s="63"/>
      <c r="V146" s="63"/>
      <c r="W146" s="63"/>
      <c r="X146" s="63"/>
      <c r="Y146" s="63"/>
      <c r="Z146" s="63"/>
    </row>
    <row r="147" spans="1:26" ht="14.25" customHeight="1">
      <c r="A147" s="61"/>
      <c r="B147" s="61"/>
      <c r="C147" s="61"/>
      <c r="D147" s="61"/>
      <c r="E147" s="61"/>
      <c r="F147" s="61"/>
      <c r="G147" s="61"/>
      <c r="H147" s="61"/>
      <c r="I147" s="61"/>
      <c r="J147" s="63"/>
      <c r="K147" s="63"/>
      <c r="L147" s="63"/>
      <c r="M147" s="63"/>
      <c r="N147" s="63"/>
      <c r="O147" s="63"/>
      <c r="P147" s="63"/>
      <c r="Q147" s="63"/>
      <c r="R147" s="63"/>
      <c r="S147" s="63"/>
      <c r="T147" s="63"/>
      <c r="U147" s="63"/>
      <c r="V147" s="63"/>
      <c r="W147" s="63"/>
      <c r="X147" s="63"/>
      <c r="Y147" s="63"/>
      <c r="Z147" s="63"/>
    </row>
    <row r="148" spans="1:26" ht="14.25" customHeight="1">
      <c r="A148" s="61"/>
      <c r="B148" s="61"/>
      <c r="C148" s="61"/>
      <c r="D148" s="61"/>
      <c r="E148" s="61"/>
      <c r="F148" s="61"/>
      <c r="G148" s="61"/>
      <c r="H148" s="61"/>
      <c r="I148" s="61"/>
      <c r="J148" s="63"/>
      <c r="K148" s="63"/>
      <c r="L148" s="63"/>
      <c r="M148" s="63"/>
      <c r="N148" s="63"/>
      <c r="O148" s="63"/>
      <c r="P148" s="63"/>
      <c r="Q148" s="63"/>
      <c r="R148" s="63"/>
      <c r="S148" s="63"/>
      <c r="T148" s="63"/>
      <c r="U148" s="63"/>
      <c r="V148" s="63"/>
      <c r="W148" s="63"/>
      <c r="X148" s="63"/>
      <c r="Y148" s="63"/>
      <c r="Z148" s="63"/>
    </row>
    <row r="149" spans="1:26" ht="14.25" customHeight="1">
      <c r="A149" s="61"/>
      <c r="B149" s="61"/>
      <c r="C149" s="61"/>
      <c r="D149" s="61"/>
      <c r="E149" s="61"/>
      <c r="F149" s="61"/>
      <c r="G149" s="61"/>
      <c r="H149" s="61"/>
      <c r="I149" s="61"/>
      <c r="J149" s="63"/>
      <c r="K149" s="63"/>
      <c r="L149" s="63"/>
      <c r="M149" s="63"/>
      <c r="N149" s="63"/>
      <c r="O149" s="63"/>
      <c r="P149" s="63"/>
      <c r="Q149" s="63"/>
      <c r="R149" s="63"/>
      <c r="S149" s="63"/>
      <c r="T149" s="63"/>
      <c r="U149" s="63"/>
      <c r="V149" s="63"/>
      <c r="W149" s="63"/>
      <c r="X149" s="63"/>
      <c r="Y149" s="63"/>
      <c r="Z149" s="63"/>
    </row>
    <row r="150" spans="1:26" ht="14.25" customHeight="1">
      <c r="A150" s="61"/>
      <c r="B150" s="61"/>
      <c r="C150" s="61"/>
      <c r="D150" s="61"/>
      <c r="E150" s="61"/>
      <c r="F150" s="61"/>
      <c r="G150" s="61"/>
      <c r="H150" s="61"/>
      <c r="I150" s="61"/>
      <c r="J150" s="63"/>
      <c r="K150" s="63"/>
      <c r="L150" s="63"/>
      <c r="M150" s="63"/>
      <c r="N150" s="63"/>
      <c r="O150" s="63"/>
      <c r="P150" s="63"/>
      <c r="Q150" s="63"/>
      <c r="R150" s="63"/>
      <c r="S150" s="63"/>
      <c r="T150" s="63"/>
      <c r="U150" s="63"/>
      <c r="V150" s="63"/>
      <c r="W150" s="63"/>
      <c r="X150" s="63"/>
      <c r="Y150" s="63"/>
      <c r="Z150" s="63"/>
    </row>
    <row r="151" spans="1:26" ht="14.25" customHeight="1">
      <c r="A151" s="61"/>
      <c r="B151" s="61"/>
      <c r="C151" s="61"/>
      <c r="D151" s="61"/>
      <c r="E151" s="61"/>
      <c r="F151" s="61"/>
      <c r="G151" s="61"/>
      <c r="H151" s="61"/>
      <c r="I151" s="61"/>
      <c r="J151" s="63"/>
      <c r="K151" s="63"/>
      <c r="L151" s="63"/>
      <c r="M151" s="63"/>
      <c r="N151" s="63"/>
      <c r="O151" s="63"/>
      <c r="P151" s="63"/>
      <c r="Q151" s="63"/>
      <c r="R151" s="63"/>
      <c r="S151" s="63"/>
      <c r="T151" s="63"/>
      <c r="U151" s="63"/>
      <c r="V151" s="63"/>
      <c r="W151" s="63"/>
      <c r="X151" s="63"/>
      <c r="Y151" s="63"/>
      <c r="Z151" s="63"/>
    </row>
    <row r="152" spans="1:26" ht="14.25" customHeight="1">
      <c r="A152" s="61"/>
      <c r="B152" s="61"/>
      <c r="C152" s="61"/>
      <c r="D152" s="61"/>
      <c r="E152" s="61"/>
      <c r="F152" s="61"/>
      <c r="G152" s="61"/>
      <c r="H152" s="61"/>
      <c r="I152" s="61"/>
      <c r="J152" s="63"/>
      <c r="K152" s="63"/>
      <c r="L152" s="63"/>
      <c r="M152" s="63"/>
      <c r="N152" s="63"/>
      <c r="O152" s="63"/>
      <c r="P152" s="63"/>
      <c r="Q152" s="63"/>
      <c r="R152" s="63"/>
      <c r="S152" s="63"/>
      <c r="T152" s="63"/>
      <c r="U152" s="63"/>
      <c r="V152" s="63"/>
      <c r="W152" s="63"/>
      <c r="X152" s="63"/>
      <c r="Y152" s="63"/>
      <c r="Z152" s="63"/>
    </row>
    <row r="153" spans="1:26" ht="14.25" customHeight="1">
      <c r="A153" s="61"/>
      <c r="B153" s="61"/>
      <c r="C153" s="61"/>
      <c r="D153" s="61"/>
      <c r="E153" s="61"/>
      <c r="F153" s="61"/>
      <c r="G153" s="61"/>
      <c r="H153" s="61"/>
      <c r="I153" s="61"/>
      <c r="J153" s="63"/>
      <c r="K153" s="63"/>
      <c r="L153" s="63"/>
      <c r="M153" s="63"/>
      <c r="N153" s="63"/>
      <c r="O153" s="63"/>
      <c r="P153" s="63"/>
      <c r="Q153" s="63"/>
      <c r="R153" s="63"/>
      <c r="S153" s="63"/>
      <c r="T153" s="63"/>
      <c r="U153" s="63"/>
      <c r="V153" s="63"/>
      <c r="W153" s="63"/>
      <c r="X153" s="63"/>
      <c r="Y153" s="63"/>
      <c r="Z153" s="63"/>
    </row>
    <row r="154" spans="1:26" ht="14.25" customHeight="1">
      <c r="A154" s="61"/>
      <c r="B154" s="61"/>
      <c r="C154" s="61"/>
      <c r="D154" s="61"/>
      <c r="E154" s="61"/>
      <c r="F154" s="61"/>
      <c r="G154" s="61"/>
      <c r="H154" s="61"/>
      <c r="I154" s="61"/>
      <c r="J154" s="63"/>
      <c r="K154" s="63"/>
      <c r="L154" s="63"/>
      <c r="M154" s="63"/>
      <c r="N154" s="63"/>
      <c r="O154" s="63"/>
      <c r="P154" s="63"/>
      <c r="Q154" s="63"/>
      <c r="R154" s="63"/>
      <c r="S154" s="63"/>
      <c r="T154" s="63"/>
      <c r="U154" s="63"/>
      <c r="V154" s="63"/>
      <c r="W154" s="63"/>
      <c r="X154" s="63"/>
      <c r="Y154" s="63"/>
      <c r="Z154" s="63"/>
    </row>
    <row r="155" spans="1:26" ht="14.25" customHeight="1">
      <c r="A155" s="61"/>
      <c r="B155" s="61"/>
      <c r="C155" s="61"/>
      <c r="D155" s="61"/>
      <c r="E155" s="61"/>
      <c r="F155" s="61"/>
      <c r="G155" s="61"/>
      <c r="H155" s="61"/>
      <c r="I155" s="61"/>
      <c r="J155" s="63"/>
      <c r="K155" s="63"/>
      <c r="L155" s="63"/>
      <c r="M155" s="63"/>
      <c r="N155" s="63"/>
      <c r="O155" s="63"/>
      <c r="P155" s="63"/>
      <c r="Q155" s="63"/>
      <c r="R155" s="63"/>
      <c r="S155" s="63"/>
      <c r="T155" s="63"/>
      <c r="U155" s="63"/>
      <c r="V155" s="63"/>
      <c r="W155" s="63"/>
      <c r="X155" s="63"/>
      <c r="Y155" s="63"/>
      <c r="Z155" s="63"/>
    </row>
    <row r="156" spans="1:26" ht="14.25" customHeight="1">
      <c r="A156" s="61"/>
      <c r="B156" s="61"/>
      <c r="C156" s="61"/>
      <c r="D156" s="61"/>
      <c r="E156" s="61"/>
      <c r="F156" s="61"/>
      <c r="G156" s="61"/>
      <c r="H156" s="61"/>
      <c r="I156" s="61"/>
      <c r="J156" s="63"/>
      <c r="K156" s="63"/>
      <c r="L156" s="63"/>
      <c r="M156" s="63"/>
      <c r="N156" s="63"/>
      <c r="O156" s="63"/>
      <c r="P156" s="63"/>
      <c r="Q156" s="63"/>
      <c r="R156" s="63"/>
      <c r="S156" s="63"/>
      <c r="T156" s="63"/>
      <c r="U156" s="63"/>
      <c r="V156" s="63"/>
      <c r="W156" s="63"/>
      <c r="X156" s="63"/>
      <c r="Y156" s="63"/>
      <c r="Z156" s="63"/>
    </row>
    <row r="157" spans="1:26" ht="14.25" customHeight="1">
      <c r="A157" s="61"/>
      <c r="B157" s="61"/>
      <c r="C157" s="61"/>
      <c r="D157" s="61"/>
      <c r="E157" s="61"/>
      <c r="F157" s="61"/>
      <c r="G157" s="61"/>
      <c r="H157" s="61"/>
      <c r="I157" s="61"/>
      <c r="J157" s="63"/>
      <c r="K157" s="63"/>
      <c r="L157" s="63"/>
      <c r="M157" s="63"/>
      <c r="N157" s="63"/>
      <c r="O157" s="63"/>
      <c r="P157" s="63"/>
      <c r="Q157" s="63"/>
      <c r="R157" s="63"/>
      <c r="S157" s="63"/>
      <c r="T157" s="63"/>
      <c r="U157" s="63"/>
      <c r="V157" s="63"/>
      <c r="W157" s="63"/>
      <c r="X157" s="63"/>
      <c r="Y157" s="63"/>
      <c r="Z157" s="63"/>
    </row>
    <row r="158" spans="1:26" ht="14.25" customHeight="1">
      <c r="A158" s="61"/>
      <c r="B158" s="61"/>
      <c r="C158" s="61"/>
      <c r="D158" s="61"/>
      <c r="E158" s="61"/>
      <c r="F158" s="61"/>
      <c r="G158" s="61"/>
      <c r="H158" s="61"/>
      <c r="I158" s="61"/>
      <c r="J158" s="63"/>
      <c r="K158" s="63"/>
      <c r="L158" s="63"/>
      <c r="M158" s="63"/>
      <c r="N158" s="63"/>
      <c r="O158" s="63"/>
      <c r="P158" s="63"/>
      <c r="Q158" s="63"/>
      <c r="R158" s="63"/>
      <c r="S158" s="63"/>
      <c r="T158" s="63"/>
      <c r="U158" s="63"/>
      <c r="V158" s="63"/>
      <c r="W158" s="63"/>
      <c r="X158" s="63"/>
      <c r="Y158" s="63"/>
      <c r="Z158" s="63"/>
    </row>
    <row r="159" spans="1:26" ht="14.25" customHeight="1">
      <c r="A159" s="61"/>
      <c r="B159" s="61"/>
      <c r="C159" s="61"/>
      <c r="D159" s="61"/>
      <c r="E159" s="61"/>
      <c r="F159" s="61"/>
      <c r="G159" s="61"/>
      <c r="H159" s="61"/>
      <c r="I159" s="61"/>
      <c r="J159" s="63"/>
      <c r="K159" s="63"/>
      <c r="L159" s="63"/>
      <c r="M159" s="63"/>
      <c r="N159" s="63"/>
      <c r="O159" s="63"/>
      <c r="P159" s="63"/>
      <c r="Q159" s="63"/>
      <c r="R159" s="63"/>
      <c r="S159" s="63"/>
      <c r="T159" s="63"/>
      <c r="U159" s="63"/>
      <c r="V159" s="63"/>
      <c r="W159" s="63"/>
      <c r="X159" s="63"/>
      <c r="Y159" s="63"/>
      <c r="Z159" s="63"/>
    </row>
    <row r="160" spans="1:26" ht="14.25" customHeight="1">
      <c r="A160" s="61"/>
      <c r="B160" s="61"/>
      <c r="C160" s="61"/>
      <c r="D160" s="61"/>
      <c r="E160" s="61"/>
      <c r="F160" s="61"/>
      <c r="G160" s="61"/>
      <c r="H160" s="61"/>
      <c r="I160" s="61"/>
      <c r="J160" s="63"/>
      <c r="K160" s="63"/>
      <c r="L160" s="63"/>
      <c r="M160" s="63"/>
      <c r="N160" s="63"/>
      <c r="O160" s="63"/>
      <c r="P160" s="63"/>
      <c r="Q160" s="63"/>
      <c r="R160" s="63"/>
      <c r="S160" s="63"/>
      <c r="T160" s="63"/>
      <c r="U160" s="63"/>
      <c r="V160" s="63"/>
      <c r="W160" s="63"/>
      <c r="X160" s="63"/>
      <c r="Y160" s="63"/>
      <c r="Z160" s="63"/>
    </row>
    <row r="161" spans="1:26" ht="14.25" customHeight="1">
      <c r="A161" s="61"/>
      <c r="B161" s="61"/>
      <c r="C161" s="61"/>
      <c r="D161" s="61"/>
      <c r="E161" s="61"/>
      <c r="F161" s="61"/>
      <c r="G161" s="61"/>
      <c r="H161" s="61"/>
      <c r="I161" s="61"/>
      <c r="J161" s="63"/>
      <c r="K161" s="63"/>
      <c r="L161" s="63"/>
      <c r="M161" s="63"/>
      <c r="N161" s="63"/>
      <c r="O161" s="63"/>
      <c r="P161" s="63"/>
      <c r="Q161" s="63"/>
      <c r="R161" s="63"/>
      <c r="S161" s="63"/>
      <c r="T161" s="63"/>
      <c r="U161" s="63"/>
      <c r="V161" s="63"/>
      <c r="W161" s="63"/>
      <c r="X161" s="63"/>
      <c r="Y161" s="63"/>
      <c r="Z161" s="63"/>
    </row>
    <row r="162" spans="1:26" ht="14.25" customHeight="1">
      <c r="A162" s="61"/>
      <c r="B162" s="61"/>
      <c r="C162" s="61"/>
      <c r="D162" s="61"/>
      <c r="E162" s="61"/>
      <c r="F162" s="61"/>
      <c r="G162" s="61"/>
      <c r="H162" s="61"/>
      <c r="I162" s="61"/>
      <c r="J162" s="63"/>
      <c r="K162" s="63"/>
      <c r="L162" s="63"/>
      <c r="M162" s="63"/>
      <c r="N162" s="63"/>
      <c r="O162" s="63"/>
      <c r="P162" s="63"/>
      <c r="Q162" s="63"/>
      <c r="R162" s="63"/>
      <c r="S162" s="63"/>
      <c r="T162" s="63"/>
      <c r="U162" s="63"/>
      <c r="V162" s="63"/>
      <c r="W162" s="63"/>
      <c r="X162" s="63"/>
      <c r="Y162" s="63"/>
      <c r="Z162" s="63"/>
    </row>
    <row r="163" spans="1:26" ht="14.25" customHeight="1">
      <c r="A163" s="61"/>
      <c r="B163" s="61"/>
      <c r="C163" s="61"/>
      <c r="D163" s="61"/>
      <c r="E163" s="61"/>
      <c r="F163" s="61"/>
      <c r="G163" s="61"/>
      <c r="H163" s="61"/>
      <c r="I163" s="61"/>
      <c r="J163" s="63"/>
      <c r="K163" s="63"/>
      <c r="L163" s="63"/>
      <c r="M163" s="63"/>
      <c r="N163" s="63"/>
      <c r="O163" s="63"/>
      <c r="P163" s="63"/>
      <c r="Q163" s="63"/>
      <c r="R163" s="63"/>
      <c r="S163" s="63"/>
      <c r="T163" s="63"/>
      <c r="U163" s="63"/>
      <c r="V163" s="63"/>
      <c r="W163" s="63"/>
      <c r="X163" s="63"/>
      <c r="Y163" s="63"/>
      <c r="Z163" s="63"/>
    </row>
    <row r="164" spans="1:26" ht="14.25" customHeight="1">
      <c r="A164" s="61"/>
      <c r="B164" s="61"/>
      <c r="C164" s="61"/>
      <c r="D164" s="61"/>
      <c r="E164" s="61"/>
      <c r="F164" s="61"/>
      <c r="G164" s="61"/>
      <c r="H164" s="61"/>
      <c r="I164" s="61"/>
      <c r="J164" s="63"/>
      <c r="K164" s="63"/>
      <c r="L164" s="63"/>
      <c r="M164" s="63"/>
      <c r="N164" s="63"/>
      <c r="O164" s="63"/>
      <c r="P164" s="63"/>
      <c r="Q164" s="63"/>
      <c r="R164" s="63"/>
      <c r="S164" s="63"/>
      <c r="T164" s="63"/>
      <c r="U164" s="63"/>
      <c r="V164" s="63"/>
      <c r="W164" s="63"/>
      <c r="X164" s="63"/>
      <c r="Y164" s="63"/>
      <c r="Z164" s="63"/>
    </row>
    <row r="165" spans="1:26" ht="14.25" customHeight="1">
      <c r="A165" s="61"/>
      <c r="B165" s="61"/>
      <c r="C165" s="61"/>
      <c r="D165" s="61"/>
      <c r="E165" s="61"/>
      <c r="F165" s="61"/>
      <c r="G165" s="61"/>
      <c r="H165" s="61"/>
      <c r="I165" s="61"/>
      <c r="J165" s="63"/>
      <c r="K165" s="63"/>
      <c r="L165" s="63"/>
      <c r="M165" s="63"/>
      <c r="N165" s="63"/>
      <c r="O165" s="63"/>
      <c r="P165" s="63"/>
      <c r="Q165" s="63"/>
      <c r="R165" s="63"/>
      <c r="S165" s="63"/>
      <c r="T165" s="63"/>
      <c r="U165" s="63"/>
      <c r="V165" s="63"/>
      <c r="W165" s="63"/>
      <c r="X165" s="63"/>
      <c r="Y165" s="63"/>
      <c r="Z165" s="63"/>
    </row>
    <row r="166" spans="1:26" ht="14.25" customHeight="1">
      <c r="A166" s="61"/>
      <c r="B166" s="61"/>
      <c r="C166" s="61"/>
      <c r="D166" s="61"/>
      <c r="E166" s="61"/>
      <c r="F166" s="61"/>
      <c r="G166" s="61"/>
      <c r="H166" s="61"/>
      <c r="I166" s="61"/>
      <c r="J166" s="63"/>
      <c r="K166" s="63"/>
      <c r="L166" s="63"/>
      <c r="M166" s="63"/>
      <c r="N166" s="63"/>
      <c r="O166" s="63"/>
      <c r="P166" s="63"/>
      <c r="Q166" s="63"/>
      <c r="R166" s="63"/>
      <c r="S166" s="63"/>
      <c r="T166" s="63"/>
      <c r="U166" s="63"/>
      <c r="V166" s="63"/>
      <c r="W166" s="63"/>
      <c r="X166" s="63"/>
      <c r="Y166" s="63"/>
      <c r="Z166" s="63"/>
    </row>
    <row r="167" spans="1:26" ht="14.25" customHeight="1">
      <c r="A167" s="61"/>
      <c r="B167" s="61"/>
      <c r="C167" s="61"/>
      <c r="D167" s="61"/>
      <c r="E167" s="61"/>
      <c r="F167" s="61"/>
      <c r="G167" s="61"/>
      <c r="H167" s="61"/>
      <c r="I167" s="61"/>
      <c r="J167" s="63"/>
      <c r="K167" s="63"/>
      <c r="L167" s="63"/>
      <c r="M167" s="63"/>
      <c r="N167" s="63"/>
      <c r="O167" s="63"/>
      <c r="P167" s="63"/>
      <c r="Q167" s="63"/>
      <c r="R167" s="63"/>
      <c r="S167" s="63"/>
      <c r="T167" s="63"/>
      <c r="U167" s="63"/>
      <c r="V167" s="63"/>
      <c r="W167" s="63"/>
      <c r="X167" s="63"/>
      <c r="Y167" s="63"/>
      <c r="Z167" s="63"/>
    </row>
    <row r="168" spans="1:26" ht="14.25" customHeight="1">
      <c r="A168" s="61"/>
      <c r="B168" s="61"/>
      <c r="C168" s="61"/>
      <c r="D168" s="61"/>
      <c r="E168" s="61"/>
      <c r="F168" s="61"/>
      <c r="G168" s="61"/>
      <c r="H168" s="61"/>
      <c r="I168" s="61"/>
      <c r="J168" s="63"/>
      <c r="K168" s="63"/>
      <c r="L168" s="63"/>
      <c r="M168" s="63"/>
      <c r="N168" s="63"/>
      <c r="O168" s="63"/>
      <c r="P168" s="63"/>
      <c r="Q168" s="63"/>
      <c r="R168" s="63"/>
      <c r="S168" s="63"/>
      <c r="T168" s="63"/>
      <c r="U168" s="63"/>
      <c r="V168" s="63"/>
      <c r="W168" s="63"/>
      <c r="X168" s="63"/>
      <c r="Y168" s="63"/>
      <c r="Z168" s="63"/>
    </row>
    <row r="169" spans="1:26" ht="14.25" customHeight="1">
      <c r="A169" s="61"/>
      <c r="B169" s="61"/>
      <c r="C169" s="61"/>
      <c r="D169" s="61"/>
      <c r="E169" s="61"/>
      <c r="F169" s="61"/>
      <c r="G169" s="61"/>
      <c r="H169" s="61"/>
      <c r="I169" s="61"/>
      <c r="J169" s="63"/>
      <c r="K169" s="63"/>
      <c r="L169" s="63"/>
      <c r="M169" s="63"/>
      <c r="N169" s="63"/>
      <c r="O169" s="63"/>
      <c r="P169" s="63"/>
      <c r="Q169" s="63"/>
      <c r="R169" s="63"/>
      <c r="S169" s="63"/>
      <c r="T169" s="63"/>
      <c r="U169" s="63"/>
      <c r="V169" s="63"/>
      <c r="W169" s="63"/>
      <c r="X169" s="63"/>
      <c r="Y169" s="63"/>
      <c r="Z169" s="63"/>
    </row>
    <row r="170" spans="1:26" ht="14.25" customHeight="1">
      <c r="A170" s="61"/>
      <c r="B170" s="61"/>
      <c r="C170" s="61"/>
      <c r="D170" s="61"/>
      <c r="E170" s="61"/>
      <c r="F170" s="61"/>
      <c r="G170" s="61"/>
      <c r="H170" s="61"/>
      <c r="I170" s="61"/>
      <c r="J170" s="63"/>
      <c r="K170" s="63"/>
      <c r="L170" s="63"/>
      <c r="M170" s="63"/>
      <c r="N170" s="63"/>
      <c r="O170" s="63"/>
      <c r="P170" s="63"/>
      <c r="Q170" s="63"/>
      <c r="R170" s="63"/>
      <c r="S170" s="63"/>
      <c r="T170" s="63"/>
      <c r="U170" s="63"/>
      <c r="V170" s="63"/>
      <c r="W170" s="63"/>
      <c r="X170" s="63"/>
      <c r="Y170" s="63"/>
      <c r="Z170" s="63"/>
    </row>
    <row r="171" spans="1:26" ht="14.25" customHeight="1">
      <c r="A171" s="61"/>
      <c r="B171" s="61"/>
      <c r="C171" s="61"/>
      <c r="D171" s="61"/>
      <c r="E171" s="61"/>
      <c r="F171" s="61"/>
      <c r="G171" s="61"/>
      <c r="H171" s="61"/>
      <c r="I171" s="61"/>
      <c r="J171" s="63"/>
      <c r="K171" s="63"/>
      <c r="L171" s="63"/>
      <c r="M171" s="63"/>
      <c r="N171" s="63"/>
      <c r="O171" s="63"/>
      <c r="P171" s="63"/>
      <c r="Q171" s="63"/>
      <c r="R171" s="63"/>
      <c r="S171" s="63"/>
      <c r="T171" s="63"/>
      <c r="U171" s="63"/>
      <c r="V171" s="63"/>
      <c r="W171" s="63"/>
      <c r="X171" s="63"/>
      <c r="Y171" s="63"/>
      <c r="Z171" s="63"/>
    </row>
    <row r="172" spans="1:26" ht="14.25" customHeight="1">
      <c r="A172" s="61"/>
      <c r="B172" s="61"/>
      <c r="C172" s="61"/>
      <c r="D172" s="61"/>
      <c r="E172" s="61"/>
      <c r="F172" s="61"/>
      <c r="G172" s="61"/>
      <c r="H172" s="61"/>
      <c r="I172" s="61"/>
      <c r="J172" s="63"/>
      <c r="K172" s="63"/>
      <c r="L172" s="63"/>
      <c r="M172" s="63"/>
      <c r="N172" s="63"/>
      <c r="O172" s="63"/>
      <c r="P172" s="63"/>
      <c r="Q172" s="63"/>
      <c r="R172" s="63"/>
      <c r="S172" s="63"/>
      <c r="T172" s="63"/>
      <c r="U172" s="63"/>
      <c r="V172" s="63"/>
      <c r="W172" s="63"/>
      <c r="X172" s="63"/>
      <c r="Y172" s="63"/>
      <c r="Z172" s="63"/>
    </row>
    <row r="173" spans="1:26" ht="14.25" customHeight="1">
      <c r="A173" s="61"/>
      <c r="B173" s="61"/>
      <c r="C173" s="61"/>
      <c r="D173" s="61"/>
      <c r="E173" s="61"/>
      <c r="F173" s="61"/>
      <c r="G173" s="61"/>
      <c r="H173" s="61"/>
      <c r="I173" s="61"/>
      <c r="J173" s="63"/>
      <c r="K173" s="63"/>
      <c r="L173" s="63"/>
      <c r="M173" s="63"/>
      <c r="N173" s="63"/>
      <c r="O173" s="63"/>
      <c r="P173" s="63"/>
      <c r="Q173" s="63"/>
      <c r="R173" s="63"/>
      <c r="S173" s="63"/>
      <c r="T173" s="63"/>
      <c r="U173" s="63"/>
      <c r="V173" s="63"/>
      <c r="W173" s="63"/>
      <c r="X173" s="63"/>
      <c r="Y173" s="63"/>
      <c r="Z173" s="63"/>
    </row>
    <row r="174" spans="1:26" ht="14.25" customHeight="1">
      <c r="A174" s="61"/>
      <c r="B174" s="61"/>
      <c r="C174" s="61"/>
      <c r="D174" s="61"/>
      <c r="E174" s="61"/>
      <c r="F174" s="61"/>
      <c r="G174" s="61"/>
      <c r="H174" s="61"/>
      <c r="I174" s="61"/>
      <c r="J174" s="63"/>
      <c r="K174" s="63"/>
      <c r="L174" s="63"/>
      <c r="M174" s="63"/>
      <c r="N174" s="63"/>
      <c r="O174" s="63"/>
      <c r="P174" s="63"/>
      <c r="Q174" s="63"/>
      <c r="R174" s="63"/>
      <c r="S174" s="63"/>
      <c r="T174" s="63"/>
      <c r="U174" s="63"/>
      <c r="V174" s="63"/>
      <c r="W174" s="63"/>
      <c r="X174" s="63"/>
      <c r="Y174" s="63"/>
      <c r="Z174" s="63"/>
    </row>
    <row r="175" spans="1:26" ht="14.25" customHeight="1">
      <c r="A175" s="61"/>
      <c r="B175" s="61"/>
      <c r="C175" s="61"/>
      <c r="D175" s="61"/>
      <c r="E175" s="61"/>
      <c r="F175" s="61"/>
      <c r="G175" s="61"/>
      <c r="H175" s="61"/>
      <c r="I175" s="61"/>
      <c r="J175" s="63"/>
      <c r="K175" s="63"/>
      <c r="L175" s="63"/>
      <c r="M175" s="63"/>
      <c r="N175" s="63"/>
      <c r="O175" s="63"/>
      <c r="P175" s="63"/>
      <c r="Q175" s="63"/>
      <c r="R175" s="63"/>
      <c r="S175" s="63"/>
      <c r="T175" s="63"/>
      <c r="U175" s="63"/>
      <c r="V175" s="63"/>
      <c r="W175" s="63"/>
      <c r="X175" s="63"/>
      <c r="Y175" s="63"/>
      <c r="Z175" s="63"/>
    </row>
    <row r="176" spans="1:26" ht="14.25" customHeight="1">
      <c r="A176" s="61"/>
      <c r="B176" s="61"/>
      <c r="C176" s="61"/>
      <c r="D176" s="61"/>
      <c r="E176" s="61"/>
      <c r="F176" s="61"/>
      <c r="G176" s="61"/>
      <c r="H176" s="61"/>
      <c r="I176" s="61"/>
      <c r="J176" s="63"/>
      <c r="K176" s="63"/>
      <c r="L176" s="63"/>
      <c r="M176" s="63"/>
      <c r="N176" s="63"/>
      <c r="O176" s="63"/>
      <c r="P176" s="63"/>
      <c r="Q176" s="63"/>
      <c r="R176" s="63"/>
      <c r="S176" s="63"/>
      <c r="T176" s="63"/>
      <c r="U176" s="63"/>
      <c r="V176" s="63"/>
      <c r="W176" s="63"/>
      <c r="X176" s="63"/>
      <c r="Y176" s="63"/>
      <c r="Z176" s="63"/>
    </row>
    <row r="177" spans="1:26" ht="14.25" customHeight="1">
      <c r="A177" s="61"/>
      <c r="B177" s="61"/>
      <c r="C177" s="61"/>
      <c r="D177" s="61"/>
      <c r="E177" s="61"/>
      <c r="F177" s="61"/>
      <c r="G177" s="61"/>
      <c r="H177" s="61"/>
      <c r="I177" s="61"/>
      <c r="J177" s="63"/>
      <c r="K177" s="63"/>
      <c r="L177" s="63"/>
      <c r="M177" s="63"/>
      <c r="N177" s="63"/>
      <c r="O177" s="63"/>
      <c r="P177" s="63"/>
      <c r="Q177" s="63"/>
      <c r="R177" s="63"/>
      <c r="S177" s="63"/>
      <c r="T177" s="63"/>
      <c r="U177" s="63"/>
      <c r="V177" s="63"/>
      <c r="W177" s="63"/>
      <c r="X177" s="63"/>
      <c r="Y177" s="63"/>
      <c r="Z177" s="63"/>
    </row>
    <row r="178" spans="1:26" ht="14.25" customHeight="1">
      <c r="A178" s="61"/>
      <c r="B178" s="61"/>
      <c r="C178" s="61"/>
      <c r="D178" s="61"/>
      <c r="E178" s="61"/>
      <c r="F178" s="61"/>
      <c r="G178" s="61"/>
      <c r="H178" s="61"/>
      <c r="I178" s="61"/>
      <c r="J178" s="63"/>
      <c r="K178" s="63"/>
      <c r="L178" s="63"/>
      <c r="M178" s="63"/>
      <c r="N178" s="63"/>
      <c r="O178" s="63"/>
      <c r="P178" s="63"/>
      <c r="Q178" s="63"/>
      <c r="R178" s="63"/>
      <c r="S178" s="63"/>
      <c r="T178" s="63"/>
      <c r="U178" s="63"/>
      <c r="V178" s="63"/>
      <c r="W178" s="63"/>
      <c r="X178" s="63"/>
      <c r="Y178" s="63"/>
      <c r="Z178" s="63"/>
    </row>
    <row r="179" spans="1:26" ht="14.25" customHeight="1">
      <c r="A179" s="61"/>
      <c r="B179" s="61"/>
      <c r="C179" s="61"/>
      <c r="D179" s="61"/>
      <c r="E179" s="61"/>
      <c r="F179" s="61"/>
      <c r="G179" s="61"/>
      <c r="H179" s="61"/>
      <c r="I179" s="61"/>
      <c r="J179" s="63"/>
      <c r="K179" s="63"/>
      <c r="L179" s="63"/>
      <c r="M179" s="63"/>
      <c r="N179" s="63"/>
      <c r="O179" s="63"/>
      <c r="P179" s="63"/>
      <c r="Q179" s="63"/>
      <c r="R179" s="63"/>
      <c r="S179" s="63"/>
      <c r="T179" s="63"/>
      <c r="U179" s="63"/>
      <c r="V179" s="63"/>
      <c r="W179" s="63"/>
      <c r="X179" s="63"/>
      <c r="Y179" s="63"/>
      <c r="Z179" s="63"/>
    </row>
    <row r="180" spans="1:26" ht="14.25" customHeight="1">
      <c r="A180" s="61"/>
      <c r="B180" s="61"/>
      <c r="C180" s="61"/>
      <c r="D180" s="61"/>
      <c r="E180" s="61"/>
      <c r="F180" s="61"/>
      <c r="G180" s="61"/>
      <c r="H180" s="61"/>
      <c r="I180" s="61"/>
      <c r="J180" s="63"/>
      <c r="K180" s="63"/>
      <c r="L180" s="63"/>
      <c r="M180" s="63"/>
      <c r="N180" s="63"/>
      <c r="O180" s="63"/>
      <c r="P180" s="63"/>
      <c r="Q180" s="63"/>
      <c r="R180" s="63"/>
      <c r="S180" s="63"/>
      <c r="T180" s="63"/>
      <c r="U180" s="63"/>
      <c r="V180" s="63"/>
      <c r="W180" s="63"/>
      <c r="X180" s="63"/>
      <c r="Y180" s="63"/>
      <c r="Z180" s="63"/>
    </row>
    <row r="181" spans="1:26" ht="14.25" customHeight="1">
      <c r="A181" s="61"/>
      <c r="B181" s="61"/>
      <c r="C181" s="61"/>
      <c r="D181" s="61"/>
      <c r="E181" s="61"/>
      <c r="F181" s="61"/>
      <c r="G181" s="61"/>
      <c r="H181" s="61"/>
      <c r="I181" s="61"/>
      <c r="J181" s="63"/>
      <c r="K181" s="63"/>
      <c r="L181" s="63"/>
      <c r="M181" s="63"/>
      <c r="N181" s="63"/>
      <c r="O181" s="63"/>
      <c r="P181" s="63"/>
      <c r="Q181" s="63"/>
      <c r="R181" s="63"/>
      <c r="S181" s="63"/>
      <c r="T181" s="63"/>
      <c r="U181" s="63"/>
      <c r="V181" s="63"/>
      <c r="W181" s="63"/>
      <c r="X181" s="63"/>
      <c r="Y181" s="63"/>
      <c r="Z181" s="63"/>
    </row>
    <row r="182" spans="1:26" ht="14.25" customHeight="1">
      <c r="A182" s="61"/>
      <c r="B182" s="61"/>
      <c r="C182" s="61"/>
      <c r="D182" s="61"/>
      <c r="E182" s="61"/>
      <c r="F182" s="61"/>
      <c r="G182" s="61"/>
      <c r="H182" s="61"/>
      <c r="I182" s="61"/>
      <c r="J182" s="63"/>
      <c r="K182" s="63"/>
      <c r="L182" s="63"/>
      <c r="M182" s="63"/>
      <c r="N182" s="63"/>
      <c r="O182" s="63"/>
      <c r="P182" s="63"/>
      <c r="Q182" s="63"/>
      <c r="R182" s="63"/>
      <c r="S182" s="63"/>
      <c r="T182" s="63"/>
      <c r="U182" s="63"/>
      <c r="V182" s="63"/>
      <c r="W182" s="63"/>
      <c r="X182" s="63"/>
      <c r="Y182" s="63"/>
      <c r="Z182" s="63"/>
    </row>
    <row r="183" spans="1:26" ht="14.25" customHeight="1">
      <c r="A183" s="61"/>
      <c r="B183" s="61"/>
      <c r="C183" s="61"/>
      <c r="D183" s="61"/>
      <c r="E183" s="61"/>
      <c r="F183" s="61"/>
      <c r="G183" s="61"/>
      <c r="H183" s="61"/>
      <c r="I183" s="61"/>
      <c r="J183" s="63"/>
      <c r="K183" s="63"/>
      <c r="L183" s="63"/>
      <c r="M183" s="63"/>
      <c r="N183" s="63"/>
      <c r="O183" s="63"/>
      <c r="P183" s="63"/>
      <c r="Q183" s="63"/>
      <c r="R183" s="63"/>
      <c r="S183" s="63"/>
      <c r="T183" s="63"/>
      <c r="U183" s="63"/>
      <c r="V183" s="63"/>
      <c r="W183" s="63"/>
      <c r="X183" s="63"/>
      <c r="Y183" s="63"/>
      <c r="Z183" s="63"/>
    </row>
    <row r="184" spans="1:26" ht="14.25" customHeight="1">
      <c r="A184" s="61"/>
      <c r="B184" s="61"/>
      <c r="C184" s="61"/>
      <c r="D184" s="61"/>
      <c r="E184" s="61"/>
      <c r="F184" s="61"/>
      <c r="G184" s="61"/>
      <c r="H184" s="61"/>
      <c r="I184" s="61"/>
      <c r="J184" s="63"/>
      <c r="K184" s="63"/>
      <c r="L184" s="63"/>
      <c r="M184" s="63"/>
      <c r="N184" s="63"/>
      <c r="O184" s="63"/>
      <c r="P184" s="63"/>
      <c r="Q184" s="63"/>
      <c r="R184" s="63"/>
      <c r="S184" s="63"/>
      <c r="T184" s="63"/>
      <c r="U184" s="63"/>
      <c r="V184" s="63"/>
      <c r="W184" s="63"/>
      <c r="X184" s="63"/>
      <c r="Y184" s="63"/>
      <c r="Z184" s="63"/>
    </row>
    <row r="185" spans="1:26" ht="14.25" customHeight="1">
      <c r="A185" s="61"/>
      <c r="B185" s="61"/>
      <c r="C185" s="61"/>
      <c r="D185" s="61"/>
      <c r="E185" s="61"/>
      <c r="F185" s="61"/>
      <c r="G185" s="61"/>
      <c r="H185" s="61"/>
      <c r="I185" s="61"/>
      <c r="J185" s="63"/>
      <c r="K185" s="63"/>
      <c r="L185" s="63"/>
      <c r="M185" s="63"/>
      <c r="N185" s="63"/>
      <c r="O185" s="63"/>
      <c r="P185" s="63"/>
      <c r="Q185" s="63"/>
      <c r="R185" s="63"/>
      <c r="S185" s="63"/>
      <c r="T185" s="63"/>
      <c r="U185" s="63"/>
      <c r="V185" s="63"/>
      <c r="W185" s="63"/>
      <c r="X185" s="63"/>
      <c r="Y185" s="63"/>
      <c r="Z185" s="63"/>
    </row>
    <row r="186" spans="1:26" ht="14.25" customHeight="1">
      <c r="A186" s="61"/>
      <c r="B186" s="61"/>
      <c r="C186" s="61"/>
      <c r="D186" s="61"/>
      <c r="E186" s="61"/>
      <c r="F186" s="61"/>
      <c r="G186" s="61"/>
      <c r="H186" s="61"/>
      <c r="I186" s="61"/>
      <c r="J186" s="63"/>
      <c r="K186" s="63"/>
      <c r="L186" s="63"/>
      <c r="M186" s="63"/>
      <c r="N186" s="63"/>
      <c r="O186" s="63"/>
      <c r="P186" s="63"/>
      <c r="Q186" s="63"/>
      <c r="R186" s="63"/>
      <c r="S186" s="63"/>
      <c r="T186" s="63"/>
      <c r="U186" s="63"/>
      <c r="V186" s="63"/>
      <c r="W186" s="63"/>
      <c r="X186" s="63"/>
      <c r="Y186" s="63"/>
      <c r="Z186" s="63"/>
    </row>
    <row r="187" spans="1:26" ht="14.25" customHeight="1">
      <c r="A187" s="61"/>
      <c r="B187" s="61"/>
      <c r="C187" s="61"/>
      <c r="D187" s="61"/>
      <c r="E187" s="61"/>
      <c r="F187" s="61"/>
      <c r="G187" s="61"/>
      <c r="H187" s="61"/>
      <c r="I187" s="61"/>
      <c r="J187" s="63"/>
      <c r="K187" s="63"/>
      <c r="L187" s="63"/>
      <c r="M187" s="63"/>
      <c r="N187" s="63"/>
      <c r="O187" s="63"/>
      <c r="P187" s="63"/>
      <c r="Q187" s="63"/>
      <c r="R187" s="63"/>
      <c r="S187" s="63"/>
      <c r="T187" s="63"/>
      <c r="U187" s="63"/>
      <c r="V187" s="63"/>
      <c r="W187" s="63"/>
      <c r="X187" s="63"/>
      <c r="Y187" s="63"/>
      <c r="Z187" s="63"/>
    </row>
    <row r="188" spans="1:26" ht="14.25" customHeight="1">
      <c r="A188" s="61"/>
      <c r="B188" s="61"/>
      <c r="C188" s="61"/>
      <c r="D188" s="61"/>
      <c r="E188" s="61"/>
      <c r="F188" s="61"/>
      <c r="G188" s="61"/>
      <c r="H188" s="61"/>
      <c r="I188" s="61"/>
      <c r="J188" s="63"/>
      <c r="K188" s="63"/>
      <c r="L188" s="63"/>
      <c r="M188" s="63"/>
      <c r="N188" s="63"/>
      <c r="O188" s="63"/>
      <c r="P188" s="63"/>
      <c r="Q188" s="63"/>
      <c r="R188" s="63"/>
      <c r="S188" s="63"/>
      <c r="T188" s="63"/>
      <c r="U188" s="63"/>
      <c r="V188" s="63"/>
      <c r="W188" s="63"/>
      <c r="X188" s="63"/>
      <c r="Y188" s="63"/>
      <c r="Z188" s="63"/>
    </row>
    <row r="189" spans="1:26" ht="14.25" customHeight="1">
      <c r="A189" s="61"/>
      <c r="B189" s="61"/>
      <c r="C189" s="61"/>
      <c r="D189" s="61"/>
      <c r="E189" s="61"/>
      <c r="F189" s="61"/>
      <c r="G189" s="61"/>
      <c r="H189" s="61"/>
      <c r="I189" s="61"/>
      <c r="J189" s="63"/>
      <c r="K189" s="63"/>
      <c r="L189" s="63"/>
      <c r="M189" s="63"/>
      <c r="N189" s="63"/>
      <c r="O189" s="63"/>
      <c r="P189" s="63"/>
      <c r="Q189" s="63"/>
      <c r="R189" s="63"/>
      <c r="S189" s="63"/>
      <c r="T189" s="63"/>
      <c r="U189" s="63"/>
      <c r="V189" s="63"/>
      <c r="W189" s="63"/>
      <c r="X189" s="63"/>
      <c r="Y189" s="63"/>
      <c r="Z189" s="63"/>
    </row>
    <row r="190" spans="1:26" ht="14.25" customHeight="1">
      <c r="A190" s="61"/>
      <c r="B190" s="61"/>
      <c r="C190" s="61"/>
      <c r="D190" s="61"/>
      <c r="E190" s="61"/>
      <c r="F190" s="61"/>
      <c r="G190" s="61"/>
      <c r="H190" s="61"/>
      <c r="I190" s="61"/>
      <c r="J190" s="63"/>
      <c r="K190" s="63"/>
      <c r="L190" s="63"/>
      <c r="M190" s="63"/>
      <c r="N190" s="63"/>
      <c r="O190" s="63"/>
      <c r="P190" s="63"/>
      <c r="Q190" s="63"/>
      <c r="R190" s="63"/>
      <c r="S190" s="63"/>
      <c r="T190" s="63"/>
      <c r="U190" s="63"/>
      <c r="V190" s="63"/>
      <c r="W190" s="63"/>
      <c r="X190" s="63"/>
      <c r="Y190" s="63"/>
      <c r="Z190" s="63"/>
    </row>
    <row r="191" spans="1:26" ht="14.25" customHeight="1">
      <c r="A191" s="61"/>
      <c r="B191" s="61"/>
      <c r="C191" s="61"/>
      <c r="D191" s="61"/>
      <c r="E191" s="61"/>
      <c r="F191" s="61"/>
      <c r="G191" s="61"/>
      <c r="H191" s="61"/>
      <c r="I191" s="61"/>
      <c r="J191" s="63"/>
      <c r="K191" s="63"/>
      <c r="L191" s="63"/>
      <c r="M191" s="63"/>
      <c r="N191" s="63"/>
      <c r="O191" s="63"/>
      <c r="P191" s="63"/>
      <c r="Q191" s="63"/>
      <c r="R191" s="63"/>
      <c r="S191" s="63"/>
      <c r="T191" s="63"/>
      <c r="U191" s="63"/>
      <c r="V191" s="63"/>
      <c r="W191" s="63"/>
      <c r="X191" s="63"/>
      <c r="Y191" s="63"/>
      <c r="Z191" s="63"/>
    </row>
    <row r="192" spans="1:26" ht="14.25" customHeight="1">
      <c r="A192" s="61"/>
      <c r="B192" s="61"/>
      <c r="C192" s="61"/>
      <c r="D192" s="61"/>
      <c r="E192" s="61"/>
      <c r="F192" s="61"/>
      <c r="G192" s="61"/>
      <c r="H192" s="61"/>
      <c r="I192" s="61"/>
      <c r="J192" s="63"/>
      <c r="K192" s="63"/>
      <c r="L192" s="63"/>
      <c r="M192" s="63"/>
      <c r="N192" s="63"/>
      <c r="O192" s="63"/>
      <c r="P192" s="63"/>
      <c r="Q192" s="63"/>
      <c r="R192" s="63"/>
      <c r="S192" s="63"/>
      <c r="T192" s="63"/>
      <c r="U192" s="63"/>
      <c r="V192" s="63"/>
      <c r="W192" s="63"/>
      <c r="X192" s="63"/>
      <c r="Y192" s="63"/>
      <c r="Z192" s="63"/>
    </row>
    <row r="193" spans="1:26" ht="14.25" customHeight="1">
      <c r="A193" s="61"/>
      <c r="B193" s="61"/>
      <c r="C193" s="61"/>
      <c r="D193" s="61"/>
      <c r="E193" s="61"/>
      <c r="F193" s="61"/>
      <c r="G193" s="61"/>
      <c r="H193" s="61"/>
      <c r="I193" s="61"/>
      <c r="J193" s="63"/>
      <c r="K193" s="63"/>
      <c r="L193" s="63"/>
      <c r="M193" s="63"/>
      <c r="N193" s="63"/>
      <c r="O193" s="63"/>
      <c r="P193" s="63"/>
      <c r="Q193" s="63"/>
      <c r="R193" s="63"/>
      <c r="S193" s="63"/>
      <c r="T193" s="63"/>
      <c r="U193" s="63"/>
      <c r="V193" s="63"/>
      <c r="W193" s="63"/>
      <c r="X193" s="63"/>
      <c r="Y193" s="63"/>
      <c r="Z193" s="63"/>
    </row>
    <row r="194" spans="1:26" ht="14.25" customHeight="1">
      <c r="A194" s="61"/>
      <c r="B194" s="61"/>
      <c r="C194" s="61"/>
      <c r="D194" s="61"/>
      <c r="E194" s="61"/>
      <c r="F194" s="61"/>
      <c r="G194" s="61"/>
      <c r="H194" s="61"/>
      <c r="I194" s="61"/>
      <c r="J194" s="63"/>
      <c r="K194" s="63"/>
      <c r="L194" s="63"/>
      <c r="M194" s="63"/>
      <c r="N194" s="63"/>
      <c r="O194" s="63"/>
      <c r="P194" s="63"/>
      <c r="Q194" s="63"/>
      <c r="R194" s="63"/>
      <c r="S194" s="63"/>
      <c r="T194" s="63"/>
      <c r="U194" s="63"/>
      <c r="V194" s="63"/>
      <c r="W194" s="63"/>
      <c r="X194" s="63"/>
      <c r="Y194" s="63"/>
      <c r="Z194" s="63"/>
    </row>
    <row r="195" spans="1:26" ht="14.25" customHeight="1">
      <c r="A195" s="61"/>
      <c r="B195" s="61"/>
      <c r="C195" s="61"/>
      <c r="D195" s="61"/>
      <c r="E195" s="61"/>
      <c r="F195" s="61"/>
      <c r="G195" s="61"/>
      <c r="H195" s="61"/>
      <c r="I195" s="61"/>
      <c r="J195" s="63"/>
      <c r="K195" s="63"/>
      <c r="L195" s="63"/>
      <c r="M195" s="63"/>
      <c r="N195" s="63"/>
      <c r="O195" s="63"/>
      <c r="P195" s="63"/>
      <c r="Q195" s="63"/>
      <c r="R195" s="63"/>
      <c r="S195" s="63"/>
      <c r="T195" s="63"/>
      <c r="U195" s="63"/>
      <c r="V195" s="63"/>
      <c r="W195" s="63"/>
      <c r="X195" s="63"/>
      <c r="Y195" s="63"/>
      <c r="Z195" s="63"/>
    </row>
    <row r="196" spans="1:26" ht="14.25" customHeight="1">
      <c r="A196" s="61"/>
      <c r="B196" s="61"/>
      <c r="C196" s="61"/>
      <c r="D196" s="61"/>
      <c r="E196" s="61"/>
      <c r="F196" s="61"/>
      <c r="G196" s="61"/>
      <c r="H196" s="61"/>
      <c r="I196" s="61"/>
      <c r="J196" s="63"/>
      <c r="K196" s="63"/>
      <c r="L196" s="63"/>
      <c r="M196" s="63"/>
      <c r="N196" s="63"/>
      <c r="O196" s="63"/>
      <c r="P196" s="63"/>
      <c r="Q196" s="63"/>
      <c r="R196" s="63"/>
      <c r="S196" s="63"/>
      <c r="T196" s="63"/>
      <c r="U196" s="63"/>
      <c r="V196" s="63"/>
      <c r="W196" s="63"/>
      <c r="X196" s="63"/>
      <c r="Y196" s="63"/>
      <c r="Z196" s="63"/>
    </row>
    <row r="197" spans="1:26" ht="14.25" customHeight="1">
      <c r="A197" s="61"/>
      <c r="B197" s="61"/>
      <c r="C197" s="61"/>
      <c r="D197" s="61"/>
      <c r="E197" s="61"/>
      <c r="F197" s="61"/>
      <c r="G197" s="61"/>
      <c r="H197" s="61"/>
      <c r="I197" s="61"/>
      <c r="J197" s="63"/>
      <c r="K197" s="63"/>
      <c r="L197" s="63"/>
      <c r="M197" s="63"/>
      <c r="N197" s="63"/>
      <c r="O197" s="63"/>
      <c r="P197" s="63"/>
      <c r="Q197" s="63"/>
      <c r="R197" s="63"/>
      <c r="S197" s="63"/>
      <c r="T197" s="63"/>
      <c r="U197" s="63"/>
      <c r="V197" s="63"/>
      <c r="W197" s="63"/>
      <c r="X197" s="63"/>
      <c r="Y197" s="63"/>
      <c r="Z197" s="63"/>
    </row>
    <row r="198" spans="1:26" ht="14.25" customHeight="1">
      <c r="A198" s="61"/>
      <c r="B198" s="61"/>
      <c r="C198" s="61"/>
      <c r="D198" s="61"/>
      <c r="E198" s="61"/>
      <c r="F198" s="61"/>
      <c r="G198" s="61"/>
      <c r="H198" s="61"/>
      <c r="I198" s="61"/>
      <c r="J198" s="63"/>
      <c r="K198" s="63"/>
      <c r="L198" s="63"/>
      <c r="M198" s="63"/>
      <c r="N198" s="63"/>
      <c r="O198" s="63"/>
      <c r="P198" s="63"/>
      <c r="Q198" s="63"/>
      <c r="R198" s="63"/>
      <c r="S198" s="63"/>
      <c r="T198" s="63"/>
      <c r="U198" s="63"/>
      <c r="V198" s="63"/>
      <c r="W198" s="63"/>
      <c r="X198" s="63"/>
      <c r="Y198" s="63"/>
      <c r="Z198" s="63"/>
    </row>
    <row r="199" spans="1:26" ht="14.25" customHeight="1">
      <c r="A199" s="61"/>
      <c r="B199" s="61"/>
      <c r="C199" s="61"/>
      <c r="D199" s="61"/>
      <c r="E199" s="61"/>
      <c r="F199" s="61"/>
      <c r="G199" s="61"/>
      <c r="H199" s="61"/>
      <c r="I199" s="61"/>
      <c r="J199" s="63"/>
      <c r="K199" s="63"/>
      <c r="L199" s="63"/>
      <c r="M199" s="63"/>
      <c r="N199" s="63"/>
      <c r="O199" s="63"/>
      <c r="P199" s="63"/>
      <c r="Q199" s="63"/>
      <c r="R199" s="63"/>
      <c r="S199" s="63"/>
      <c r="T199" s="63"/>
      <c r="U199" s="63"/>
      <c r="V199" s="63"/>
      <c r="W199" s="63"/>
      <c r="X199" s="63"/>
      <c r="Y199" s="63"/>
      <c r="Z199" s="63"/>
    </row>
    <row r="200" spans="1:26" ht="14.25" customHeight="1">
      <c r="A200" s="61"/>
      <c r="B200" s="61"/>
      <c r="C200" s="61"/>
      <c r="D200" s="61"/>
      <c r="E200" s="61"/>
      <c r="F200" s="61"/>
      <c r="G200" s="61"/>
      <c r="H200" s="61"/>
      <c r="I200" s="61"/>
      <c r="J200" s="63"/>
      <c r="K200" s="63"/>
      <c r="L200" s="63"/>
      <c r="M200" s="63"/>
      <c r="N200" s="63"/>
      <c r="O200" s="63"/>
      <c r="P200" s="63"/>
      <c r="Q200" s="63"/>
      <c r="R200" s="63"/>
      <c r="S200" s="63"/>
      <c r="T200" s="63"/>
      <c r="U200" s="63"/>
      <c r="V200" s="63"/>
      <c r="W200" s="63"/>
      <c r="X200" s="63"/>
      <c r="Y200" s="63"/>
      <c r="Z200" s="63"/>
    </row>
    <row r="201" spans="1:26" ht="14.25" customHeight="1">
      <c r="A201" s="61"/>
      <c r="B201" s="61"/>
      <c r="C201" s="61"/>
      <c r="D201" s="61"/>
      <c r="E201" s="61"/>
      <c r="F201" s="61"/>
      <c r="G201" s="61"/>
      <c r="H201" s="61"/>
      <c r="I201" s="61"/>
      <c r="J201" s="63"/>
      <c r="K201" s="63"/>
      <c r="L201" s="63"/>
      <c r="M201" s="63"/>
      <c r="N201" s="63"/>
      <c r="O201" s="63"/>
      <c r="P201" s="63"/>
      <c r="Q201" s="63"/>
      <c r="R201" s="63"/>
      <c r="S201" s="63"/>
      <c r="T201" s="63"/>
      <c r="U201" s="63"/>
      <c r="V201" s="63"/>
      <c r="W201" s="63"/>
      <c r="X201" s="63"/>
      <c r="Y201" s="63"/>
      <c r="Z201" s="63"/>
    </row>
    <row r="202" spans="1:26" ht="14.25" customHeight="1">
      <c r="A202" s="61"/>
      <c r="B202" s="61"/>
      <c r="C202" s="61"/>
      <c r="D202" s="61"/>
      <c r="E202" s="61"/>
      <c r="F202" s="61"/>
      <c r="G202" s="61"/>
      <c r="H202" s="61"/>
      <c r="I202" s="61"/>
      <c r="J202" s="63"/>
      <c r="K202" s="63"/>
      <c r="L202" s="63"/>
      <c r="M202" s="63"/>
      <c r="N202" s="63"/>
      <c r="O202" s="63"/>
      <c r="P202" s="63"/>
      <c r="Q202" s="63"/>
      <c r="R202" s="63"/>
      <c r="S202" s="63"/>
      <c r="T202" s="63"/>
      <c r="U202" s="63"/>
      <c r="V202" s="63"/>
      <c r="W202" s="63"/>
      <c r="X202" s="63"/>
      <c r="Y202" s="63"/>
      <c r="Z202" s="63"/>
    </row>
    <row r="203" spans="1:26" ht="14.25" customHeight="1">
      <c r="A203" s="61"/>
      <c r="B203" s="61"/>
      <c r="C203" s="61"/>
      <c r="D203" s="61"/>
      <c r="E203" s="61"/>
      <c r="F203" s="61"/>
      <c r="G203" s="61"/>
      <c r="H203" s="61"/>
      <c r="I203" s="61"/>
      <c r="J203" s="63"/>
      <c r="K203" s="63"/>
      <c r="L203" s="63"/>
      <c r="M203" s="63"/>
      <c r="N203" s="63"/>
      <c r="O203" s="63"/>
      <c r="P203" s="63"/>
      <c r="Q203" s="63"/>
      <c r="R203" s="63"/>
      <c r="S203" s="63"/>
      <c r="T203" s="63"/>
      <c r="U203" s="63"/>
      <c r="V203" s="63"/>
      <c r="W203" s="63"/>
      <c r="X203" s="63"/>
      <c r="Y203" s="63"/>
      <c r="Z203" s="63"/>
    </row>
    <row r="204" spans="1:26" ht="14.25" customHeight="1">
      <c r="A204" s="61"/>
      <c r="B204" s="61"/>
      <c r="C204" s="61"/>
      <c r="D204" s="61"/>
      <c r="E204" s="61"/>
      <c r="F204" s="61"/>
      <c r="G204" s="61"/>
      <c r="H204" s="61"/>
      <c r="I204" s="61"/>
      <c r="J204" s="63"/>
      <c r="K204" s="63"/>
      <c r="L204" s="63"/>
      <c r="M204" s="63"/>
      <c r="N204" s="63"/>
      <c r="O204" s="63"/>
      <c r="P204" s="63"/>
      <c r="Q204" s="63"/>
      <c r="R204" s="63"/>
      <c r="S204" s="63"/>
      <c r="T204" s="63"/>
      <c r="U204" s="63"/>
      <c r="V204" s="63"/>
      <c r="W204" s="63"/>
      <c r="X204" s="63"/>
      <c r="Y204" s="63"/>
      <c r="Z204" s="63"/>
    </row>
    <row r="205" spans="1:26" ht="14.25" customHeight="1">
      <c r="A205" s="61"/>
      <c r="B205" s="61"/>
      <c r="C205" s="61"/>
      <c r="D205" s="61"/>
      <c r="E205" s="61"/>
      <c r="F205" s="61"/>
      <c r="G205" s="61"/>
      <c r="H205" s="61"/>
      <c r="I205" s="61"/>
      <c r="J205" s="63"/>
      <c r="K205" s="63"/>
      <c r="L205" s="63"/>
      <c r="M205" s="63"/>
      <c r="N205" s="63"/>
      <c r="O205" s="63"/>
      <c r="P205" s="63"/>
      <c r="Q205" s="63"/>
      <c r="R205" s="63"/>
      <c r="S205" s="63"/>
      <c r="T205" s="63"/>
      <c r="U205" s="63"/>
      <c r="V205" s="63"/>
      <c r="W205" s="63"/>
      <c r="X205" s="63"/>
      <c r="Y205" s="63"/>
      <c r="Z205" s="63"/>
    </row>
    <row r="206" spans="1:26" ht="14.25" customHeight="1">
      <c r="A206" s="61"/>
      <c r="B206" s="61"/>
      <c r="C206" s="61"/>
      <c r="D206" s="61"/>
      <c r="E206" s="61"/>
      <c r="F206" s="61"/>
      <c r="G206" s="61"/>
      <c r="H206" s="61"/>
      <c r="I206" s="61"/>
      <c r="J206" s="63"/>
      <c r="K206" s="63"/>
      <c r="L206" s="63"/>
      <c r="M206" s="63"/>
      <c r="N206" s="63"/>
      <c r="O206" s="63"/>
      <c r="P206" s="63"/>
      <c r="Q206" s="63"/>
      <c r="R206" s="63"/>
      <c r="S206" s="63"/>
      <c r="T206" s="63"/>
      <c r="U206" s="63"/>
      <c r="V206" s="63"/>
      <c r="W206" s="63"/>
      <c r="X206" s="63"/>
      <c r="Y206" s="63"/>
      <c r="Z206" s="63"/>
    </row>
    <row r="207" spans="1:26" ht="14.25" customHeight="1">
      <c r="A207" s="61"/>
      <c r="B207" s="61"/>
      <c r="C207" s="61"/>
      <c r="D207" s="61"/>
      <c r="E207" s="61"/>
      <c r="F207" s="61"/>
      <c r="G207" s="61"/>
      <c r="H207" s="61"/>
      <c r="I207" s="61"/>
      <c r="J207" s="63"/>
      <c r="K207" s="63"/>
      <c r="L207" s="63"/>
      <c r="M207" s="63"/>
      <c r="N207" s="63"/>
      <c r="O207" s="63"/>
      <c r="P207" s="63"/>
      <c r="Q207" s="63"/>
      <c r="R207" s="63"/>
      <c r="S207" s="63"/>
      <c r="T207" s="63"/>
      <c r="U207" s="63"/>
      <c r="V207" s="63"/>
      <c r="W207" s="63"/>
      <c r="X207" s="63"/>
      <c r="Y207" s="63"/>
      <c r="Z207" s="63"/>
    </row>
    <row r="208" spans="1:26" ht="14.25" customHeight="1">
      <c r="A208" s="61"/>
      <c r="B208" s="61"/>
      <c r="C208" s="61"/>
      <c r="D208" s="61"/>
      <c r="E208" s="61"/>
      <c r="F208" s="61"/>
      <c r="G208" s="61"/>
      <c r="H208" s="61"/>
      <c r="I208" s="61"/>
      <c r="J208" s="63"/>
      <c r="K208" s="63"/>
      <c r="L208" s="63"/>
      <c r="M208" s="63"/>
      <c r="N208" s="63"/>
      <c r="O208" s="63"/>
      <c r="P208" s="63"/>
      <c r="Q208" s="63"/>
      <c r="R208" s="63"/>
      <c r="S208" s="63"/>
      <c r="T208" s="63"/>
      <c r="U208" s="63"/>
      <c r="V208" s="63"/>
      <c r="W208" s="63"/>
      <c r="X208" s="63"/>
      <c r="Y208" s="63"/>
      <c r="Z208" s="63"/>
    </row>
    <row r="209" spans="1:26" ht="14.25" customHeight="1">
      <c r="A209" s="61"/>
      <c r="B209" s="61"/>
      <c r="C209" s="61"/>
      <c r="D209" s="61"/>
      <c r="E209" s="61"/>
      <c r="F209" s="61"/>
      <c r="G209" s="61"/>
      <c r="H209" s="61"/>
      <c r="I209" s="61"/>
      <c r="J209" s="63"/>
      <c r="K209" s="63"/>
      <c r="L209" s="63"/>
      <c r="M209" s="63"/>
      <c r="N209" s="63"/>
      <c r="O209" s="63"/>
      <c r="P209" s="63"/>
      <c r="Q209" s="63"/>
      <c r="R209" s="63"/>
      <c r="S209" s="63"/>
      <c r="T209" s="63"/>
      <c r="U209" s="63"/>
      <c r="V209" s="63"/>
      <c r="W209" s="63"/>
      <c r="X209" s="63"/>
      <c r="Y209" s="63"/>
      <c r="Z209" s="63"/>
    </row>
    <row r="210" spans="1:26" ht="14.25" customHeight="1">
      <c r="A210" s="61"/>
      <c r="B210" s="61"/>
      <c r="C210" s="61"/>
      <c r="D210" s="61"/>
      <c r="E210" s="61"/>
      <c r="F210" s="61"/>
      <c r="G210" s="61"/>
      <c r="H210" s="61"/>
      <c r="I210" s="61"/>
      <c r="J210" s="63"/>
      <c r="K210" s="63"/>
      <c r="L210" s="63"/>
      <c r="M210" s="63"/>
      <c r="N210" s="63"/>
      <c r="O210" s="63"/>
      <c r="P210" s="63"/>
      <c r="Q210" s="63"/>
      <c r="R210" s="63"/>
      <c r="S210" s="63"/>
      <c r="T210" s="63"/>
      <c r="U210" s="63"/>
      <c r="V210" s="63"/>
      <c r="W210" s="63"/>
      <c r="X210" s="63"/>
      <c r="Y210" s="63"/>
      <c r="Z210" s="63"/>
    </row>
    <row r="211" spans="1:26" ht="14.25" customHeight="1">
      <c r="A211" s="61"/>
      <c r="B211" s="61"/>
      <c r="C211" s="61"/>
      <c r="D211" s="61"/>
      <c r="E211" s="61"/>
      <c r="F211" s="61"/>
      <c r="G211" s="61"/>
      <c r="H211" s="61"/>
      <c r="I211" s="61"/>
      <c r="J211" s="63"/>
      <c r="K211" s="63"/>
      <c r="L211" s="63"/>
      <c r="M211" s="63"/>
      <c r="N211" s="63"/>
      <c r="O211" s="63"/>
      <c r="P211" s="63"/>
      <c r="Q211" s="63"/>
      <c r="R211" s="63"/>
      <c r="S211" s="63"/>
      <c r="T211" s="63"/>
      <c r="U211" s="63"/>
      <c r="V211" s="63"/>
      <c r="W211" s="63"/>
      <c r="X211" s="63"/>
      <c r="Y211" s="63"/>
      <c r="Z211" s="63"/>
    </row>
    <row r="212" spans="1:26" ht="14.25" customHeight="1">
      <c r="A212" s="61"/>
      <c r="B212" s="61"/>
      <c r="C212" s="61"/>
      <c r="D212" s="61"/>
      <c r="E212" s="61"/>
      <c r="F212" s="61"/>
      <c r="G212" s="61"/>
      <c r="H212" s="61"/>
      <c r="I212" s="61"/>
      <c r="J212" s="63"/>
      <c r="K212" s="63"/>
      <c r="L212" s="63"/>
      <c r="M212" s="63"/>
      <c r="N212" s="63"/>
      <c r="O212" s="63"/>
      <c r="P212" s="63"/>
      <c r="Q212" s="63"/>
      <c r="R212" s="63"/>
      <c r="S212" s="63"/>
      <c r="T212" s="63"/>
      <c r="U212" s="63"/>
      <c r="V212" s="63"/>
      <c r="W212" s="63"/>
      <c r="X212" s="63"/>
      <c r="Y212" s="63"/>
      <c r="Z212" s="63"/>
    </row>
    <row r="213" spans="1:26" ht="14.25" customHeight="1">
      <c r="A213" s="61"/>
      <c r="B213" s="61"/>
      <c r="C213" s="61"/>
      <c r="D213" s="61"/>
      <c r="E213" s="61"/>
      <c r="F213" s="61"/>
      <c r="G213" s="61"/>
      <c r="H213" s="61"/>
      <c r="I213" s="61"/>
      <c r="J213" s="63"/>
      <c r="K213" s="63"/>
      <c r="L213" s="63"/>
      <c r="M213" s="63"/>
      <c r="N213" s="63"/>
      <c r="O213" s="63"/>
      <c r="P213" s="63"/>
      <c r="Q213" s="63"/>
      <c r="R213" s="63"/>
      <c r="S213" s="63"/>
      <c r="T213" s="63"/>
      <c r="U213" s="63"/>
      <c r="V213" s="63"/>
      <c r="W213" s="63"/>
      <c r="X213" s="63"/>
      <c r="Y213" s="63"/>
      <c r="Z213" s="63"/>
    </row>
    <row r="214" spans="1:26" ht="14.25" customHeight="1">
      <c r="A214" s="61"/>
      <c r="B214" s="61"/>
      <c r="C214" s="61"/>
      <c r="D214" s="61"/>
      <c r="E214" s="61"/>
      <c r="F214" s="61"/>
      <c r="G214" s="61"/>
      <c r="H214" s="61"/>
      <c r="I214" s="61"/>
      <c r="J214" s="63"/>
      <c r="K214" s="63"/>
      <c r="L214" s="63"/>
      <c r="M214" s="63"/>
      <c r="N214" s="63"/>
      <c r="O214" s="63"/>
      <c r="P214" s="63"/>
      <c r="Q214" s="63"/>
      <c r="R214" s="63"/>
      <c r="S214" s="63"/>
      <c r="T214" s="63"/>
      <c r="U214" s="63"/>
      <c r="V214" s="63"/>
      <c r="W214" s="63"/>
      <c r="X214" s="63"/>
      <c r="Y214" s="63"/>
      <c r="Z214" s="63"/>
    </row>
    <row r="215" spans="1:26" ht="14.25" customHeight="1">
      <c r="A215" s="61"/>
      <c r="B215" s="61"/>
      <c r="C215" s="61"/>
      <c r="D215" s="61"/>
      <c r="E215" s="61"/>
      <c r="F215" s="61"/>
      <c r="G215" s="61"/>
      <c r="H215" s="61"/>
      <c r="I215" s="61"/>
      <c r="J215" s="63"/>
      <c r="K215" s="63"/>
      <c r="L215" s="63"/>
      <c r="M215" s="63"/>
      <c r="N215" s="63"/>
      <c r="O215" s="63"/>
      <c r="P215" s="63"/>
      <c r="Q215" s="63"/>
      <c r="R215" s="63"/>
      <c r="S215" s="63"/>
      <c r="T215" s="63"/>
      <c r="U215" s="63"/>
      <c r="V215" s="63"/>
      <c r="W215" s="63"/>
      <c r="X215" s="63"/>
      <c r="Y215" s="63"/>
      <c r="Z215" s="63"/>
    </row>
    <row r="216" spans="1:26" ht="14.25" customHeight="1">
      <c r="A216" s="61"/>
      <c r="B216" s="61"/>
      <c r="C216" s="61"/>
      <c r="D216" s="61"/>
      <c r="E216" s="61"/>
      <c r="F216" s="61"/>
      <c r="G216" s="61"/>
      <c r="H216" s="61"/>
      <c r="I216" s="61"/>
      <c r="J216" s="63"/>
      <c r="K216" s="63"/>
      <c r="L216" s="63"/>
      <c r="M216" s="63"/>
      <c r="N216" s="63"/>
      <c r="O216" s="63"/>
      <c r="P216" s="63"/>
      <c r="Q216" s="63"/>
      <c r="R216" s="63"/>
      <c r="S216" s="63"/>
      <c r="T216" s="63"/>
      <c r="U216" s="63"/>
      <c r="V216" s="63"/>
      <c r="W216" s="63"/>
      <c r="X216" s="63"/>
      <c r="Y216" s="63"/>
      <c r="Z216" s="63"/>
    </row>
    <row r="217" spans="1:26" ht="14.25" customHeight="1">
      <c r="A217" s="61"/>
      <c r="B217" s="61"/>
      <c r="C217" s="61"/>
      <c r="D217" s="61"/>
      <c r="E217" s="61"/>
      <c r="F217" s="61"/>
      <c r="G217" s="61"/>
      <c r="H217" s="61"/>
      <c r="I217" s="61"/>
      <c r="J217" s="63"/>
      <c r="K217" s="63"/>
      <c r="L217" s="63"/>
      <c r="M217" s="63"/>
      <c r="N217" s="63"/>
      <c r="O217" s="63"/>
      <c r="P217" s="63"/>
      <c r="Q217" s="63"/>
      <c r="R217" s="63"/>
      <c r="S217" s="63"/>
      <c r="T217" s="63"/>
      <c r="U217" s="63"/>
      <c r="V217" s="63"/>
      <c r="W217" s="63"/>
      <c r="X217" s="63"/>
      <c r="Y217" s="63"/>
      <c r="Z217" s="63"/>
    </row>
    <row r="218" spans="1:26" ht="14.25" customHeight="1">
      <c r="A218" s="61"/>
      <c r="B218" s="61"/>
      <c r="C218" s="61"/>
      <c r="D218" s="61"/>
      <c r="E218" s="61"/>
      <c r="F218" s="61"/>
      <c r="G218" s="61"/>
      <c r="H218" s="61"/>
      <c r="I218" s="61"/>
      <c r="J218" s="63"/>
      <c r="K218" s="63"/>
      <c r="L218" s="63"/>
      <c r="M218" s="63"/>
      <c r="N218" s="63"/>
      <c r="O218" s="63"/>
      <c r="P218" s="63"/>
      <c r="Q218" s="63"/>
      <c r="R218" s="63"/>
      <c r="S218" s="63"/>
      <c r="T218" s="63"/>
      <c r="U218" s="63"/>
      <c r="V218" s="63"/>
      <c r="W218" s="63"/>
      <c r="X218" s="63"/>
      <c r="Y218" s="63"/>
      <c r="Z218" s="63"/>
    </row>
    <row r="219" spans="1:26" ht="14.25" customHeight="1">
      <c r="A219" s="61"/>
      <c r="B219" s="61"/>
      <c r="C219" s="61"/>
      <c r="D219" s="61"/>
      <c r="E219" s="61"/>
      <c r="F219" s="61"/>
      <c r="G219" s="61"/>
      <c r="H219" s="61"/>
      <c r="I219" s="61"/>
      <c r="J219" s="63"/>
      <c r="K219" s="63"/>
      <c r="L219" s="63"/>
      <c r="M219" s="63"/>
      <c r="N219" s="63"/>
      <c r="O219" s="63"/>
      <c r="P219" s="63"/>
      <c r="Q219" s="63"/>
      <c r="R219" s="63"/>
      <c r="S219" s="63"/>
      <c r="T219" s="63"/>
      <c r="U219" s="63"/>
      <c r="V219" s="63"/>
      <c r="W219" s="63"/>
      <c r="X219" s="63"/>
      <c r="Y219" s="63"/>
      <c r="Z219" s="63"/>
    </row>
    <row r="220" spans="1:26" ht="14.25" customHeight="1">
      <c r="A220" s="61"/>
      <c r="B220" s="61"/>
      <c r="C220" s="61"/>
      <c r="D220" s="61"/>
      <c r="E220" s="61"/>
      <c r="F220" s="61"/>
      <c r="G220" s="61"/>
      <c r="H220" s="61"/>
      <c r="I220" s="61"/>
      <c r="J220" s="63"/>
      <c r="K220" s="63"/>
      <c r="L220" s="63"/>
      <c r="M220" s="63"/>
      <c r="N220" s="63"/>
      <c r="O220" s="63"/>
      <c r="P220" s="63"/>
      <c r="Q220" s="63"/>
      <c r="R220" s="63"/>
      <c r="S220" s="63"/>
      <c r="T220" s="63"/>
      <c r="U220" s="63"/>
      <c r="V220" s="63"/>
      <c r="W220" s="63"/>
      <c r="X220" s="63"/>
      <c r="Y220" s="63"/>
      <c r="Z220" s="63"/>
    </row>
    <row r="221" spans="1:26" ht="14.25" customHeight="1">
      <c r="A221" s="61"/>
      <c r="B221" s="61"/>
      <c r="C221" s="61"/>
      <c r="D221" s="61"/>
      <c r="E221" s="61"/>
      <c r="F221" s="61"/>
      <c r="G221" s="61"/>
      <c r="H221" s="61"/>
      <c r="I221" s="61"/>
      <c r="J221" s="63"/>
      <c r="K221" s="63"/>
      <c r="L221" s="63"/>
      <c r="M221" s="63"/>
      <c r="N221" s="63"/>
      <c r="O221" s="63"/>
      <c r="P221" s="63"/>
      <c r="Q221" s="63"/>
      <c r="R221" s="63"/>
      <c r="S221" s="63"/>
      <c r="T221" s="63"/>
      <c r="U221" s="63"/>
      <c r="V221" s="63"/>
      <c r="W221" s="63"/>
      <c r="X221" s="63"/>
      <c r="Y221" s="63"/>
      <c r="Z221" s="63"/>
    </row>
    <row r="222" spans="1:26" ht="14.25" customHeight="1">
      <c r="A222" s="61"/>
      <c r="B222" s="61"/>
      <c r="C222" s="61"/>
      <c r="D222" s="61"/>
      <c r="E222" s="61"/>
      <c r="F222" s="61"/>
      <c r="G222" s="61"/>
      <c r="H222" s="61"/>
      <c r="I222" s="61"/>
      <c r="J222" s="63"/>
      <c r="K222" s="63"/>
      <c r="L222" s="63"/>
      <c r="M222" s="63"/>
      <c r="N222" s="63"/>
      <c r="O222" s="63"/>
      <c r="P222" s="63"/>
      <c r="Q222" s="63"/>
      <c r="R222" s="63"/>
      <c r="S222" s="63"/>
      <c r="T222" s="63"/>
      <c r="U222" s="63"/>
      <c r="V222" s="63"/>
      <c r="W222" s="63"/>
      <c r="X222" s="63"/>
      <c r="Y222" s="63"/>
      <c r="Z222" s="63"/>
    </row>
    <row r="223" spans="1:26" ht="14.25" customHeight="1">
      <c r="A223" s="61"/>
      <c r="B223" s="61"/>
      <c r="C223" s="61"/>
      <c r="D223" s="61"/>
      <c r="E223" s="61"/>
      <c r="F223" s="61"/>
      <c r="G223" s="61"/>
      <c r="H223" s="61"/>
      <c r="I223" s="61"/>
      <c r="J223" s="63"/>
      <c r="K223" s="63"/>
      <c r="L223" s="63"/>
      <c r="M223" s="63"/>
      <c r="N223" s="63"/>
      <c r="O223" s="63"/>
      <c r="P223" s="63"/>
      <c r="Q223" s="63"/>
      <c r="R223" s="63"/>
      <c r="S223" s="63"/>
      <c r="T223" s="63"/>
      <c r="U223" s="63"/>
      <c r="V223" s="63"/>
      <c r="W223" s="63"/>
      <c r="X223" s="63"/>
      <c r="Y223" s="63"/>
      <c r="Z223" s="63"/>
    </row>
    <row r="224" spans="1:26" ht="14.25" customHeight="1">
      <c r="A224" s="61"/>
      <c r="B224" s="61"/>
      <c r="C224" s="61"/>
      <c r="D224" s="61"/>
      <c r="E224" s="61"/>
      <c r="F224" s="61"/>
      <c r="G224" s="61"/>
      <c r="H224" s="61"/>
      <c r="I224" s="61"/>
      <c r="J224" s="63"/>
      <c r="K224" s="63"/>
      <c r="L224" s="63"/>
      <c r="M224" s="63"/>
      <c r="N224" s="63"/>
      <c r="O224" s="63"/>
      <c r="P224" s="63"/>
      <c r="Q224" s="63"/>
      <c r="R224" s="63"/>
      <c r="S224" s="63"/>
      <c r="T224" s="63"/>
      <c r="U224" s="63"/>
      <c r="V224" s="63"/>
      <c r="W224" s="63"/>
      <c r="X224" s="63"/>
      <c r="Y224" s="63"/>
      <c r="Z224" s="63"/>
    </row>
    <row r="225" spans="1:26" ht="14.25" customHeight="1">
      <c r="A225" s="61"/>
      <c r="B225" s="61"/>
      <c r="C225" s="61"/>
      <c r="D225" s="61"/>
      <c r="E225" s="61"/>
      <c r="F225" s="61"/>
      <c r="G225" s="61"/>
      <c r="H225" s="61"/>
      <c r="I225" s="61"/>
      <c r="J225" s="63"/>
      <c r="K225" s="63"/>
      <c r="L225" s="63"/>
      <c r="M225" s="63"/>
      <c r="N225" s="63"/>
      <c r="O225" s="63"/>
      <c r="P225" s="63"/>
      <c r="Q225" s="63"/>
      <c r="R225" s="63"/>
      <c r="S225" s="63"/>
      <c r="T225" s="63"/>
      <c r="U225" s="63"/>
      <c r="V225" s="63"/>
      <c r="W225" s="63"/>
      <c r="X225" s="63"/>
      <c r="Y225" s="63"/>
      <c r="Z225" s="63"/>
    </row>
    <row r="226" spans="1:26" ht="14.25" customHeight="1">
      <c r="A226" s="61"/>
      <c r="B226" s="61"/>
      <c r="C226" s="61"/>
      <c r="D226" s="61"/>
      <c r="E226" s="61"/>
      <c r="F226" s="61"/>
      <c r="G226" s="61"/>
      <c r="H226" s="61"/>
      <c r="I226" s="61"/>
      <c r="J226" s="63"/>
      <c r="K226" s="63"/>
      <c r="L226" s="63"/>
      <c r="M226" s="63"/>
      <c r="N226" s="63"/>
      <c r="O226" s="63"/>
      <c r="P226" s="63"/>
      <c r="Q226" s="63"/>
      <c r="R226" s="63"/>
      <c r="S226" s="63"/>
      <c r="T226" s="63"/>
      <c r="U226" s="63"/>
      <c r="V226" s="63"/>
      <c r="W226" s="63"/>
      <c r="X226" s="63"/>
      <c r="Y226" s="63"/>
      <c r="Z226" s="63"/>
    </row>
    <row r="227" spans="1:26" ht="14.25" customHeight="1">
      <c r="A227" s="61"/>
      <c r="B227" s="61"/>
      <c r="C227" s="61"/>
      <c r="D227" s="61"/>
      <c r="E227" s="61"/>
      <c r="F227" s="61"/>
      <c r="G227" s="61"/>
      <c r="H227" s="61"/>
      <c r="I227" s="61"/>
      <c r="J227" s="63"/>
      <c r="K227" s="63"/>
      <c r="L227" s="63"/>
      <c r="M227" s="63"/>
      <c r="N227" s="63"/>
      <c r="O227" s="63"/>
      <c r="P227" s="63"/>
      <c r="Q227" s="63"/>
      <c r="R227" s="63"/>
      <c r="S227" s="63"/>
      <c r="T227" s="63"/>
      <c r="U227" s="63"/>
      <c r="V227" s="63"/>
      <c r="W227" s="63"/>
      <c r="X227" s="63"/>
      <c r="Y227" s="63"/>
      <c r="Z227" s="63"/>
    </row>
    <row r="228" spans="1:26" ht="14.25" customHeight="1">
      <c r="A228" s="61"/>
      <c r="B228" s="61"/>
      <c r="C228" s="61"/>
      <c r="D228" s="61"/>
      <c r="E228" s="61"/>
      <c r="F228" s="61"/>
      <c r="G228" s="61"/>
      <c r="H228" s="61"/>
      <c r="I228" s="61"/>
      <c r="J228" s="63"/>
      <c r="K228" s="63"/>
      <c r="L228" s="63"/>
      <c r="M228" s="63"/>
      <c r="N228" s="63"/>
      <c r="O228" s="63"/>
      <c r="P228" s="63"/>
      <c r="Q228" s="63"/>
      <c r="R228" s="63"/>
      <c r="S228" s="63"/>
      <c r="T228" s="63"/>
      <c r="U228" s="63"/>
      <c r="V228" s="63"/>
      <c r="W228" s="63"/>
      <c r="X228" s="63"/>
      <c r="Y228" s="63"/>
      <c r="Z228" s="63"/>
    </row>
    <row r="229" spans="1:26" ht="14.25" customHeight="1">
      <c r="A229" s="61"/>
      <c r="B229" s="61"/>
      <c r="C229" s="61"/>
      <c r="D229" s="61"/>
      <c r="E229" s="61"/>
      <c r="F229" s="61"/>
      <c r="G229" s="61"/>
      <c r="H229" s="61"/>
      <c r="I229" s="61"/>
      <c r="J229" s="63"/>
      <c r="K229" s="63"/>
      <c r="L229" s="63"/>
      <c r="M229" s="63"/>
      <c r="N229" s="63"/>
      <c r="O229" s="63"/>
      <c r="P229" s="63"/>
      <c r="Q229" s="63"/>
      <c r="R229" s="63"/>
      <c r="S229" s="63"/>
      <c r="T229" s="63"/>
      <c r="U229" s="63"/>
      <c r="V229" s="63"/>
      <c r="W229" s="63"/>
      <c r="X229" s="63"/>
      <c r="Y229" s="63"/>
      <c r="Z229" s="63"/>
    </row>
    <row r="230" spans="1:26" ht="14.25" customHeight="1">
      <c r="A230" s="61"/>
      <c r="B230" s="61"/>
      <c r="C230" s="61"/>
      <c r="D230" s="61"/>
      <c r="E230" s="61"/>
      <c r="F230" s="61"/>
      <c r="G230" s="61"/>
      <c r="H230" s="61"/>
      <c r="I230" s="61"/>
      <c r="J230" s="63"/>
      <c r="K230" s="63"/>
      <c r="L230" s="63"/>
      <c r="M230" s="63"/>
      <c r="N230" s="63"/>
      <c r="O230" s="63"/>
      <c r="P230" s="63"/>
      <c r="Q230" s="63"/>
      <c r="R230" s="63"/>
      <c r="S230" s="63"/>
      <c r="T230" s="63"/>
      <c r="U230" s="63"/>
      <c r="V230" s="63"/>
      <c r="W230" s="63"/>
      <c r="X230" s="63"/>
      <c r="Y230" s="63"/>
      <c r="Z230" s="63"/>
    </row>
    <row r="231" spans="1:26" ht="14.25" customHeight="1">
      <c r="A231" s="61"/>
      <c r="B231" s="61"/>
      <c r="C231" s="61"/>
      <c r="D231" s="61"/>
      <c r="E231" s="61"/>
      <c r="F231" s="61"/>
      <c r="G231" s="61"/>
      <c r="H231" s="61"/>
      <c r="I231" s="61"/>
      <c r="J231" s="63"/>
      <c r="K231" s="63"/>
      <c r="L231" s="63"/>
      <c r="M231" s="63"/>
      <c r="N231" s="63"/>
      <c r="O231" s="63"/>
      <c r="P231" s="63"/>
      <c r="Q231" s="63"/>
      <c r="R231" s="63"/>
      <c r="S231" s="63"/>
      <c r="T231" s="63"/>
      <c r="U231" s="63"/>
      <c r="V231" s="63"/>
      <c r="W231" s="63"/>
      <c r="X231" s="63"/>
      <c r="Y231" s="63"/>
      <c r="Z231" s="63"/>
    </row>
    <row r="232" spans="1:26" ht="14.25" customHeight="1">
      <c r="A232" s="61"/>
      <c r="B232" s="61"/>
      <c r="C232" s="61"/>
      <c r="D232" s="61"/>
      <c r="E232" s="61"/>
      <c r="F232" s="61"/>
      <c r="G232" s="61"/>
      <c r="H232" s="61"/>
      <c r="I232" s="61"/>
      <c r="J232" s="63"/>
      <c r="K232" s="63"/>
      <c r="L232" s="63"/>
      <c r="M232" s="63"/>
      <c r="N232" s="63"/>
      <c r="O232" s="63"/>
      <c r="P232" s="63"/>
      <c r="Q232" s="63"/>
      <c r="R232" s="63"/>
      <c r="S232" s="63"/>
      <c r="T232" s="63"/>
      <c r="U232" s="63"/>
      <c r="V232" s="63"/>
      <c r="W232" s="63"/>
      <c r="X232" s="63"/>
      <c r="Y232" s="63"/>
      <c r="Z232" s="63"/>
    </row>
    <row r="233" spans="1:26" ht="14.25" customHeight="1">
      <c r="A233" s="61"/>
      <c r="B233" s="61"/>
      <c r="C233" s="61"/>
      <c r="D233" s="61"/>
      <c r="E233" s="61"/>
      <c r="F233" s="61"/>
      <c r="G233" s="61"/>
      <c r="H233" s="61"/>
      <c r="I233" s="61"/>
      <c r="J233" s="63"/>
      <c r="K233" s="63"/>
      <c r="L233" s="63"/>
      <c r="M233" s="63"/>
      <c r="N233" s="63"/>
      <c r="O233" s="63"/>
      <c r="P233" s="63"/>
      <c r="Q233" s="63"/>
      <c r="R233" s="63"/>
      <c r="S233" s="63"/>
      <c r="T233" s="63"/>
      <c r="U233" s="63"/>
      <c r="V233" s="63"/>
      <c r="W233" s="63"/>
      <c r="X233" s="63"/>
      <c r="Y233" s="63"/>
      <c r="Z233" s="63"/>
    </row>
    <row r="234" spans="1:26" ht="14.25" customHeight="1">
      <c r="A234" s="61"/>
      <c r="B234" s="61"/>
      <c r="C234" s="61"/>
      <c r="D234" s="61"/>
      <c r="E234" s="61"/>
      <c r="F234" s="61"/>
      <c r="G234" s="61"/>
      <c r="H234" s="61"/>
      <c r="I234" s="61"/>
      <c r="J234" s="63"/>
      <c r="K234" s="63"/>
      <c r="L234" s="63"/>
      <c r="M234" s="63"/>
      <c r="N234" s="63"/>
      <c r="O234" s="63"/>
      <c r="P234" s="63"/>
      <c r="Q234" s="63"/>
      <c r="R234" s="63"/>
      <c r="S234" s="63"/>
      <c r="T234" s="63"/>
      <c r="U234" s="63"/>
      <c r="V234" s="63"/>
      <c r="W234" s="63"/>
      <c r="X234" s="63"/>
      <c r="Y234" s="63"/>
      <c r="Z234" s="63"/>
    </row>
    <row r="235" spans="1:26" ht="14.25" customHeight="1">
      <c r="A235" s="61"/>
      <c r="B235" s="61"/>
      <c r="C235" s="61"/>
      <c r="D235" s="61"/>
      <c r="E235" s="61"/>
      <c r="F235" s="61"/>
      <c r="G235" s="61"/>
      <c r="H235" s="61"/>
      <c r="I235" s="61"/>
      <c r="J235" s="63"/>
      <c r="K235" s="63"/>
      <c r="L235" s="63"/>
      <c r="M235" s="63"/>
      <c r="N235" s="63"/>
      <c r="O235" s="63"/>
      <c r="P235" s="63"/>
      <c r="Q235" s="63"/>
      <c r="R235" s="63"/>
      <c r="S235" s="63"/>
      <c r="T235" s="63"/>
      <c r="U235" s="63"/>
      <c r="V235" s="63"/>
      <c r="W235" s="63"/>
      <c r="X235" s="63"/>
      <c r="Y235" s="63"/>
      <c r="Z235" s="63"/>
    </row>
    <row r="236" spans="1:26" ht="14.25" customHeight="1">
      <c r="A236" s="61"/>
      <c r="B236" s="61"/>
      <c r="C236" s="61"/>
      <c r="D236" s="61"/>
      <c r="E236" s="61"/>
      <c r="F236" s="61"/>
      <c r="G236" s="61"/>
      <c r="H236" s="61"/>
      <c r="I236" s="61"/>
      <c r="J236" s="63"/>
      <c r="K236" s="63"/>
      <c r="L236" s="63"/>
      <c r="M236" s="63"/>
      <c r="N236" s="63"/>
      <c r="O236" s="63"/>
      <c r="P236" s="63"/>
      <c r="Q236" s="63"/>
      <c r="R236" s="63"/>
      <c r="S236" s="63"/>
      <c r="T236" s="63"/>
      <c r="U236" s="63"/>
      <c r="V236" s="63"/>
      <c r="W236" s="63"/>
      <c r="X236" s="63"/>
      <c r="Y236" s="63"/>
      <c r="Z236" s="63"/>
    </row>
    <row r="237" spans="1:26" ht="14.25" customHeight="1">
      <c r="A237" s="61"/>
      <c r="B237" s="61"/>
      <c r="C237" s="61"/>
      <c r="D237" s="61"/>
      <c r="E237" s="61"/>
      <c r="F237" s="61"/>
      <c r="G237" s="61"/>
      <c r="H237" s="61"/>
      <c r="I237" s="61"/>
      <c r="J237" s="63"/>
      <c r="K237" s="63"/>
      <c r="L237" s="63"/>
      <c r="M237" s="63"/>
      <c r="N237" s="63"/>
      <c r="O237" s="63"/>
      <c r="P237" s="63"/>
      <c r="Q237" s="63"/>
      <c r="R237" s="63"/>
      <c r="S237" s="63"/>
      <c r="T237" s="63"/>
      <c r="U237" s="63"/>
      <c r="V237" s="63"/>
      <c r="W237" s="63"/>
      <c r="X237" s="63"/>
      <c r="Y237" s="63"/>
      <c r="Z237" s="63"/>
    </row>
    <row r="238" spans="1:26" ht="14.25" customHeight="1">
      <c r="A238" s="61"/>
      <c r="B238" s="61"/>
      <c r="C238" s="61"/>
      <c r="D238" s="61"/>
      <c r="E238" s="61"/>
      <c r="F238" s="61"/>
      <c r="G238" s="61"/>
      <c r="H238" s="61"/>
      <c r="I238" s="61"/>
      <c r="J238" s="63"/>
      <c r="K238" s="63"/>
      <c r="L238" s="63"/>
      <c r="M238" s="63"/>
      <c r="N238" s="63"/>
      <c r="O238" s="63"/>
      <c r="P238" s="63"/>
      <c r="Q238" s="63"/>
      <c r="R238" s="63"/>
      <c r="S238" s="63"/>
      <c r="T238" s="63"/>
      <c r="U238" s="63"/>
      <c r="V238" s="63"/>
      <c r="W238" s="63"/>
      <c r="X238" s="63"/>
      <c r="Y238" s="63"/>
      <c r="Z238" s="63"/>
    </row>
    <row r="239" spans="1:26" ht="14.25" customHeight="1">
      <c r="A239" s="61"/>
      <c r="B239" s="61"/>
      <c r="C239" s="61"/>
      <c r="D239" s="61"/>
      <c r="E239" s="61"/>
      <c r="F239" s="61"/>
      <c r="G239" s="61"/>
      <c r="H239" s="61"/>
      <c r="I239" s="61"/>
      <c r="J239" s="63"/>
      <c r="K239" s="63"/>
      <c r="L239" s="63"/>
      <c r="M239" s="63"/>
      <c r="N239" s="63"/>
      <c r="O239" s="63"/>
      <c r="P239" s="63"/>
      <c r="Q239" s="63"/>
      <c r="R239" s="63"/>
      <c r="S239" s="63"/>
      <c r="T239" s="63"/>
      <c r="U239" s="63"/>
      <c r="V239" s="63"/>
      <c r="W239" s="63"/>
      <c r="X239" s="63"/>
      <c r="Y239" s="63"/>
      <c r="Z239" s="63"/>
    </row>
    <row r="240" spans="1:26" ht="14.25" customHeight="1">
      <c r="A240" s="61"/>
      <c r="B240" s="61"/>
      <c r="C240" s="61"/>
      <c r="D240" s="61"/>
      <c r="E240" s="61"/>
      <c r="F240" s="61"/>
      <c r="G240" s="61"/>
      <c r="H240" s="61"/>
      <c r="I240" s="61"/>
      <c r="J240" s="63"/>
      <c r="K240" s="63"/>
      <c r="L240" s="63"/>
      <c r="M240" s="63"/>
      <c r="N240" s="63"/>
      <c r="O240" s="63"/>
      <c r="P240" s="63"/>
      <c r="Q240" s="63"/>
      <c r="R240" s="63"/>
      <c r="S240" s="63"/>
      <c r="T240" s="63"/>
      <c r="U240" s="63"/>
      <c r="V240" s="63"/>
      <c r="W240" s="63"/>
      <c r="X240" s="63"/>
      <c r="Y240" s="63"/>
      <c r="Z240" s="63"/>
    </row>
    <row r="241" spans="1:26" ht="14.25" customHeight="1">
      <c r="A241" s="61"/>
      <c r="B241" s="61"/>
      <c r="C241" s="61"/>
      <c r="D241" s="61"/>
      <c r="E241" s="61"/>
      <c r="F241" s="61"/>
      <c r="G241" s="61"/>
      <c r="H241" s="61"/>
      <c r="I241" s="61"/>
      <c r="J241" s="63"/>
      <c r="K241" s="63"/>
      <c r="L241" s="63"/>
      <c r="M241" s="63"/>
      <c r="N241" s="63"/>
      <c r="O241" s="63"/>
      <c r="P241" s="63"/>
      <c r="Q241" s="63"/>
      <c r="R241" s="63"/>
      <c r="S241" s="63"/>
      <c r="T241" s="63"/>
      <c r="U241" s="63"/>
      <c r="V241" s="63"/>
      <c r="W241" s="63"/>
      <c r="X241" s="63"/>
      <c r="Y241" s="63"/>
      <c r="Z241" s="63"/>
    </row>
    <row r="242" spans="1:26" ht="14.25" customHeight="1">
      <c r="A242" s="61"/>
      <c r="B242" s="61"/>
      <c r="C242" s="61"/>
      <c r="D242" s="61"/>
      <c r="E242" s="61"/>
      <c r="F242" s="61"/>
      <c r="G242" s="61"/>
      <c r="H242" s="61"/>
      <c r="I242" s="61"/>
      <c r="J242" s="63"/>
      <c r="K242" s="63"/>
      <c r="L242" s="63"/>
      <c r="M242" s="63"/>
      <c r="N242" s="63"/>
      <c r="O242" s="63"/>
      <c r="P242" s="63"/>
      <c r="Q242" s="63"/>
      <c r="R242" s="63"/>
      <c r="S242" s="63"/>
      <c r="T242" s="63"/>
      <c r="U242" s="63"/>
      <c r="V242" s="63"/>
      <c r="W242" s="63"/>
      <c r="X242" s="63"/>
      <c r="Y242" s="63"/>
      <c r="Z242" s="63"/>
    </row>
    <row r="243" spans="1:26" ht="14.25" customHeight="1">
      <c r="A243" s="61"/>
      <c r="B243" s="61"/>
      <c r="C243" s="61"/>
      <c r="D243" s="61"/>
      <c r="E243" s="61"/>
      <c r="F243" s="61"/>
      <c r="G243" s="61"/>
      <c r="H243" s="61"/>
      <c r="I243" s="61"/>
      <c r="J243" s="63"/>
      <c r="K243" s="63"/>
      <c r="L243" s="63"/>
      <c r="M243" s="63"/>
      <c r="N243" s="63"/>
      <c r="O243" s="63"/>
      <c r="P243" s="63"/>
      <c r="Q243" s="63"/>
      <c r="R243" s="63"/>
      <c r="S243" s="63"/>
      <c r="T243" s="63"/>
      <c r="U243" s="63"/>
      <c r="V243" s="63"/>
      <c r="W243" s="63"/>
      <c r="X243" s="63"/>
      <c r="Y243" s="63"/>
      <c r="Z243" s="63"/>
    </row>
    <row r="244" spans="1:26" ht="14.25" customHeight="1">
      <c r="A244" s="61"/>
      <c r="B244" s="61"/>
      <c r="C244" s="61"/>
      <c r="D244" s="61"/>
      <c r="E244" s="61"/>
      <c r="F244" s="61"/>
      <c r="G244" s="61"/>
      <c r="H244" s="61"/>
      <c r="I244" s="61"/>
      <c r="J244" s="63"/>
      <c r="K244" s="63"/>
      <c r="L244" s="63"/>
      <c r="M244" s="63"/>
      <c r="N244" s="63"/>
      <c r="O244" s="63"/>
      <c r="P244" s="63"/>
      <c r="Q244" s="63"/>
      <c r="R244" s="63"/>
      <c r="S244" s="63"/>
      <c r="T244" s="63"/>
      <c r="U244" s="63"/>
      <c r="V244" s="63"/>
      <c r="W244" s="63"/>
      <c r="X244" s="63"/>
      <c r="Y244" s="63"/>
      <c r="Z244" s="63"/>
    </row>
    <row r="245" spans="1:26" ht="14.25" customHeight="1">
      <c r="A245" s="61"/>
      <c r="B245" s="61"/>
      <c r="C245" s="61"/>
      <c r="D245" s="61"/>
      <c r="E245" s="61"/>
      <c r="F245" s="61"/>
      <c r="G245" s="61"/>
      <c r="H245" s="61"/>
      <c r="I245" s="61"/>
      <c r="J245" s="63"/>
      <c r="K245" s="63"/>
      <c r="L245" s="63"/>
      <c r="M245" s="63"/>
      <c r="N245" s="63"/>
      <c r="O245" s="63"/>
      <c r="P245" s="63"/>
      <c r="Q245" s="63"/>
      <c r="R245" s="63"/>
      <c r="S245" s="63"/>
      <c r="T245" s="63"/>
      <c r="U245" s="63"/>
      <c r="V245" s="63"/>
      <c r="W245" s="63"/>
      <c r="X245" s="63"/>
      <c r="Y245" s="63"/>
      <c r="Z245" s="63"/>
    </row>
    <row r="246" spans="1:26" ht="14.25" customHeight="1">
      <c r="A246" s="61"/>
      <c r="B246" s="61"/>
      <c r="C246" s="61"/>
      <c r="D246" s="61"/>
      <c r="E246" s="61"/>
      <c r="F246" s="61"/>
      <c r="G246" s="61"/>
      <c r="H246" s="61"/>
      <c r="I246" s="61"/>
      <c r="J246" s="63"/>
      <c r="K246" s="63"/>
      <c r="L246" s="63"/>
      <c r="M246" s="63"/>
      <c r="N246" s="63"/>
      <c r="O246" s="63"/>
      <c r="P246" s="63"/>
      <c r="Q246" s="63"/>
      <c r="R246" s="63"/>
      <c r="S246" s="63"/>
      <c r="T246" s="63"/>
      <c r="U246" s="63"/>
      <c r="V246" s="63"/>
      <c r="W246" s="63"/>
      <c r="X246" s="63"/>
      <c r="Y246" s="63"/>
      <c r="Z246" s="63"/>
    </row>
    <row r="247" spans="1:26" ht="14.25" customHeight="1">
      <c r="A247" s="61"/>
      <c r="B247" s="61"/>
      <c r="C247" s="61"/>
      <c r="D247" s="61"/>
      <c r="E247" s="61"/>
      <c r="F247" s="61"/>
      <c r="G247" s="61"/>
      <c r="H247" s="61"/>
      <c r="I247" s="61"/>
      <c r="J247" s="63"/>
      <c r="K247" s="63"/>
      <c r="L247" s="63"/>
      <c r="M247" s="63"/>
      <c r="N247" s="63"/>
      <c r="O247" s="63"/>
      <c r="P247" s="63"/>
      <c r="Q247" s="63"/>
      <c r="R247" s="63"/>
      <c r="S247" s="63"/>
      <c r="T247" s="63"/>
      <c r="U247" s="63"/>
      <c r="V247" s="63"/>
      <c r="W247" s="63"/>
      <c r="X247" s="63"/>
      <c r="Y247" s="63"/>
      <c r="Z247" s="63"/>
    </row>
    <row r="248" spans="1:26" ht="14.25" customHeight="1">
      <c r="A248" s="61"/>
      <c r="B248" s="61"/>
      <c r="C248" s="61"/>
      <c r="D248" s="61"/>
      <c r="E248" s="61"/>
      <c r="F248" s="61"/>
      <c r="G248" s="61"/>
      <c r="H248" s="61"/>
      <c r="I248" s="61"/>
      <c r="J248" s="63"/>
      <c r="K248" s="63"/>
      <c r="L248" s="63"/>
      <c r="M248" s="63"/>
      <c r="N248" s="63"/>
      <c r="O248" s="63"/>
      <c r="P248" s="63"/>
      <c r="Q248" s="63"/>
      <c r="R248" s="63"/>
      <c r="S248" s="63"/>
      <c r="T248" s="63"/>
      <c r="U248" s="63"/>
      <c r="V248" s="63"/>
      <c r="W248" s="63"/>
      <c r="X248" s="63"/>
      <c r="Y248" s="63"/>
      <c r="Z248" s="63"/>
    </row>
    <row r="249" spans="1:26" ht="14.25" customHeight="1">
      <c r="A249" s="61"/>
      <c r="B249" s="61"/>
      <c r="C249" s="61"/>
      <c r="D249" s="61"/>
      <c r="E249" s="61"/>
      <c r="F249" s="61"/>
      <c r="G249" s="61"/>
      <c r="H249" s="61"/>
      <c r="I249" s="61"/>
      <c r="J249" s="63"/>
      <c r="K249" s="63"/>
      <c r="L249" s="63"/>
      <c r="M249" s="63"/>
      <c r="N249" s="63"/>
      <c r="O249" s="63"/>
      <c r="P249" s="63"/>
      <c r="Q249" s="63"/>
      <c r="R249" s="63"/>
      <c r="S249" s="63"/>
      <c r="T249" s="63"/>
      <c r="U249" s="63"/>
      <c r="V249" s="63"/>
      <c r="W249" s="63"/>
      <c r="X249" s="63"/>
      <c r="Y249" s="63"/>
      <c r="Z249" s="63"/>
    </row>
    <row r="250" spans="1:26" ht="14.25" customHeight="1">
      <c r="A250" s="61"/>
      <c r="B250" s="61"/>
      <c r="C250" s="61"/>
      <c r="D250" s="61"/>
      <c r="E250" s="61"/>
      <c r="F250" s="61"/>
      <c r="G250" s="61"/>
      <c r="H250" s="61"/>
      <c r="I250" s="61"/>
      <c r="J250" s="63"/>
      <c r="K250" s="63"/>
      <c r="L250" s="63"/>
      <c r="M250" s="63"/>
      <c r="N250" s="63"/>
      <c r="O250" s="63"/>
      <c r="P250" s="63"/>
      <c r="Q250" s="63"/>
      <c r="R250" s="63"/>
      <c r="S250" s="63"/>
      <c r="T250" s="63"/>
      <c r="U250" s="63"/>
      <c r="V250" s="63"/>
      <c r="W250" s="63"/>
      <c r="X250" s="63"/>
      <c r="Y250" s="63"/>
      <c r="Z250" s="63"/>
    </row>
    <row r="251" spans="1:26" ht="14.25" customHeight="1">
      <c r="A251" s="61"/>
      <c r="B251" s="61"/>
      <c r="C251" s="61"/>
      <c r="D251" s="61"/>
      <c r="E251" s="61"/>
      <c r="F251" s="61"/>
      <c r="G251" s="61"/>
      <c r="H251" s="61"/>
      <c r="I251" s="61"/>
      <c r="J251" s="63"/>
      <c r="K251" s="63"/>
      <c r="L251" s="63"/>
      <c r="M251" s="63"/>
      <c r="N251" s="63"/>
      <c r="O251" s="63"/>
      <c r="P251" s="63"/>
      <c r="Q251" s="63"/>
      <c r="R251" s="63"/>
      <c r="S251" s="63"/>
      <c r="T251" s="63"/>
      <c r="U251" s="63"/>
      <c r="V251" s="63"/>
      <c r="W251" s="63"/>
      <c r="X251" s="63"/>
      <c r="Y251" s="63"/>
      <c r="Z251" s="63"/>
    </row>
    <row r="252" spans="1:26" ht="14.25" customHeight="1">
      <c r="A252" s="61"/>
      <c r="B252" s="61"/>
      <c r="C252" s="61"/>
      <c r="D252" s="61"/>
      <c r="E252" s="61"/>
      <c r="F252" s="61"/>
      <c r="G252" s="61"/>
      <c r="H252" s="61"/>
      <c r="I252" s="61"/>
      <c r="J252" s="63"/>
      <c r="K252" s="63"/>
      <c r="L252" s="63"/>
      <c r="M252" s="63"/>
      <c r="N252" s="63"/>
      <c r="O252" s="63"/>
      <c r="P252" s="63"/>
      <c r="Q252" s="63"/>
      <c r="R252" s="63"/>
      <c r="S252" s="63"/>
      <c r="T252" s="63"/>
      <c r="U252" s="63"/>
      <c r="V252" s="63"/>
      <c r="W252" s="63"/>
      <c r="X252" s="63"/>
      <c r="Y252" s="63"/>
      <c r="Z252" s="63"/>
    </row>
    <row r="253" spans="1:26" ht="14.25" customHeight="1">
      <c r="A253" s="61"/>
      <c r="B253" s="61"/>
      <c r="C253" s="61"/>
      <c r="D253" s="61"/>
      <c r="E253" s="61"/>
      <c r="F253" s="61"/>
      <c r="G253" s="61"/>
      <c r="H253" s="61"/>
      <c r="I253" s="61"/>
      <c r="J253" s="63"/>
      <c r="K253" s="63"/>
      <c r="L253" s="63"/>
      <c r="M253" s="63"/>
      <c r="N253" s="63"/>
      <c r="O253" s="63"/>
      <c r="P253" s="63"/>
      <c r="Q253" s="63"/>
      <c r="R253" s="63"/>
      <c r="S253" s="63"/>
      <c r="T253" s="63"/>
      <c r="U253" s="63"/>
      <c r="V253" s="63"/>
      <c r="W253" s="63"/>
      <c r="X253" s="63"/>
      <c r="Y253" s="63"/>
      <c r="Z253" s="63"/>
    </row>
    <row r="254" spans="1:26" ht="14.25" customHeight="1">
      <c r="A254" s="61"/>
      <c r="B254" s="61"/>
      <c r="C254" s="61"/>
      <c r="D254" s="61"/>
      <c r="E254" s="61"/>
      <c r="F254" s="61"/>
      <c r="G254" s="61"/>
      <c r="H254" s="61"/>
      <c r="I254" s="61"/>
      <c r="J254" s="63"/>
      <c r="K254" s="63"/>
      <c r="L254" s="63"/>
      <c r="M254" s="63"/>
      <c r="N254" s="63"/>
      <c r="O254" s="63"/>
      <c r="P254" s="63"/>
      <c r="Q254" s="63"/>
      <c r="R254" s="63"/>
      <c r="S254" s="63"/>
      <c r="T254" s="63"/>
      <c r="U254" s="63"/>
      <c r="V254" s="63"/>
      <c r="W254" s="63"/>
      <c r="X254" s="63"/>
      <c r="Y254" s="63"/>
      <c r="Z254" s="63"/>
    </row>
    <row r="255" spans="1:26" ht="14.25" customHeight="1">
      <c r="A255" s="61"/>
      <c r="B255" s="61"/>
      <c r="C255" s="61"/>
      <c r="D255" s="61"/>
      <c r="E255" s="61"/>
      <c r="F255" s="61"/>
      <c r="G255" s="61"/>
      <c r="H255" s="61"/>
      <c r="I255" s="61"/>
      <c r="J255" s="63"/>
      <c r="K255" s="63"/>
      <c r="L255" s="63"/>
      <c r="M255" s="63"/>
      <c r="N255" s="63"/>
      <c r="O255" s="63"/>
      <c r="P255" s="63"/>
      <c r="Q255" s="63"/>
      <c r="R255" s="63"/>
      <c r="S255" s="63"/>
      <c r="T255" s="63"/>
      <c r="U255" s="63"/>
      <c r="V255" s="63"/>
      <c r="W255" s="63"/>
      <c r="X255" s="63"/>
      <c r="Y255" s="63"/>
      <c r="Z255" s="63"/>
    </row>
    <row r="256" spans="1:26" ht="14.25" customHeight="1">
      <c r="A256" s="61"/>
      <c r="B256" s="61"/>
      <c r="C256" s="61"/>
      <c r="D256" s="61"/>
      <c r="E256" s="61"/>
      <c r="F256" s="61"/>
      <c r="G256" s="61"/>
      <c r="H256" s="61"/>
      <c r="I256" s="61"/>
      <c r="J256" s="63"/>
      <c r="K256" s="63"/>
      <c r="L256" s="63"/>
      <c r="M256" s="63"/>
      <c r="N256" s="63"/>
      <c r="O256" s="63"/>
      <c r="P256" s="63"/>
      <c r="Q256" s="63"/>
      <c r="R256" s="63"/>
      <c r="S256" s="63"/>
      <c r="T256" s="63"/>
      <c r="U256" s="63"/>
      <c r="V256" s="63"/>
      <c r="W256" s="63"/>
      <c r="X256" s="63"/>
      <c r="Y256" s="63"/>
      <c r="Z256" s="63"/>
    </row>
    <row r="257" spans="1:26" ht="14.25" customHeight="1">
      <c r="A257" s="61"/>
      <c r="B257" s="61"/>
      <c r="C257" s="61"/>
      <c r="D257" s="61"/>
      <c r="E257" s="61"/>
      <c r="F257" s="61"/>
      <c r="G257" s="61"/>
      <c r="H257" s="61"/>
      <c r="I257" s="61"/>
      <c r="J257" s="63"/>
      <c r="K257" s="63"/>
      <c r="L257" s="63"/>
      <c r="M257" s="63"/>
      <c r="N257" s="63"/>
      <c r="O257" s="63"/>
      <c r="P257" s="63"/>
      <c r="Q257" s="63"/>
      <c r="R257" s="63"/>
      <c r="S257" s="63"/>
      <c r="T257" s="63"/>
      <c r="U257" s="63"/>
      <c r="V257" s="63"/>
      <c r="W257" s="63"/>
      <c r="X257" s="63"/>
      <c r="Y257" s="63"/>
      <c r="Z257" s="63"/>
    </row>
    <row r="258" spans="1:26" ht="14.25" customHeight="1">
      <c r="A258" s="61"/>
      <c r="B258" s="61"/>
      <c r="C258" s="61"/>
      <c r="D258" s="61"/>
      <c r="E258" s="61"/>
      <c r="F258" s="61"/>
      <c r="G258" s="61"/>
      <c r="H258" s="61"/>
      <c r="I258" s="61"/>
      <c r="J258" s="63"/>
      <c r="K258" s="63"/>
      <c r="L258" s="63"/>
      <c r="M258" s="63"/>
      <c r="N258" s="63"/>
      <c r="O258" s="63"/>
      <c r="P258" s="63"/>
      <c r="Q258" s="63"/>
      <c r="R258" s="63"/>
      <c r="S258" s="63"/>
      <c r="T258" s="63"/>
      <c r="U258" s="63"/>
      <c r="V258" s="63"/>
      <c r="W258" s="63"/>
      <c r="X258" s="63"/>
      <c r="Y258" s="63"/>
      <c r="Z258" s="63"/>
    </row>
    <row r="259" spans="1:26" ht="14.25" customHeight="1">
      <c r="A259" s="61"/>
      <c r="B259" s="61"/>
      <c r="C259" s="61"/>
      <c r="D259" s="61"/>
      <c r="E259" s="61"/>
      <c r="F259" s="61"/>
      <c r="G259" s="61"/>
      <c r="H259" s="61"/>
      <c r="I259" s="61"/>
      <c r="J259" s="63"/>
      <c r="K259" s="63"/>
      <c r="L259" s="63"/>
      <c r="M259" s="63"/>
      <c r="N259" s="63"/>
      <c r="O259" s="63"/>
      <c r="P259" s="63"/>
      <c r="Q259" s="63"/>
      <c r="R259" s="63"/>
      <c r="S259" s="63"/>
      <c r="T259" s="63"/>
      <c r="U259" s="63"/>
      <c r="V259" s="63"/>
      <c r="W259" s="63"/>
      <c r="X259" s="63"/>
      <c r="Y259" s="63"/>
      <c r="Z259" s="63"/>
    </row>
    <row r="260" spans="1:26" ht="14.25" customHeight="1">
      <c r="A260" s="61"/>
      <c r="B260" s="61"/>
      <c r="C260" s="61"/>
      <c r="D260" s="61"/>
      <c r="E260" s="61"/>
      <c r="F260" s="61"/>
      <c r="G260" s="61"/>
      <c r="H260" s="61"/>
      <c r="I260" s="61"/>
      <c r="J260" s="63"/>
      <c r="K260" s="63"/>
      <c r="L260" s="63"/>
      <c r="M260" s="63"/>
      <c r="N260" s="63"/>
      <c r="O260" s="63"/>
      <c r="P260" s="63"/>
      <c r="Q260" s="63"/>
      <c r="R260" s="63"/>
      <c r="S260" s="63"/>
      <c r="T260" s="63"/>
      <c r="U260" s="63"/>
      <c r="V260" s="63"/>
      <c r="W260" s="63"/>
      <c r="X260" s="63"/>
      <c r="Y260" s="63"/>
      <c r="Z260" s="63"/>
    </row>
    <row r="261" spans="1:26" ht="14.25" customHeight="1">
      <c r="A261" s="61"/>
      <c r="B261" s="61"/>
      <c r="C261" s="61"/>
      <c r="D261" s="61"/>
      <c r="E261" s="61"/>
      <c r="F261" s="61"/>
      <c r="G261" s="61"/>
      <c r="H261" s="61"/>
      <c r="I261" s="61"/>
      <c r="J261" s="63"/>
      <c r="K261" s="63"/>
      <c r="L261" s="63"/>
      <c r="M261" s="63"/>
      <c r="N261" s="63"/>
      <c r="O261" s="63"/>
      <c r="P261" s="63"/>
      <c r="Q261" s="63"/>
      <c r="R261" s="63"/>
      <c r="S261" s="63"/>
      <c r="T261" s="63"/>
      <c r="U261" s="63"/>
      <c r="V261" s="63"/>
      <c r="W261" s="63"/>
      <c r="X261" s="63"/>
      <c r="Y261" s="63"/>
      <c r="Z261" s="63"/>
    </row>
    <row r="262" spans="1:26" ht="14.25" customHeight="1">
      <c r="A262" s="61"/>
      <c r="B262" s="61"/>
      <c r="C262" s="61"/>
      <c r="D262" s="61"/>
      <c r="E262" s="61"/>
      <c r="F262" s="61"/>
      <c r="G262" s="61"/>
      <c r="H262" s="61"/>
      <c r="I262" s="61"/>
      <c r="J262" s="63"/>
      <c r="K262" s="63"/>
      <c r="L262" s="63"/>
      <c r="M262" s="63"/>
      <c r="N262" s="63"/>
      <c r="O262" s="63"/>
      <c r="P262" s="63"/>
      <c r="Q262" s="63"/>
      <c r="R262" s="63"/>
      <c r="S262" s="63"/>
      <c r="T262" s="63"/>
      <c r="U262" s="63"/>
      <c r="V262" s="63"/>
      <c r="W262" s="63"/>
      <c r="X262" s="63"/>
      <c r="Y262" s="63"/>
      <c r="Z262" s="63"/>
    </row>
    <row r="263" spans="1:26" ht="14.25" customHeight="1">
      <c r="A263" s="61"/>
      <c r="B263" s="61"/>
      <c r="C263" s="61"/>
      <c r="D263" s="61"/>
      <c r="E263" s="61"/>
      <c r="F263" s="61"/>
      <c r="G263" s="61"/>
      <c r="H263" s="61"/>
      <c r="I263" s="61"/>
      <c r="J263" s="63"/>
      <c r="K263" s="63"/>
      <c r="L263" s="63"/>
      <c r="M263" s="63"/>
      <c r="N263" s="63"/>
      <c r="O263" s="63"/>
      <c r="P263" s="63"/>
      <c r="Q263" s="63"/>
      <c r="R263" s="63"/>
      <c r="S263" s="63"/>
      <c r="T263" s="63"/>
      <c r="U263" s="63"/>
      <c r="V263" s="63"/>
      <c r="W263" s="63"/>
      <c r="X263" s="63"/>
      <c r="Y263" s="63"/>
      <c r="Z263" s="63"/>
    </row>
    <row r="264" spans="1:26" ht="14.25" customHeight="1">
      <c r="A264" s="61"/>
      <c r="B264" s="61"/>
      <c r="C264" s="61"/>
      <c r="D264" s="61"/>
      <c r="E264" s="61"/>
      <c r="F264" s="61"/>
      <c r="G264" s="61"/>
      <c r="H264" s="61"/>
      <c r="I264" s="61"/>
      <c r="J264" s="63"/>
      <c r="K264" s="63"/>
      <c r="L264" s="63"/>
      <c r="M264" s="63"/>
      <c r="N264" s="63"/>
      <c r="O264" s="63"/>
      <c r="P264" s="63"/>
      <c r="Q264" s="63"/>
      <c r="R264" s="63"/>
      <c r="S264" s="63"/>
      <c r="T264" s="63"/>
      <c r="U264" s="63"/>
      <c r="V264" s="63"/>
      <c r="W264" s="63"/>
      <c r="X264" s="63"/>
      <c r="Y264" s="63"/>
      <c r="Z264" s="63"/>
    </row>
    <row r="265" spans="1:26" ht="14.25" customHeight="1">
      <c r="A265" s="61"/>
      <c r="B265" s="61"/>
      <c r="C265" s="61"/>
      <c r="D265" s="61"/>
      <c r="E265" s="61"/>
      <c r="F265" s="61"/>
      <c r="G265" s="61"/>
      <c r="H265" s="61"/>
      <c r="I265" s="61"/>
      <c r="J265" s="63"/>
      <c r="K265" s="63"/>
      <c r="L265" s="63"/>
      <c r="M265" s="63"/>
      <c r="N265" s="63"/>
      <c r="O265" s="63"/>
      <c r="P265" s="63"/>
      <c r="Q265" s="63"/>
      <c r="R265" s="63"/>
      <c r="S265" s="63"/>
      <c r="T265" s="63"/>
      <c r="U265" s="63"/>
      <c r="V265" s="63"/>
      <c r="W265" s="63"/>
      <c r="X265" s="63"/>
      <c r="Y265" s="63"/>
      <c r="Z265" s="63"/>
    </row>
    <row r="266" spans="1:26" ht="14.25" customHeight="1">
      <c r="A266" s="61"/>
      <c r="B266" s="61"/>
      <c r="C266" s="61"/>
      <c r="D266" s="61"/>
      <c r="E266" s="61"/>
      <c r="F266" s="61"/>
      <c r="G266" s="61"/>
      <c r="H266" s="61"/>
      <c r="I266" s="61"/>
      <c r="J266" s="63"/>
      <c r="K266" s="63"/>
      <c r="L266" s="63"/>
      <c r="M266" s="63"/>
      <c r="N266" s="63"/>
      <c r="O266" s="63"/>
      <c r="P266" s="63"/>
      <c r="Q266" s="63"/>
      <c r="R266" s="63"/>
      <c r="S266" s="63"/>
      <c r="T266" s="63"/>
      <c r="U266" s="63"/>
      <c r="V266" s="63"/>
      <c r="W266" s="63"/>
      <c r="X266" s="63"/>
      <c r="Y266" s="63"/>
      <c r="Z266" s="63"/>
    </row>
    <row r="267" spans="1:26" ht="14.25" customHeight="1">
      <c r="A267" s="61"/>
      <c r="B267" s="61"/>
      <c r="C267" s="61"/>
      <c r="D267" s="61"/>
      <c r="E267" s="61"/>
      <c r="F267" s="61"/>
      <c r="G267" s="61"/>
      <c r="H267" s="61"/>
      <c r="I267" s="61"/>
      <c r="J267" s="63"/>
      <c r="K267" s="63"/>
      <c r="L267" s="63"/>
      <c r="M267" s="63"/>
      <c r="N267" s="63"/>
      <c r="O267" s="63"/>
      <c r="P267" s="63"/>
      <c r="Q267" s="63"/>
      <c r="R267" s="63"/>
      <c r="S267" s="63"/>
      <c r="T267" s="63"/>
      <c r="U267" s="63"/>
      <c r="V267" s="63"/>
      <c r="W267" s="63"/>
      <c r="X267" s="63"/>
      <c r="Y267" s="63"/>
      <c r="Z267" s="63"/>
    </row>
    <row r="268" spans="1:26" ht="14.25" customHeight="1">
      <c r="A268" s="61"/>
      <c r="B268" s="61"/>
      <c r="C268" s="61"/>
      <c r="D268" s="61"/>
      <c r="E268" s="61"/>
      <c r="F268" s="61"/>
      <c r="G268" s="61"/>
      <c r="H268" s="61"/>
      <c r="I268" s="61"/>
      <c r="J268" s="63"/>
      <c r="K268" s="63"/>
      <c r="L268" s="63"/>
      <c r="M268" s="63"/>
      <c r="N268" s="63"/>
      <c r="O268" s="63"/>
      <c r="P268" s="63"/>
      <c r="Q268" s="63"/>
      <c r="R268" s="63"/>
      <c r="S268" s="63"/>
      <c r="T268" s="63"/>
      <c r="U268" s="63"/>
      <c r="V268" s="63"/>
      <c r="W268" s="63"/>
      <c r="X268" s="63"/>
      <c r="Y268" s="63"/>
      <c r="Z268" s="63"/>
    </row>
    <row r="269" spans="1:26" ht="14.25" customHeight="1">
      <c r="A269" s="61"/>
      <c r="B269" s="61"/>
      <c r="C269" s="61"/>
      <c r="D269" s="61"/>
      <c r="E269" s="61"/>
      <c r="F269" s="61"/>
      <c r="G269" s="61"/>
      <c r="H269" s="61"/>
      <c r="I269" s="61"/>
      <c r="J269" s="63"/>
      <c r="K269" s="63"/>
      <c r="L269" s="63"/>
      <c r="M269" s="63"/>
      <c r="N269" s="63"/>
      <c r="O269" s="63"/>
      <c r="P269" s="63"/>
      <c r="Q269" s="63"/>
      <c r="R269" s="63"/>
      <c r="S269" s="63"/>
      <c r="T269" s="63"/>
      <c r="U269" s="63"/>
      <c r="V269" s="63"/>
      <c r="W269" s="63"/>
      <c r="X269" s="63"/>
      <c r="Y269" s="63"/>
      <c r="Z269" s="63"/>
    </row>
    <row r="270" spans="1:26" ht="14.25" customHeight="1">
      <c r="A270" s="61"/>
      <c r="B270" s="61"/>
      <c r="C270" s="61"/>
      <c r="D270" s="61"/>
      <c r="E270" s="61"/>
      <c r="F270" s="61"/>
      <c r="G270" s="61"/>
      <c r="H270" s="61"/>
      <c r="I270" s="61"/>
      <c r="J270" s="63"/>
      <c r="K270" s="63"/>
      <c r="L270" s="63"/>
      <c r="M270" s="63"/>
      <c r="N270" s="63"/>
      <c r="O270" s="63"/>
      <c r="P270" s="63"/>
      <c r="Q270" s="63"/>
      <c r="R270" s="63"/>
      <c r="S270" s="63"/>
      <c r="T270" s="63"/>
      <c r="U270" s="63"/>
      <c r="V270" s="63"/>
      <c r="W270" s="63"/>
      <c r="X270" s="63"/>
      <c r="Y270" s="63"/>
      <c r="Z270" s="63"/>
    </row>
    <row r="271" spans="1:26" ht="14.25" customHeight="1">
      <c r="A271" s="61"/>
      <c r="B271" s="61"/>
      <c r="C271" s="61"/>
      <c r="D271" s="61"/>
      <c r="E271" s="61"/>
      <c r="F271" s="61"/>
      <c r="G271" s="61"/>
      <c r="H271" s="61"/>
      <c r="I271" s="61"/>
      <c r="J271" s="63"/>
      <c r="K271" s="63"/>
      <c r="L271" s="63"/>
      <c r="M271" s="63"/>
      <c r="N271" s="63"/>
      <c r="O271" s="63"/>
      <c r="P271" s="63"/>
      <c r="Q271" s="63"/>
      <c r="R271" s="63"/>
      <c r="S271" s="63"/>
      <c r="T271" s="63"/>
      <c r="U271" s="63"/>
      <c r="V271" s="63"/>
      <c r="W271" s="63"/>
      <c r="X271" s="63"/>
      <c r="Y271" s="63"/>
      <c r="Z271" s="63"/>
    </row>
    <row r="272" spans="1:26" ht="14.25" customHeight="1">
      <c r="A272" s="61"/>
      <c r="B272" s="61"/>
      <c r="C272" s="61"/>
      <c r="D272" s="61"/>
      <c r="E272" s="61"/>
      <c r="F272" s="61"/>
      <c r="G272" s="61"/>
      <c r="H272" s="61"/>
      <c r="I272" s="61"/>
      <c r="J272" s="63"/>
      <c r="K272" s="63"/>
      <c r="L272" s="63"/>
      <c r="M272" s="63"/>
      <c r="N272" s="63"/>
      <c r="O272" s="63"/>
      <c r="P272" s="63"/>
      <c r="Q272" s="63"/>
      <c r="R272" s="63"/>
      <c r="S272" s="63"/>
      <c r="T272" s="63"/>
      <c r="U272" s="63"/>
      <c r="V272" s="63"/>
      <c r="W272" s="63"/>
      <c r="X272" s="63"/>
      <c r="Y272" s="63"/>
      <c r="Z272" s="63"/>
    </row>
    <row r="273" spans="1:26" ht="14.25" customHeight="1">
      <c r="A273" s="61"/>
      <c r="B273" s="61"/>
      <c r="C273" s="61"/>
      <c r="D273" s="61"/>
      <c r="E273" s="61"/>
      <c r="F273" s="61"/>
      <c r="G273" s="61"/>
      <c r="H273" s="61"/>
      <c r="I273" s="61"/>
      <c r="J273" s="63"/>
      <c r="K273" s="63"/>
      <c r="L273" s="63"/>
      <c r="M273" s="63"/>
      <c r="N273" s="63"/>
      <c r="O273" s="63"/>
      <c r="P273" s="63"/>
      <c r="Q273" s="63"/>
      <c r="R273" s="63"/>
      <c r="S273" s="63"/>
      <c r="T273" s="63"/>
      <c r="U273" s="63"/>
      <c r="V273" s="63"/>
      <c r="W273" s="63"/>
      <c r="X273" s="63"/>
      <c r="Y273" s="63"/>
      <c r="Z273" s="63"/>
    </row>
    <row r="274" spans="1:26" ht="14.25" customHeight="1">
      <c r="A274" s="61"/>
      <c r="B274" s="61"/>
      <c r="C274" s="61"/>
      <c r="D274" s="61"/>
      <c r="E274" s="61"/>
      <c r="F274" s="61"/>
      <c r="G274" s="61"/>
      <c r="H274" s="61"/>
      <c r="I274" s="61"/>
      <c r="J274" s="63"/>
      <c r="K274" s="63"/>
      <c r="L274" s="63"/>
      <c r="M274" s="63"/>
      <c r="N274" s="63"/>
      <c r="O274" s="63"/>
      <c r="P274" s="63"/>
      <c r="Q274" s="63"/>
      <c r="R274" s="63"/>
      <c r="S274" s="63"/>
      <c r="T274" s="63"/>
      <c r="U274" s="63"/>
      <c r="V274" s="63"/>
      <c r="W274" s="63"/>
      <c r="X274" s="63"/>
      <c r="Y274" s="63"/>
      <c r="Z274" s="63"/>
    </row>
    <row r="275" spans="1:26" ht="14.25" customHeight="1">
      <c r="A275" s="61"/>
      <c r="B275" s="61"/>
      <c r="C275" s="61"/>
      <c r="D275" s="61"/>
      <c r="E275" s="61"/>
      <c r="F275" s="61"/>
      <c r="G275" s="61"/>
      <c r="H275" s="61"/>
      <c r="I275" s="61"/>
      <c r="J275" s="63"/>
      <c r="K275" s="63"/>
      <c r="L275" s="63"/>
      <c r="M275" s="63"/>
      <c r="N275" s="63"/>
      <c r="O275" s="63"/>
      <c r="P275" s="63"/>
      <c r="Q275" s="63"/>
      <c r="R275" s="63"/>
      <c r="S275" s="63"/>
      <c r="T275" s="63"/>
      <c r="U275" s="63"/>
      <c r="V275" s="63"/>
      <c r="W275" s="63"/>
      <c r="X275" s="63"/>
      <c r="Y275" s="63"/>
      <c r="Z275" s="63"/>
    </row>
    <row r="276" spans="1:26" ht="14.25" customHeight="1">
      <c r="A276" s="61"/>
      <c r="B276" s="61"/>
      <c r="C276" s="61"/>
      <c r="D276" s="61"/>
      <c r="E276" s="61"/>
      <c r="F276" s="61"/>
      <c r="G276" s="61"/>
      <c r="H276" s="61"/>
      <c r="I276" s="61"/>
      <c r="J276" s="63"/>
      <c r="K276" s="63"/>
      <c r="L276" s="63"/>
      <c r="M276" s="63"/>
      <c r="N276" s="63"/>
      <c r="O276" s="63"/>
      <c r="P276" s="63"/>
      <c r="Q276" s="63"/>
      <c r="R276" s="63"/>
      <c r="S276" s="63"/>
      <c r="T276" s="63"/>
      <c r="U276" s="63"/>
      <c r="V276" s="63"/>
      <c r="W276" s="63"/>
      <c r="X276" s="63"/>
      <c r="Y276" s="63"/>
      <c r="Z276" s="63"/>
    </row>
    <row r="277" spans="1:26" ht="14.25" customHeight="1">
      <c r="A277" s="61"/>
      <c r="B277" s="61"/>
      <c r="C277" s="61"/>
      <c r="D277" s="61"/>
      <c r="E277" s="61"/>
      <c r="F277" s="61"/>
      <c r="G277" s="61"/>
      <c r="H277" s="61"/>
      <c r="I277" s="61"/>
      <c r="J277" s="63"/>
      <c r="K277" s="63"/>
      <c r="L277" s="63"/>
      <c r="M277" s="63"/>
      <c r="N277" s="63"/>
      <c r="O277" s="63"/>
      <c r="P277" s="63"/>
      <c r="Q277" s="63"/>
      <c r="R277" s="63"/>
      <c r="S277" s="63"/>
      <c r="T277" s="63"/>
      <c r="U277" s="63"/>
      <c r="V277" s="63"/>
      <c r="W277" s="63"/>
      <c r="X277" s="63"/>
      <c r="Y277" s="63"/>
      <c r="Z277" s="63"/>
    </row>
    <row r="278" spans="1:26" ht="14.25" customHeight="1">
      <c r="A278" s="61"/>
      <c r="B278" s="61"/>
      <c r="C278" s="61"/>
      <c r="D278" s="61"/>
      <c r="E278" s="61"/>
      <c r="F278" s="61"/>
      <c r="G278" s="61"/>
      <c r="H278" s="61"/>
      <c r="I278" s="61"/>
      <c r="J278" s="63"/>
      <c r="K278" s="63"/>
      <c r="L278" s="63"/>
      <c r="M278" s="63"/>
      <c r="N278" s="63"/>
      <c r="O278" s="63"/>
      <c r="P278" s="63"/>
      <c r="Q278" s="63"/>
      <c r="R278" s="63"/>
      <c r="S278" s="63"/>
      <c r="T278" s="63"/>
      <c r="U278" s="63"/>
      <c r="V278" s="63"/>
      <c r="W278" s="63"/>
      <c r="X278" s="63"/>
      <c r="Y278" s="63"/>
      <c r="Z278" s="63"/>
    </row>
    <row r="279" spans="1:26" ht="14.25" customHeight="1">
      <c r="A279" s="61"/>
      <c r="B279" s="61"/>
      <c r="C279" s="61"/>
      <c r="D279" s="61"/>
      <c r="E279" s="61"/>
      <c r="F279" s="61"/>
      <c r="G279" s="61"/>
      <c r="H279" s="61"/>
      <c r="I279" s="61"/>
      <c r="J279" s="63"/>
      <c r="K279" s="63"/>
      <c r="L279" s="63"/>
      <c r="M279" s="63"/>
      <c r="N279" s="63"/>
      <c r="O279" s="63"/>
      <c r="P279" s="63"/>
      <c r="Q279" s="63"/>
      <c r="R279" s="63"/>
      <c r="S279" s="63"/>
      <c r="T279" s="63"/>
      <c r="U279" s="63"/>
      <c r="V279" s="63"/>
      <c r="W279" s="63"/>
      <c r="X279" s="63"/>
      <c r="Y279" s="63"/>
      <c r="Z279" s="63"/>
    </row>
    <row r="280" spans="1:26" ht="14.25" customHeight="1">
      <c r="A280" s="61"/>
      <c r="B280" s="61"/>
      <c r="C280" s="61"/>
      <c r="D280" s="61"/>
      <c r="E280" s="61"/>
      <c r="F280" s="61"/>
      <c r="G280" s="61"/>
      <c r="H280" s="61"/>
      <c r="I280" s="61"/>
      <c r="J280" s="63"/>
      <c r="K280" s="63"/>
      <c r="L280" s="63"/>
      <c r="M280" s="63"/>
      <c r="N280" s="63"/>
      <c r="O280" s="63"/>
      <c r="P280" s="63"/>
      <c r="Q280" s="63"/>
      <c r="R280" s="63"/>
      <c r="S280" s="63"/>
      <c r="T280" s="63"/>
      <c r="U280" s="63"/>
      <c r="V280" s="63"/>
      <c r="W280" s="63"/>
      <c r="X280" s="63"/>
      <c r="Y280" s="63"/>
      <c r="Z280" s="63"/>
    </row>
    <row r="281" spans="1:26" ht="14.25" customHeight="1">
      <c r="A281" s="61"/>
      <c r="B281" s="61"/>
      <c r="C281" s="61"/>
      <c r="D281" s="61"/>
      <c r="E281" s="61"/>
      <c r="F281" s="61"/>
      <c r="G281" s="61"/>
      <c r="H281" s="61"/>
      <c r="I281" s="61"/>
      <c r="J281" s="63"/>
      <c r="K281" s="63"/>
      <c r="L281" s="63"/>
      <c r="M281" s="63"/>
      <c r="N281" s="63"/>
      <c r="O281" s="63"/>
      <c r="P281" s="63"/>
      <c r="Q281" s="63"/>
      <c r="R281" s="63"/>
      <c r="S281" s="63"/>
      <c r="T281" s="63"/>
      <c r="U281" s="63"/>
      <c r="V281" s="63"/>
      <c r="W281" s="63"/>
      <c r="X281" s="63"/>
      <c r="Y281" s="63"/>
      <c r="Z281" s="63"/>
    </row>
    <row r="282" spans="1:26" ht="14.25" customHeight="1">
      <c r="A282" s="61"/>
      <c r="B282" s="61"/>
      <c r="C282" s="61"/>
      <c r="D282" s="61"/>
      <c r="E282" s="61"/>
      <c r="F282" s="61"/>
      <c r="G282" s="61"/>
      <c r="H282" s="61"/>
      <c r="I282" s="61"/>
      <c r="J282" s="63"/>
      <c r="K282" s="63"/>
      <c r="L282" s="63"/>
      <c r="M282" s="63"/>
      <c r="N282" s="63"/>
      <c r="O282" s="63"/>
      <c r="P282" s="63"/>
      <c r="Q282" s="63"/>
      <c r="R282" s="63"/>
      <c r="S282" s="63"/>
      <c r="T282" s="63"/>
      <c r="U282" s="63"/>
      <c r="V282" s="63"/>
      <c r="W282" s="63"/>
      <c r="X282" s="63"/>
      <c r="Y282" s="63"/>
      <c r="Z282" s="63"/>
    </row>
    <row r="283" spans="1:26" ht="14.25" customHeight="1">
      <c r="A283" s="61"/>
      <c r="B283" s="61"/>
      <c r="C283" s="61"/>
      <c r="D283" s="61"/>
      <c r="E283" s="61"/>
      <c r="F283" s="61"/>
      <c r="G283" s="61"/>
      <c r="H283" s="61"/>
      <c r="I283" s="61"/>
      <c r="J283" s="63"/>
      <c r="K283" s="63"/>
      <c r="L283" s="63"/>
      <c r="M283" s="63"/>
      <c r="N283" s="63"/>
      <c r="O283" s="63"/>
      <c r="P283" s="63"/>
      <c r="Q283" s="63"/>
      <c r="R283" s="63"/>
      <c r="S283" s="63"/>
      <c r="T283" s="63"/>
      <c r="U283" s="63"/>
      <c r="V283" s="63"/>
      <c r="W283" s="63"/>
      <c r="X283" s="63"/>
      <c r="Y283" s="63"/>
      <c r="Z283" s="63"/>
    </row>
    <row r="284" spans="1:26" ht="14.25" customHeight="1">
      <c r="A284" s="61"/>
      <c r="B284" s="61"/>
      <c r="C284" s="61"/>
      <c r="D284" s="61"/>
      <c r="E284" s="61"/>
      <c r="F284" s="61"/>
      <c r="G284" s="61"/>
      <c r="H284" s="61"/>
      <c r="I284" s="61"/>
      <c r="J284" s="63"/>
      <c r="K284" s="63"/>
      <c r="L284" s="63"/>
      <c r="M284" s="63"/>
      <c r="N284" s="63"/>
      <c r="O284" s="63"/>
      <c r="P284" s="63"/>
      <c r="Q284" s="63"/>
      <c r="R284" s="63"/>
      <c r="S284" s="63"/>
      <c r="T284" s="63"/>
      <c r="U284" s="63"/>
      <c r="V284" s="63"/>
      <c r="W284" s="63"/>
      <c r="X284" s="63"/>
      <c r="Y284" s="63"/>
      <c r="Z284" s="63"/>
    </row>
    <row r="285" spans="1:26" ht="14.25" customHeight="1">
      <c r="A285" s="61"/>
      <c r="B285" s="61"/>
      <c r="C285" s="61"/>
      <c r="D285" s="61"/>
      <c r="E285" s="61"/>
      <c r="F285" s="61"/>
      <c r="G285" s="61"/>
      <c r="H285" s="61"/>
      <c r="I285" s="61"/>
      <c r="J285" s="63"/>
      <c r="K285" s="63"/>
      <c r="L285" s="63"/>
      <c r="M285" s="63"/>
      <c r="N285" s="63"/>
      <c r="O285" s="63"/>
      <c r="P285" s="63"/>
      <c r="Q285" s="63"/>
      <c r="R285" s="63"/>
      <c r="S285" s="63"/>
      <c r="T285" s="63"/>
      <c r="U285" s="63"/>
      <c r="V285" s="63"/>
      <c r="W285" s="63"/>
      <c r="X285" s="63"/>
      <c r="Y285" s="63"/>
      <c r="Z285" s="63"/>
    </row>
    <row r="286" spans="1:26" ht="14.25" customHeight="1">
      <c r="A286" s="61"/>
      <c r="B286" s="61"/>
      <c r="C286" s="61"/>
      <c r="D286" s="61"/>
      <c r="E286" s="61"/>
      <c r="F286" s="61"/>
      <c r="G286" s="61"/>
      <c r="H286" s="61"/>
      <c r="I286" s="61"/>
      <c r="J286" s="63"/>
      <c r="K286" s="63"/>
      <c r="L286" s="63"/>
      <c r="M286" s="63"/>
      <c r="N286" s="63"/>
      <c r="O286" s="63"/>
      <c r="P286" s="63"/>
      <c r="Q286" s="63"/>
      <c r="R286" s="63"/>
      <c r="S286" s="63"/>
      <c r="T286" s="63"/>
      <c r="U286" s="63"/>
      <c r="V286" s="63"/>
      <c r="W286" s="63"/>
      <c r="X286" s="63"/>
      <c r="Y286" s="63"/>
      <c r="Z286" s="63"/>
    </row>
    <row r="287" spans="1:26" ht="14.25" customHeight="1">
      <c r="A287" s="61"/>
      <c r="B287" s="61"/>
      <c r="C287" s="61"/>
      <c r="D287" s="61"/>
      <c r="E287" s="61"/>
      <c r="F287" s="61"/>
      <c r="G287" s="61"/>
      <c r="H287" s="61"/>
      <c r="I287" s="61"/>
      <c r="J287" s="63"/>
      <c r="K287" s="63"/>
      <c r="L287" s="63"/>
      <c r="M287" s="63"/>
      <c r="N287" s="63"/>
      <c r="O287" s="63"/>
      <c r="P287" s="63"/>
      <c r="Q287" s="63"/>
      <c r="R287" s="63"/>
      <c r="S287" s="63"/>
      <c r="T287" s="63"/>
      <c r="U287" s="63"/>
      <c r="V287" s="63"/>
      <c r="W287" s="63"/>
      <c r="X287" s="63"/>
      <c r="Y287" s="63"/>
      <c r="Z287" s="63"/>
    </row>
    <row r="288" spans="1:26" ht="14.25" customHeight="1">
      <c r="A288" s="61"/>
      <c r="B288" s="61"/>
      <c r="C288" s="61"/>
      <c r="D288" s="61"/>
      <c r="E288" s="61"/>
      <c r="F288" s="61"/>
      <c r="G288" s="61"/>
      <c r="H288" s="61"/>
      <c r="I288" s="61"/>
      <c r="J288" s="63"/>
      <c r="K288" s="63"/>
      <c r="L288" s="63"/>
      <c r="M288" s="63"/>
      <c r="N288" s="63"/>
      <c r="O288" s="63"/>
      <c r="P288" s="63"/>
      <c r="Q288" s="63"/>
      <c r="R288" s="63"/>
      <c r="S288" s="63"/>
      <c r="T288" s="63"/>
      <c r="U288" s="63"/>
      <c r="V288" s="63"/>
      <c r="W288" s="63"/>
      <c r="X288" s="63"/>
      <c r="Y288" s="63"/>
      <c r="Z288" s="63"/>
    </row>
    <row r="289" spans="1:26" ht="14.25" customHeight="1">
      <c r="A289" s="61"/>
      <c r="B289" s="61"/>
      <c r="C289" s="61"/>
      <c r="D289" s="61"/>
      <c r="E289" s="61"/>
      <c r="F289" s="61"/>
      <c r="G289" s="61"/>
      <c r="H289" s="61"/>
      <c r="I289" s="61"/>
      <c r="J289" s="63"/>
      <c r="K289" s="63"/>
      <c r="L289" s="63"/>
      <c r="M289" s="63"/>
      <c r="N289" s="63"/>
      <c r="O289" s="63"/>
      <c r="P289" s="63"/>
      <c r="Q289" s="63"/>
      <c r="R289" s="63"/>
      <c r="S289" s="63"/>
      <c r="T289" s="63"/>
      <c r="U289" s="63"/>
      <c r="V289" s="63"/>
      <c r="W289" s="63"/>
      <c r="X289" s="63"/>
      <c r="Y289" s="63"/>
      <c r="Z289" s="63"/>
    </row>
    <row r="290" spans="1:26" ht="14.25" customHeight="1">
      <c r="A290" s="61"/>
      <c r="B290" s="61"/>
      <c r="C290" s="61"/>
      <c r="D290" s="61"/>
      <c r="E290" s="61"/>
      <c r="F290" s="61"/>
      <c r="G290" s="61"/>
      <c r="H290" s="61"/>
      <c r="I290" s="61"/>
      <c r="J290" s="63"/>
      <c r="K290" s="63"/>
      <c r="L290" s="63"/>
      <c r="M290" s="63"/>
      <c r="N290" s="63"/>
      <c r="O290" s="63"/>
      <c r="P290" s="63"/>
      <c r="Q290" s="63"/>
      <c r="R290" s="63"/>
      <c r="S290" s="63"/>
      <c r="T290" s="63"/>
      <c r="U290" s="63"/>
      <c r="V290" s="63"/>
      <c r="W290" s="63"/>
      <c r="X290" s="63"/>
      <c r="Y290" s="63"/>
      <c r="Z290" s="63"/>
    </row>
    <row r="291" spans="1:26" ht="14.25" customHeight="1">
      <c r="A291" s="61"/>
      <c r="B291" s="61"/>
      <c r="C291" s="61"/>
      <c r="D291" s="61"/>
      <c r="E291" s="61"/>
      <c r="F291" s="61"/>
      <c r="G291" s="61"/>
      <c r="H291" s="61"/>
      <c r="I291" s="61"/>
      <c r="J291" s="63"/>
      <c r="K291" s="63"/>
      <c r="L291" s="63"/>
      <c r="M291" s="63"/>
      <c r="N291" s="63"/>
      <c r="O291" s="63"/>
      <c r="P291" s="63"/>
      <c r="Q291" s="63"/>
      <c r="R291" s="63"/>
      <c r="S291" s="63"/>
      <c r="T291" s="63"/>
      <c r="U291" s="63"/>
      <c r="V291" s="63"/>
      <c r="W291" s="63"/>
      <c r="X291" s="63"/>
      <c r="Y291" s="63"/>
      <c r="Z291" s="63"/>
    </row>
    <row r="292" spans="1:26" ht="14.25" customHeight="1">
      <c r="A292" s="61"/>
      <c r="B292" s="61"/>
      <c r="C292" s="61"/>
      <c r="D292" s="61"/>
      <c r="E292" s="61"/>
      <c r="F292" s="61"/>
      <c r="G292" s="61"/>
      <c r="H292" s="61"/>
      <c r="I292" s="61"/>
      <c r="J292" s="63"/>
      <c r="K292" s="63"/>
      <c r="L292" s="63"/>
      <c r="M292" s="63"/>
      <c r="N292" s="63"/>
      <c r="O292" s="63"/>
      <c r="P292" s="63"/>
      <c r="Q292" s="63"/>
      <c r="R292" s="63"/>
      <c r="S292" s="63"/>
      <c r="T292" s="63"/>
      <c r="U292" s="63"/>
      <c r="V292" s="63"/>
      <c r="W292" s="63"/>
      <c r="X292" s="63"/>
      <c r="Y292" s="63"/>
      <c r="Z292" s="63"/>
    </row>
    <row r="293" spans="1:26" ht="14.25" customHeight="1">
      <c r="A293" s="61"/>
      <c r="B293" s="61"/>
      <c r="C293" s="61"/>
      <c r="D293" s="61"/>
      <c r="E293" s="61"/>
      <c r="F293" s="61"/>
      <c r="G293" s="61"/>
      <c r="H293" s="61"/>
      <c r="I293" s="61"/>
      <c r="J293" s="63"/>
      <c r="K293" s="63"/>
      <c r="L293" s="63"/>
      <c r="M293" s="63"/>
      <c r="N293" s="63"/>
      <c r="O293" s="63"/>
      <c r="P293" s="63"/>
      <c r="Q293" s="63"/>
      <c r="R293" s="63"/>
      <c r="S293" s="63"/>
      <c r="T293" s="63"/>
      <c r="U293" s="63"/>
      <c r="V293" s="63"/>
      <c r="W293" s="63"/>
      <c r="X293" s="63"/>
      <c r="Y293" s="63"/>
      <c r="Z293" s="63"/>
    </row>
    <row r="294" spans="1:26" ht="14.25" customHeight="1">
      <c r="A294" s="61"/>
      <c r="B294" s="61"/>
      <c r="C294" s="61"/>
      <c r="D294" s="61"/>
      <c r="E294" s="61"/>
      <c r="F294" s="61"/>
      <c r="G294" s="61"/>
      <c r="H294" s="61"/>
      <c r="I294" s="61"/>
      <c r="J294" s="63"/>
      <c r="K294" s="63"/>
      <c r="L294" s="63"/>
      <c r="M294" s="63"/>
      <c r="N294" s="63"/>
      <c r="O294" s="63"/>
      <c r="P294" s="63"/>
      <c r="Q294" s="63"/>
      <c r="R294" s="63"/>
      <c r="S294" s="63"/>
      <c r="T294" s="63"/>
      <c r="U294" s="63"/>
      <c r="V294" s="63"/>
      <c r="W294" s="63"/>
      <c r="X294" s="63"/>
      <c r="Y294" s="63"/>
      <c r="Z294" s="63"/>
    </row>
    <row r="295" spans="1:26" ht="14.25" customHeight="1">
      <c r="A295" s="61"/>
      <c r="B295" s="61"/>
      <c r="C295" s="61"/>
      <c r="D295" s="61"/>
      <c r="E295" s="61"/>
      <c r="F295" s="61"/>
      <c r="G295" s="61"/>
      <c r="H295" s="61"/>
      <c r="I295" s="61"/>
      <c r="J295" s="63"/>
      <c r="K295" s="63"/>
      <c r="L295" s="63"/>
      <c r="M295" s="63"/>
      <c r="N295" s="63"/>
      <c r="O295" s="63"/>
      <c r="P295" s="63"/>
      <c r="Q295" s="63"/>
      <c r="R295" s="63"/>
      <c r="S295" s="63"/>
      <c r="T295" s="63"/>
      <c r="U295" s="63"/>
      <c r="V295" s="63"/>
      <c r="W295" s="63"/>
      <c r="X295" s="63"/>
      <c r="Y295" s="63"/>
      <c r="Z295" s="63"/>
    </row>
    <row r="296" spans="1:26" ht="14.25" customHeight="1">
      <c r="A296" s="61"/>
      <c r="B296" s="61"/>
      <c r="C296" s="61"/>
      <c r="D296" s="61"/>
      <c r="E296" s="61"/>
      <c r="F296" s="61"/>
      <c r="G296" s="61"/>
      <c r="H296" s="61"/>
      <c r="I296" s="61"/>
      <c r="J296" s="63"/>
      <c r="K296" s="63"/>
      <c r="L296" s="63"/>
      <c r="M296" s="63"/>
      <c r="N296" s="63"/>
      <c r="O296" s="63"/>
      <c r="P296" s="63"/>
      <c r="Q296" s="63"/>
      <c r="R296" s="63"/>
      <c r="S296" s="63"/>
      <c r="T296" s="63"/>
      <c r="U296" s="63"/>
      <c r="V296" s="63"/>
      <c r="W296" s="63"/>
      <c r="X296" s="63"/>
      <c r="Y296" s="63"/>
      <c r="Z296" s="63"/>
    </row>
    <row r="297" spans="1:26" ht="14.25" customHeight="1">
      <c r="A297" s="61"/>
      <c r="B297" s="61"/>
      <c r="C297" s="61"/>
      <c r="D297" s="61"/>
      <c r="E297" s="61"/>
      <c r="F297" s="61"/>
      <c r="G297" s="61"/>
      <c r="H297" s="61"/>
      <c r="I297" s="61"/>
      <c r="J297" s="63"/>
      <c r="K297" s="63"/>
      <c r="L297" s="63"/>
      <c r="M297" s="63"/>
      <c r="N297" s="63"/>
      <c r="O297" s="63"/>
      <c r="P297" s="63"/>
      <c r="Q297" s="63"/>
      <c r="R297" s="63"/>
      <c r="S297" s="63"/>
      <c r="T297" s="63"/>
      <c r="U297" s="63"/>
      <c r="V297" s="63"/>
      <c r="W297" s="63"/>
      <c r="X297" s="63"/>
      <c r="Y297" s="63"/>
      <c r="Z297" s="63"/>
    </row>
    <row r="298" spans="1:26" ht="14.25" customHeight="1">
      <c r="A298" s="61"/>
      <c r="B298" s="61"/>
      <c r="C298" s="61"/>
      <c r="D298" s="61"/>
      <c r="E298" s="61"/>
      <c r="F298" s="61"/>
      <c r="G298" s="61"/>
      <c r="H298" s="61"/>
      <c r="I298" s="61"/>
      <c r="J298" s="63"/>
      <c r="K298" s="63"/>
      <c r="L298" s="63"/>
      <c r="M298" s="63"/>
      <c r="N298" s="63"/>
      <c r="O298" s="63"/>
      <c r="P298" s="63"/>
      <c r="Q298" s="63"/>
      <c r="R298" s="63"/>
      <c r="S298" s="63"/>
      <c r="T298" s="63"/>
      <c r="U298" s="63"/>
      <c r="V298" s="63"/>
      <c r="W298" s="63"/>
      <c r="X298" s="63"/>
      <c r="Y298" s="63"/>
      <c r="Z298" s="63"/>
    </row>
    <row r="299" spans="1:26" ht="14.25" customHeight="1">
      <c r="A299" s="61"/>
      <c r="B299" s="61"/>
      <c r="C299" s="61"/>
      <c r="D299" s="61"/>
      <c r="E299" s="61"/>
      <c r="F299" s="61"/>
      <c r="G299" s="61"/>
      <c r="H299" s="61"/>
      <c r="I299" s="61"/>
      <c r="J299" s="63"/>
      <c r="K299" s="63"/>
      <c r="L299" s="63"/>
      <c r="M299" s="63"/>
      <c r="N299" s="63"/>
      <c r="O299" s="63"/>
      <c r="P299" s="63"/>
      <c r="Q299" s="63"/>
      <c r="R299" s="63"/>
      <c r="S299" s="63"/>
      <c r="T299" s="63"/>
      <c r="U299" s="63"/>
      <c r="V299" s="63"/>
      <c r="W299" s="63"/>
      <c r="X299" s="63"/>
      <c r="Y299" s="63"/>
      <c r="Z299" s="63"/>
    </row>
    <row r="300" spans="1:26" ht="14.25" customHeight="1">
      <c r="A300" s="61"/>
      <c r="B300" s="61"/>
      <c r="C300" s="61"/>
      <c r="D300" s="61"/>
      <c r="E300" s="61"/>
      <c r="F300" s="61"/>
      <c r="G300" s="61"/>
      <c r="H300" s="61"/>
      <c r="I300" s="61"/>
      <c r="J300" s="63"/>
      <c r="K300" s="63"/>
      <c r="L300" s="63"/>
      <c r="M300" s="63"/>
      <c r="N300" s="63"/>
      <c r="O300" s="63"/>
      <c r="P300" s="63"/>
      <c r="Q300" s="63"/>
      <c r="R300" s="63"/>
      <c r="S300" s="63"/>
      <c r="T300" s="63"/>
      <c r="U300" s="63"/>
      <c r="V300" s="63"/>
      <c r="W300" s="63"/>
      <c r="X300" s="63"/>
      <c r="Y300" s="63"/>
      <c r="Z300" s="63"/>
    </row>
    <row r="301" spans="1:26" ht="14.25" customHeight="1">
      <c r="A301" s="61"/>
      <c r="B301" s="61"/>
      <c r="C301" s="61"/>
      <c r="D301" s="61"/>
      <c r="E301" s="61"/>
      <c r="F301" s="61"/>
      <c r="G301" s="61"/>
      <c r="H301" s="61"/>
      <c r="I301" s="61"/>
      <c r="J301" s="63"/>
      <c r="K301" s="63"/>
      <c r="L301" s="63"/>
      <c r="M301" s="63"/>
      <c r="N301" s="63"/>
      <c r="O301" s="63"/>
      <c r="P301" s="63"/>
      <c r="Q301" s="63"/>
      <c r="R301" s="63"/>
      <c r="S301" s="63"/>
      <c r="T301" s="63"/>
      <c r="U301" s="63"/>
      <c r="V301" s="63"/>
      <c r="W301" s="63"/>
      <c r="X301" s="63"/>
      <c r="Y301" s="63"/>
      <c r="Z301" s="63"/>
    </row>
    <row r="302" spans="1:26" ht="14.25" customHeight="1">
      <c r="A302" s="61"/>
      <c r="B302" s="61"/>
      <c r="C302" s="61"/>
      <c r="D302" s="61"/>
      <c r="E302" s="61"/>
      <c r="F302" s="61"/>
      <c r="G302" s="61"/>
      <c r="H302" s="61"/>
      <c r="I302" s="61"/>
      <c r="J302" s="63"/>
      <c r="K302" s="63"/>
      <c r="L302" s="63"/>
      <c r="M302" s="63"/>
      <c r="N302" s="63"/>
      <c r="O302" s="63"/>
      <c r="P302" s="63"/>
      <c r="Q302" s="63"/>
      <c r="R302" s="63"/>
      <c r="S302" s="63"/>
      <c r="T302" s="63"/>
      <c r="U302" s="63"/>
      <c r="V302" s="63"/>
      <c r="W302" s="63"/>
      <c r="X302" s="63"/>
      <c r="Y302" s="63"/>
      <c r="Z302" s="63"/>
    </row>
    <row r="303" spans="1:26" ht="14.25" customHeight="1">
      <c r="A303" s="61"/>
      <c r="B303" s="61"/>
      <c r="C303" s="61"/>
      <c r="D303" s="61"/>
      <c r="E303" s="61"/>
      <c r="F303" s="61"/>
      <c r="G303" s="61"/>
      <c r="H303" s="61"/>
      <c r="I303" s="61"/>
      <c r="J303" s="63"/>
      <c r="K303" s="63"/>
      <c r="L303" s="63"/>
      <c r="M303" s="63"/>
      <c r="N303" s="63"/>
      <c r="O303" s="63"/>
      <c r="P303" s="63"/>
      <c r="Q303" s="63"/>
      <c r="R303" s="63"/>
      <c r="S303" s="63"/>
      <c r="T303" s="63"/>
      <c r="U303" s="63"/>
      <c r="V303" s="63"/>
      <c r="W303" s="63"/>
      <c r="X303" s="63"/>
      <c r="Y303" s="63"/>
      <c r="Z303" s="63"/>
    </row>
    <row r="304" spans="1:26" ht="14.25" customHeight="1">
      <c r="A304" s="61"/>
      <c r="B304" s="61"/>
      <c r="C304" s="61"/>
      <c r="D304" s="61"/>
      <c r="E304" s="61"/>
      <c r="F304" s="61"/>
      <c r="G304" s="61"/>
      <c r="H304" s="61"/>
      <c r="I304" s="61"/>
      <c r="J304" s="63"/>
      <c r="K304" s="63"/>
      <c r="L304" s="63"/>
      <c r="M304" s="63"/>
      <c r="N304" s="63"/>
      <c r="O304" s="63"/>
      <c r="P304" s="63"/>
      <c r="Q304" s="63"/>
      <c r="R304" s="63"/>
      <c r="S304" s="63"/>
      <c r="T304" s="63"/>
      <c r="U304" s="63"/>
      <c r="V304" s="63"/>
      <c r="W304" s="63"/>
      <c r="X304" s="63"/>
      <c r="Y304" s="63"/>
      <c r="Z304" s="63"/>
    </row>
    <row r="305" spans="1:26" ht="14.25" customHeight="1">
      <c r="A305" s="61"/>
      <c r="B305" s="61"/>
      <c r="C305" s="61"/>
      <c r="D305" s="61"/>
      <c r="E305" s="61"/>
      <c r="F305" s="61"/>
      <c r="G305" s="61"/>
      <c r="H305" s="61"/>
      <c r="I305" s="61"/>
      <c r="J305" s="63"/>
      <c r="K305" s="63"/>
      <c r="L305" s="63"/>
      <c r="M305" s="63"/>
      <c r="N305" s="63"/>
      <c r="O305" s="63"/>
      <c r="P305" s="63"/>
      <c r="Q305" s="63"/>
      <c r="R305" s="63"/>
      <c r="S305" s="63"/>
      <c r="T305" s="63"/>
      <c r="U305" s="63"/>
      <c r="V305" s="63"/>
      <c r="W305" s="63"/>
      <c r="X305" s="63"/>
      <c r="Y305" s="63"/>
      <c r="Z305" s="63"/>
    </row>
    <row r="306" spans="1:26" ht="14.25" customHeight="1">
      <c r="A306" s="61"/>
      <c r="B306" s="61"/>
      <c r="C306" s="61"/>
      <c r="D306" s="61"/>
      <c r="E306" s="61"/>
      <c r="F306" s="61"/>
      <c r="G306" s="61"/>
      <c r="H306" s="61"/>
      <c r="I306" s="61"/>
      <c r="J306" s="63"/>
      <c r="K306" s="63"/>
      <c r="L306" s="63"/>
      <c r="M306" s="63"/>
      <c r="N306" s="63"/>
      <c r="O306" s="63"/>
      <c r="P306" s="63"/>
      <c r="Q306" s="63"/>
      <c r="R306" s="63"/>
      <c r="S306" s="63"/>
      <c r="T306" s="63"/>
      <c r="U306" s="63"/>
      <c r="V306" s="63"/>
      <c r="W306" s="63"/>
      <c r="X306" s="63"/>
      <c r="Y306" s="63"/>
      <c r="Z306" s="63"/>
    </row>
    <row r="307" spans="1:26" ht="14.25" customHeight="1">
      <c r="A307" s="61"/>
      <c r="B307" s="61"/>
      <c r="C307" s="61"/>
      <c r="D307" s="61"/>
      <c r="E307" s="61"/>
      <c r="F307" s="61"/>
      <c r="G307" s="61"/>
      <c r="H307" s="61"/>
      <c r="I307" s="61"/>
      <c r="J307" s="63"/>
      <c r="K307" s="63"/>
      <c r="L307" s="63"/>
      <c r="M307" s="63"/>
      <c r="N307" s="63"/>
      <c r="O307" s="63"/>
      <c r="P307" s="63"/>
      <c r="Q307" s="63"/>
      <c r="R307" s="63"/>
      <c r="S307" s="63"/>
      <c r="T307" s="63"/>
      <c r="U307" s="63"/>
      <c r="V307" s="63"/>
      <c r="W307" s="63"/>
      <c r="X307" s="63"/>
      <c r="Y307" s="63"/>
      <c r="Z307" s="63"/>
    </row>
    <row r="308" spans="1:26" ht="14.25" customHeight="1">
      <c r="A308" s="61"/>
      <c r="B308" s="61"/>
      <c r="C308" s="61"/>
      <c r="D308" s="61"/>
      <c r="E308" s="61"/>
      <c r="F308" s="61"/>
      <c r="G308" s="61"/>
      <c r="H308" s="61"/>
      <c r="I308" s="61"/>
      <c r="J308" s="63"/>
      <c r="K308" s="63"/>
      <c r="L308" s="63"/>
      <c r="M308" s="63"/>
      <c r="N308" s="63"/>
      <c r="O308" s="63"/>
      <c r="P308" s="63"/>
      <c r="Q308" s="63"/>
      <c r="R308" s="63"/>
      <c r="S308" s="63"/>
      <c r="T308" s="63"/>
      <c r="U308" s="63"/>
      <c r="V308" s="63"/>
      <c r="W308" s="63"/>
      <c r="X308" s="63"/>
      <c r="Y308" s="63"/>
      <c r="Z308" s="63"/>
    </row>
    <row r="309" spans="1:26" ht="14.25" customHeight="1">
      <c r="A309" s="61"/>
      <c r="B309" s="61"/>
      <c r="C309" s="61"/>
      <c r="D309" s="61"/>
      <c r="E309" s="61"/>
      <c r="F309" s="61"/>
      <c r="G309" s="61"/>
      <c r="H309" s="61"/>
      <c r="I309" s="61"/>
      <c r="J309" s="63"/>
      <c r="K309" s="63"/>
      <c r="L309" s="63"/>
      <c r="M309" s="63"/>
      <c r="N309" s="63"/>
      <c r="O309" s="63"/>
      <c r="P309" s="63"/>
      <c r="Q309" s="63"/>
      <c r="R309" s="63"/>
      <c r="S309" s="63"/>
      <c r="T309" s="63"/>
      <c r="U309" s="63"/>
      <c r="V309" s="63"/>
      <c r="W309" s="63"/>
      <c r="X309" s="63"/>
      <c r="Y309" s="63"/>
      <c r="Z309" s="63"/>
    </row>
    <row r="310" spans="1:26" ht="14.25" customHeight="1">
      <c r="A310" s="61"/>
      <c r="B310" s="61"/>
      <c r="C310" s="61"/>
      <c r="D310" s="61"/>
      <c r="E310" s="61"/>
      <c r="F310" s="61"/>
      <c r="G310" s="61"/>
      <c r="H310" s="61"/>
      <c r="I310" s="61"/>
      <c r="J310" s="63"/>
      <c r="K310" s="63"/>
      <c r="L310" s="63"/>
      <c r="M310" s="63"/>
      <c r="N310" s="63"/>
      <c r="O310" s="63"/>
      <c r="P310" s="63"/>
      <c r="Q310" s="63"/>
      <c r="R310" s="63"/>
      <c r="S310" s="63"/>
      <c r="T310" s="63"/>
      <c r="U310" s="63"/>
      <c r="V310" s="63"/>
      <c r="W310" s="63"/>
      <c r="X310" s="63"/>
      <c r="Y310" s="63"/>
      <c r="Z310" s="63"/>
    </row>
    <row r="311" spans="1:26" ht="14.25" customHeight="1">
      <c r="A311" s="61"/>
      <c r="B311" s="61"/>
      <c r="C311" s="61"/>
      <c r="D311" s="61"/>
      <c r="E311" s="61"/>
      <c r="F311" s="61"/>
      <c r="G311" s="61"/>
      <c r="H311" s="61"/>
      <c r="I311" s="61"/>
      <c r="J311" s="63"/>
      <c r="K311" s="63"/>
      <c r="L311" s="63"/>
      <c r="M311" s="63"/>
      <c r="N311" s="63"/>
      <c r="O311" s="63"/>
      <c r="P311" s="63"/>
      <c r="Q311" s="63"/>
      <c r="R311" s="63"/>
      <c r="S311" s="63"/>
      <c r="T311" s="63"/>
      <c r="U311" s="63"/>
      <c r="V311" s="63"/>
      <c r="W311" s="63"/>
      <c r="X311" s="63"/>
      <c r="Y311" s="63"/>
      <c r="Z311" s="63"/>
    </row>
    <row r="312" spans="1:26" ht="14.25" customHeight="1">
      <c r="A312" s="61"/>
      <c r="B312" s="61"/>
      <c r="C312" s="61"/>
      <c r="D312" s="61"/>
      <c r="E312" s="61"/>
      <c r="F312" s="61"/>
      <c r="G312" s="61"/>
      <c r="H312" s="61"/>
      <c r="I312" s="61"/>
      <c r="J312" s="63"/>
      <c r="K312" s="63"/>
      <c r="L312" s="63"/>
      <c r="M312" s="63"/>
      <c r="N312" s="63"/>
      <c r="O312" s="63"/>
      <c r="P312" s="63"/>
      <c r="Q312" s="63"/>
      <c r="R312" s="63"/>
      <c r="S312" s="63"/>
      <c r="T312" s="63"/>
      <c r="U312" s="63"/>
      <c r="V312" s="63"/>
      <c r="W312" s="63"/>
      <c r="X312" s="63"/>
      <c r="Y312" s="63"/>
      <c r="Z312" s="63"/>
    </row>
    <row r="313" spans="1:26" ht="14.25" customHeight="1">
      <c r="A313" s="61"/>
      <c r="B313" s="61"/>
      <c r="C313" s="61"/>
      <c r="D313" s="61"/>
      <c r="E313" s="61"/>
      <c r="F313" s="61"/>
      <c r="G313" s="61"/>
      <c r="H313" s="61"/>
      <c r="I313" s="61"/>
      <c r="J313" s="63"/>
      <c r="K313" s="63"/>
      <c r="L313" s="63"/>
      <c r="M313" s="63"/>
      <c r="N313" s="63"/>
      <c r="O313" s="63"/>
      <c r="P313" s="63"/>
      <c r="Q313" s="63"/>
      <c r="R313" s="63"/>
      <c r="S313" s="63"/>
      <c r="T313" s="63"/>
      <c r="U313" s="63"/>
      <c r="V313" s="63"/>
      <c r="W313" s="63"/>
      <c r="X313" s="63"/>
      <c r="Y313" s="63"/>
      <c r="Z313" s="63"/>
    </row>
    <row r="314" spans="1:26" ht="14.25" customHeight="1">
      <c r="A314" s="61"/>
      <c r="B314" s="61"/>
      <c r="C314" s="61"/>
      <c r="D314" s="61"/>
      <c r="E314" s="61"/>
      <c r="F314" s="61"/>
      <c r="G314" s="61"/>
      <c r="H314" s="61"/>
      <c r="I314" s="61"/>
      <c r="J314" s="63"/>
      <c r="K314" s="63"/>
      <c r="L314" s="63"/>
      <c r="M314" s="63"/>
      <c r="N314" s="63"/>
      <c r="O314" s="63"/>
      <c r="P314" s="63"/>
      <c r="Q314" s="63"/>
      <c r="R314" s="63"/>
      <c r="S314" s="63"/>
      <c r="T314" s="63"/>
      <c r="U314" s="63"/>
      <c r="V314" s="63"/>
      <c r="W314" s="63"/>
      <c r="X314" s="63"/>
      <c r="Y314" s="63"/>
      <c r="Z314" s="63"/>
    </row>
    <row r="315" spans="1:26" ht="14.25" customHeight="1">
      <c r="A315" s="61"/>
      <c r="B315" s="61"/>
      <c r="C315" s="61"/>
      <c r="D315" s="61"/>
      <c r="E315" s="61"/>
      <c r="F315" s="61"/>
      <c r="G315" s="61"/>
      <c r="H315" s="61"/>
      <c r="I315" s="61"/>
      <c r="J315" s="63"/>
      <c r="K315" s="63"/>
      <c r="L315" s="63"/>
      <c r="M315" s="63"/>
      <c r="N315" s="63"/>
      <c r="O315" s="63"/>
      <c r="P315" s="63"/>
      <c r="Q315" s="63"/>
      <c r="R315" s="63"/>
      <c r="S315" s="63"/>
      <c r="T315" s="63"/>
      <c r="U315" s="63"/>
      <c r="V315" s="63"/>
      <c r="W315" s="63"/>
      <c r="X315" s="63"/>
      <c r="Y315" s="63"/>
      <c r="Z315" s="63"/>
    </row>
    <row r="316" spans="1:26" ht="14.25" customHeight="1">
      <c r="A316" s="61"/>
      <c r="B316" s="61"/>
      <c r="C316" s="61"/>
      <c r="D316" s="61"/>
      <c r="E316" s="61"/>
      <c r="F316" s="61"/>
      <c r="G316" s="61"/>
      <c r="H316" s="61"/>
      <c r="I316" s="61"/>
      <c r="J316" s="63"/>
      <c r="K316" s="63"/>
      <c r="L316" s="63"/>
      <c r="M316" s="63"/>
      <c r="N316" s="63"/>
      <c r="O316" s="63"/>
      <c r="P316" s="63"/>
      <c r="Q316" s="63"/>
      <c r="R316" s="63"/>
      <c r="S316" s="63"/>
      <c r="T316" s="63"/>
      <c r="U316" s="63"/>
      <c r="V316" s="63"/>
      <c r="W316" s="63"/>
      <c r="X316" s="63"/>
      <c r="Y316" s="63"/>
      <c r="Z316" s="63"/>
    </row>
    <row r="317" spans="1:26" ht="14.25" customHeight="1">
      <c r="A317" s="61"/>
      <c r="B317" s="61"/>
      <c r="C317" s="61"/>
      <c r="D317" s="61"/>
      <c r="E317" s="61"/>
      <c r="F317" s="61"/>
      <c r="G317" s="61"/>
      <c r="H317" s="61"/>
      <c r="I317" s="61"/>
      <c r="J317" s="63"/>
      <c r="K317" s="63"/>
      <c r="L317" s="63"/>
      <c r="M317" s="63"/>
      <c r="N317" s="63"/>
      <c r="O317" s="63"/>
      <c r="P317" s="63"/>
      <c r="Q317" s="63"/>
      <c r="R317" s="63"/>
      <c r="S317" s="63"/>
      <c r="T317" s="63"/>
      <c r="U317" s="63"/>
      <c r="V317" s="63"/>
      <c r="W317" s="63"/>
      <c r="X317" s="63"/>
      <c r="Y317" s="63"/>
      <c r="Z317" s="63"/>
    </row>
    <row r="318" spans="1:26" ht="14.25" customHeight="1">
      <c r="A318" s="61"/>
      <c r="B318" s="61"/>
      <c r="C318" s="61"/>
      <c r="D318" s="61"/>
      <c r="E318" s="61"/>
      <c r="F318" s="61"/>
      <c r="G318" s="61"/>
      <c r="H318" s="61"/>
      <c r="I318" s="61"/>
      <c r="J318" s="63"/>
      <c r="K318" s="63"/>
      <c r="L318" s="63"/>
      <c r="M318" s="63"/>
      <c r="N318" s="63"/>
      <c r="O318" s="63"/>
      <c r="P318" s="63"/>
      <c r="Q318" s="63"/>
      <c r="R318" s="63"/>
      <c r="S318" s="63"/>
      <c r="T318" s="63"/>
      <c r="U318" s="63"/>
      <c r="V318" s="63"/>
      <c r="W318" s="63"/>
      <c r="X318" s="63"/>
      <c r="Y318" s="63"/>
      <c r="Z318" s="63"/>
    </row>
    <row r="319" spans="1:26" ht="14.25" customHeight="1">
      <c r="A319" s="61"/>
      <c r="B319" s="61"/>
      <c r="C319" s="61"/>
      <c r="D319" s="61"/>
      <c r="E319" s="61"/>
      <c r="F319" s="61"/>
      <c r="G319" s="61"/>
      <c r="H319" s="61"/>
      <c r="I319" s="61"/>
      <c r="J319" s="63"/>
      <c r="K319" s="63"/>
      <c r="L319" s="63"/>
      <c r="M319" s="63"/>
      <c r="N319" s="63"/>
      <c r="O319" s="63"/>
      <c r="P319" s="63"/>
      <c r="Q319" s="63"/>
      <c r="R319" s="63"/>
      <c r="S319" s="63"/>
      <c r="T319" s="63"/>
      <c r="U319" s="63"/>
      <c r="V319" s="63"/>
      <c r="W319" s="63"/>
      <c r="X319" s="63"/>
      <c r="Y319" s="63"/>
      <c r="Z319" s="63"/>
    </row>
    <row r="320" spans="1:26" ht="14.25" customHeight="1">
      <c r="A320" s="61"/>
      <c r="B320" s="61"/>
      <c r="C320" s="61"/>
      <c r="D320" s="61"/>
      <c r="E320" s="61"/>
      <c r="F320" s="61"/>
      <c r="G320" s="61"/>
      <c r="H320" s="61"/>
      <c r="I320" s="61"/>
      <c r="J320" s="63"/>
      <c r="K320" s="63"/>
      <c r="L320" s="63"/>
      <c r="M320" s="63"/>
      <c r="N320" s="63"/>
      <c r="O320" s="63"/>
      <c r="P320" s="63"/>
      <c r="Q320" s="63"/>
      <c r="R320" s="63"/>
      <c r="S320" s="63"/>
      <c r="T320" s="63"/>
      <c r="U320" s="63"/>
      <c r="V320" s="63"/>
      <c r="W320" s="63"/>
      <c r="X320" s="63"/>
      <c r="Y320" s="63"/>
      <c r="Z320" s="63"/>
    </row>
    <row r="321" spans="1:26" ht="14.25" customHeight="1">
      <c r="A321" s="61"/>
      <c r="B321" s="61"/>
      <c r="C321" s="61"/>
      <c r="D321" s="61"/>
      <c r="E321" s="61"/>
      <c r="F321" s="61"/>
      <c r="G321" s="61"/>
      <c r="H321" s="61"/>
      <c r="I321" s="61"/>
      <c r="J321" s="63"/>
      <c r="K321" s="63"/>
      <c r="L321" s="63"/>
      <c r="M321" s="63"/>
      <c r="N321" s="63"/>
      <c r="O321" s="63"/>
      <c r="P321" s="63"/>
      <c r="Q321" s="63"/>
      <c r="R321" s="63"/>
      <c r="S321" s="63"/>
      <c r="T321" s="63"/>
      <c r="U321" s="63"/>
      <c r="V321" s="63"/>
      <c r="W321" s="63"/>
      <c r="X321" s="63"/>
      <c r="Y321" s="63"/>
      <c r="Z321" s="63"/>
    </row>
    <row r="322" spans="1:26" ht="14.25" customHeight="1">
      <c r="A322" s="61"/>
      <c r="B322" s="61"/>
      <c r="C322" s="61"/>
      <c r="D322" s="61"/>
      <c r="E322" s="61"/>
      <c r="F322" s="61"/>
      <c r="G322" s="61"/>
      <c r="H322" s="61"/>
      <c r="I322" s="61"/>
      <c r="J322" s="63"/>
      <c r="K322" s="63"/>
      <c r="L322" s="63"/>
      <c r="M322" s="63"/>
      <c r="N322" s="63"/>
      <c r="O322" s="63"/>
      <c r="P322" s="63"/>
      <c r="Q322" s="63"/>
      <c r="R322" s="63"/>
      <c r="S322" s="63"/>
      <c r="T322" s="63"/>
      <c r="U322" s="63"/>
      <c r="V322" s="63"/>
      <c r="W322" s="63"/>
      <c r="X322" s="63"/>
      <c r="Y322" s="63"/>
      <c r="Z322" s="63"/>
    </row>
    <row r="323" spans="1:26" ht="14.25" customHeight="1">
      <c r="A323" s="61"/>
      <c r="B323" s="61"/>
      <c r="C323" s="61"/>
      <c r="D323" s="61"/>
      <c r="E323" s="61"/>
      <c r="F323" s="61"/>
      <c r="G323" s="61"/>
      <c r="H323" s="61"/>
      <c r="I323" s="61"/>
      <c r="J323" s="63"/>
      <c r="K323" s="63"/>
      <c r="L323" s="63"/>
      <c r="M323" s="63"/>
      <c r="N323" s="63"/>
      <c r="O323" s="63"/>
      <c r="P323" s="63"/>
      <c r="Q323" s="63"/>
      <c r="R323" s="63"/>
      <c r="S323" s="63"/>
      <c r="T323" s="63"/>
      <c r="U323" s="63"/>
      <c r="V323" s="63"/>
      <c r="W323" s="63"/>
      <c r="X323" s="63"/>
      <c r="Y323" s="63"/>
      <c r="Z323" s="63"/>
    </row>
    <row r="324" spans="1:26" ht="14.25" customHeight="1">
      <c r="A324" s="61"/>
      <c r="B324" s="61"/>
      <c r="C324" s="61"/>
      <c r="D324" s="61"/>
      <c r="E324" s="61"/>
      <c r="F324" s="61"/>
      <c r="G324" s="61"/>
      <c r="H324" s="61"/>
      <c r="I324" s="61"/>
      <c r="J324" s="63"/>
      <c r="K324" s="63"/>
      <c r="L324" s="63"/>
      <c r="M324" s="63"/>
      <c r="N324" s="63"/>
      <c r="O324" s="63"/>
      <c r="P324" s="63"/>
      <c r="Q324" s="63"/>
      <c r="R324" s="63"/>
      <c r="S324" s="63"/>
      <c r="T324" s="63"/>
      <c r="U324" s="63"/>
      <c r="V324" s="63"/>
      <c r="W324" s="63"/>
      <c r="X324" s="63"/>
      <c r="Y324" s="63"/>
      <c r="Z324" s="63"/>
    </row>
    <row r="325" spans="1:26" ht="14.25" customHeight="1">
      <c r="A325" s="61"/>
      <c r="B325" s="61"/>
      <c r="C325" s="61"/>
      <c r="D325" s="61"/>
      <c r="E325" s="61"/>
      <c r="F325" s="61"/>
      <c r="G325" s="61"/>
      <c r="H325" s="61"/>
      <c r="I325" s="61"/>
      <c r="J325" s="63"/>
      <c r="K325" s="63"/>
      <c r="L325" s="63"/>
      <c r="M325" s="63"/>
      <c r="N325" s="63"/>
      <c r="O325" s="63"/>
      <c r="P325" s="63"/>
      <c r="Q325" s="63"/>
      <c r="R325" s="63"/>
      <c r="S325" s="63"/>
      <c r="T325" s="63"/>
      <c r="U325" s="63"/>
      <c r="V325" s="63"/>
      <c r="W325" s="63"/>
      <c r="X325" s="63"/>
      <c r="Y325" s="63"/>
      <c r="Z325" s="63"/>
    </row>
    <row r="326" spans="1:26" ht="14.25" customHeight="1">
      <c r="A326" s="61"/>
      <c r="B326" s="61"/>
      <c r="C326" s="61"/>
      <c r="D326" s="61"/>
      <c r="E326" s="61"/>
      <c r="F326" s="61"/>
      <c r="G326" s="61"/>
      <c r="H326" s="61"/>
      <c r="I326" s="61"/>
      <c r="J326" s="63"/>
      <c r="K326" s="63"/>
      <c r="L326" s="63"/>
      <c r="M326" s="63"/>
      <c r="N326" s="63"/>
      <c r="O326" s="63"/>
      <c r="P326" s="63"/>
      <c r="Q326" s="63"/>
      <c r="R326" s="63"/>
      <c r="S326" s="63"/>
      <c r="T326" s="63"/>
      <c r="U326" s="63"/>
      <c r="V326" s="63"/>
      <c r="W326" s="63"/>
      <c r="X326" s="63"/>
      <c r="Y326" s="63"/>
      <c r="Z326" s="63"/>
    </row>
    <row r="327" spans="1:26" ht="14.25" customHeight="1">
      <c r="A327" s="61"/>
      <c r="B327" s="61"/>
      <c r="C327" s="61"/>
      <c r="D327" s="61"/>
      <c r="E327" s="61"/>
      <c r="F327" s="61"/>
      <c r="G327" s="61"/>
      <c r="H327" s="61"/>
      <c r="I327" s="61"/>
      <c r="J327" s="63"/>
      <c r="K327" s="63"/>
      <c r="L327" s="63"/>
      <c r="M327" s="63"/>
      <c r="N327" s="63"/>
      <c r="O327" s="63"/>
      <c r="P327" s="63"/>
      <c r="Q327" s="63"/>
      <c r="R327" s="63"/>
      <c r="S327" s="63"/>
      <c r="T327" s="63"/>
      <c r="U327" s="63"/>
      <c r="V327" s="63"/>
      <c r="W327" s="63"/>
      <c r="X327" s="63"/>
      <c r="Y327" s="63"/>
      <c r="Z327" s="63"/>
    </row>
    <row r="328" spans="1:26" ht="14.25" customHeight="1">
      <c r="A328" s="61"/>
      <c r="B328" s="61"/>
      <c r="C328" s="61"/>
      <c r="D328" s="61"/>
      <c r="E328" s="61"/>
      <c r="F328" s="61"/>
      <c r="G328" s="61"/>
      <c r="H328" s="61"/>
      <c r="I328" s="61"/>
      <c r="J328" s="63"/>
      <c r="K328" s="63"/>
      <c r="L328" s="63"/>
      <c r="M328" s="63"/>
      <c r="N328" s="63"/>
      <c r="O328" s="63"/>
      <c r="P328" s="63"/>
      <c r="Q328" s="63"/>
      <c r="R328" s="63"/>
      <c r="S328" s="63"/>
      <c r="T328" s="63"/>
      <c r="U328" s="63"/>
      <c r="V328" s="63"/>
      <c r="W328" s="63"/>
      <c r="X328" s="63"/>
      <c r="Y328" s="63"/>
      <c r="Z328" s="63"/>
    </row>
    <row r="329" spans="1:26" ht="14.25" customHeight="1">
      <c r="A329" s="61"/>
      <c r="B329" s="61"/>
      <c r="C329" s="61"/>
      <c r="D329" s="61"/>
      <c r="E329" s="61"/>
      <c r="F329" s="61"/>
      <c r="G329" s="61"/>
      <c r="H329" s="61"/>
      <c r="I329" s="61"/>
      <c r="J329" s="63"/>
      <c r="K329" s="63"/>
      <c r="L329" s="63"/>
      <c r="M329" s="63"/>
      <c r="N329" s="63"/>
      <c r="O329" s="63"/>
      <c r="P329" s="63"/>
      <c r="Q329" s="63"/>
      <c r="R329" s="63"/>
      <c r="S329" s="63"/>
      <c r="T329" s="63"/>
      <c r="U329" s="63"/>
      <c r="V329" s="63"/>
      <c r="W329" s="63"/>
      <c r="X329" s="63"/>
      <c r="Y329" s="63"/>
      <c r="Z329" s="63"/>
    </row>
    <row r="330" spans="1:26" ht="14.25" customHeight="1">
      <c r="A330" s="61"/>
      <c r="B330" s="61"/>
      <c r="C330" s="61"/>
      <c r="D330" s="61"/>
      <c r="E330" s="61"/>
      <c r="F330" s="61"/>
      <c r="G330" s="61"/>
      <c r="H330" s="61"/>
      <c r="I330" s="61"/>
      <c r="J330" s="63"/>
      <c r="K330" s="63"/>
      <c r="L330" s="63"/>
      <c r="M330" s="63"/>
      <c r="N330" s="63"/>
      <c r="O330" s="63"/>
      <c r="P330" s="63"/>
      <c r="Q330" s="63"/>
      <c r="R330" s="63"/>
      <c r="S330" s="63"/>
      <c r="T330" s="63"/>
      <c r="U330" s="63"/>
      <c r="V330" s="63"/>
      <c r="W330" s="63"/>
      <c r="X330" s="63"/>
      <c r="Y330" s="63"/>
      <c r="Z330" s="63"/>
    </row>
    <row r="331" spans="1:26" ht="14.25" customHeight="1">
      <c r="A331" s="61"/>
      <c r="B331" s="61"/>
      <c r="C331" s="61"/>
      <c r="D331" s="61"/>
      <c r="E331" s="61"/>
      <c r="F331" s="61"/>
      <c r="G331" s="61"/>
      <c r="H331" s="61"/>
      <c r="I331" s="61"/>
      <c r="J331" s="63"/>
      <c r="K331" s="63"/>
      <c r="L331" s="63"/>
      <c r="M331" s="63"/>
      <c r="N331" s="63"/>
      <c r="O331" s="63"/>
      <c r="P331" s="63"/>
      <c r="Q331" s="63"/>
      <c r="R331" s="63"/>
      <c r="S331" s="63"/>
      <c r="T331" s="63"/>
      <c r="U331" s="63"/>
      <c r="V331" s="63"/>
      <c r="W331" s="63"/>
      <c r="X331" s="63"/>
      <c r="Y331" s="63"/>
      <c r="Z331" s="63"/>
    </row>
    <row r="332" spans="1:26" ht="14.25" customHeight="1">
      <c r="A332" s="61"/>
      <c r="B332" s="61"/>
      <c r="C332" s="61"/>
      <c r="D332" s="61"/>
      <c r="E332" s="61"/>
      <c r="F332" s="61"/>
      <c r="G332" s="61"/>
      <c r="H332" s="61"/>
      <c r="I332" s="61"/>
      <c r="J332" s="63"/>
      <c r="K332" s="63"/>
      <c r="L332" s="63"/>
      <c r="M332" s="63"/>
      <c r="N332" s="63"/>
      <c r="O332" s="63"/>
      <c r="P332" s="63"/>
      <c r="Q332" s="63"/>
      <c r="R332" s="63"/>
      <c r="S332" s="63"/>
      <c r="T332" s="63"/>
      <c r="U332" s="63"/>
      <c r="V332" s="63"/>
      <c r="W332" s="63"/>
      <c r="X332" s="63"/>
      <c r="Y332" s="63"/>
      <c r="Z332" s="63"/>
    </row>
    <row r="333" spans="1:26" ht="14.25" customHeight="1">
      <c r="A333" s="61"/>
      <c r="B333" s="61"/>
      <c r="C333" s="61"/>
      <c r="D333" s="61"/>
      <c r="E333" s="61"/>
      <c r="F333" s="61"/>
      <c r="G333" s="61"/>
      <c r="H333" s="61"/>
      <c r="I333" s="61"/>
      <c r="J333" s="63"/>
      <c r="K333" s="63"/>
      <c r="L333" s="63"/>
      <c r="M333" s="63"/>
      <c r="N333" s="63"/>
      <c r="O333" s="63"/>
      <c r="P333" s="63"/>
      <c r="Q333" s="63"/>
      <c r="R333" s="63"/>
      <c r="S333" s="63"/>
      <c r="T333" s="63"/>
      <c r="U333" s="63"/>
      <c r="V333" s="63"/>
      <c r="W333" s="63"/>
      <c r="X333" s="63"/>
      <c r="Y333" s="63"/>
      <c r="Z333" s="63"/>
    </row>
    <row r="334" spans="1:26" ht="14.25" customHeight="1">
      <c r="A334" s="61"/>
      <c r="B334" s="61"/>
      <c r="C334" s="61"/>
      <c r="D334" s="61"/>
      <c r="E334" s="61"/>
      <c r="F334" s="61"/>
      <c r="G334" s="61"/>
      <c r="H334" s="61"/>
      <c r="I334" s="61"/>
      <c r="J334" s="63"/>
      <c r="K334" s="63"/>
      <c r="L334" s="63"/>
      <c r="M334" s="63"/>
      <c r="N334" s="63"/>
      <c r="O334" s="63"/>
      <c r="P334" s="63"/>
      <c r="Q334" s="63"/>
      <c r="R334" s="63"/>
      <c r="S334" s="63"/>
      <c r="T334" s="63"/>
      <c r="U334" s="63"/>
      <c r="V334" s="63"/>
      <c r="W334" s="63"/>
      <c r="X334" s="63"/>
      <c r="Y334" s="63"/>
      <c r="Z334" s="63"/>
    </row>
    <row r="335" spans="1:26" ht="14.25" customHeight="1">
      <c r="A335" s="61"/>
      <c r="B335" s="61"/>
      <c r="C335" s="61"/>
      <c r="D335" s="61"/>
      <c r="E335" s="61"/>
      <c r="F335" s="61"/>
      <c r="G335" s="61"/>
      <c r="H335" s="61"/>
      <c r="I335" s="61"/>
      <c r="J335" s="63"/>
      <c r="K335" s="63"/>
      <c r="L335" s="63"/>
      <c r="M335" s="63"/>
      <c r="N335" s="63"/>
      <c r="O335" s="63"/>
      <c r="P335" s="63"/>
      <c r="Q335" s="63"/>
      <c r="R335" s="63"/>
      <c r="S335" s="63"/>
      <c r="T335" s="63"/>
      <c r="U335" s="63"/>
      <c r="V335" s="63"/>
      <c r="W335" s="63"/>
      <c r="X335" s="63"/>
      <c r="Y335" s="63"/>
      <c r="Z335" s="63"/>
    </row>
    <row r="336" spans="1:26" ht="14.25" customHeight="1">
      <c r="A336" s="61"/>
      <c r="B336" s="61"/>
      <c r="C336" s="61"/>
      <c r="D336" s="61"/>
      <c r="E336" s="61"/>
      <c r="F336" s="61"/>
      <c r="G336" s="61"/>
      <c r="H336" s="61"/>
      <c r="I336" s="61"/>
      <c r="J336" s="63"/>
      <c r="K336" s="63"/>
      <c r="L336" s="63"/>
      <c r="M336" s="63"/>
      <c r="N336" s="63"/>
      <c r="O336" s="63"/>
      <c r="P336" s="63"/>
      <c r="Q336" s="63"/>
      <c r="R336" s="63"/>
      <c r="S336" s="63"/>
      <c r="T336" s="63"/>
      <c r="U336" s="63"/>
      <c r="V336" s="63"/>
      <c r="W336" s="63"/>
      <c r="X336" s="63"/>
      <c r="Y336" s="63"/>
      <c r="Z336" s="63"/>
    </row>
    <row r="337" spans="1:26" ht="14.25" customHeight="1">
      <c r="A337" s="61"/>
      <c r="B337" s="61"/>
      <c r="C337" s="61"/>
      <c r="D337" s="61"/>
      <c r="E337" s="61"/>
      <c r="F337" s="61"/>
      <c r="G337" s="61"/>
      <c r="H337" s="61"/>
      <c r="I337" s="61"/>
      <c r="J337" s="63"/>
      <c r="K337" s="63"/>
      <c r="L337" s="63"/>
      <c r="M337" s="63"/>
      <c r="N337" s="63"/>
      <c r="O337" s="63"/>
      <c r="P337" s="63"/>
      <c r="Q337" s="63"/>
      <c r="R337" s="63"/>
      <c r="S337" s="63"/>
      <c r="T337" s="63"/>
      <c r="U337" s="63"/>
      <c r="V337" s="63"/>
      <c r="W337" s="63"/>
      <c r="X337" s="63"/>
      <c r="Y337" s="63"/>
      <c r="Z337" s="63"/>
    </row>
    <row r="338" spans="1:26" ht="14.25" customHeight="1">
      <c r="A338" s="61"/>
      <c r="B338" s="61"/>
      <c r="C338" s="61"/>
      <c r="D338" s="61"/>
      <c r="E338" s="61"/>
      <c r="F338" s="61"/>
      <c r="G338" s="61"/>
      <c r="H338" s="61"/>
      <c r="I338" s="61"/>
      <c r="J338" s="63"/>
      <c r="K338" s="63"/>
      <c r="L338" s="63"/>
      <c r="M338" s="63"/>
      <c r="N338" s="63"/>
      <c r="O338" s="63"/>
      <c r="P338" s="63"/>
      <c r="Q338" s="63"/>
      <c r="R338" s="63"/>
      <c r="S338" s="63"/>
      <c r="T338" s="63"/>
      <c r="U338" s="63"/>
      <c r="V338" s="63"/>
      <c r="W338" s="63"/>
      <c r="X338" s="63"/>
      <c r="Y338" s="63"/>
      <c r="Z338" s="63"/>
    </row>
    <row r="339" spans="1:26" ht="14.25" customHeight="1">
      <c r="A339" s="61"/>
      <c r="B339" s="61"/>
      <c r="C339" s="61"/>
      <c r="D339" s="61"/>
      <c r="E339" s="61"/>
      <c r="F339" s="61"/>
      <c r="G339" s="61"/>
      <c r="H339" s="61"/>
      <c r="I339" s="61"/>
      <c r="J339" s="63"/>
      <c r="K339" s="63"/>
      <c r="L339" s="63"/>
      <c r="M339" s="63"/>
      <c r="N339" s="63"/>
      <c r="O339" s="63"/>
      <c r="P339" s="63"/>
      <c r="Q339" s="63"/>
      <c r="R339" s="63"/>
      <c r="S339" s="63"/>
      <c r="T339" s="63"/>
      <c r="U339" s="63"/>
      <c r="V339" s="63"/>
      <c r="W339" s="63"/>
      <c r="X339" s="63"/>
      <c r="Y339" s="63"/>
      <c r="Z339" s="63"/>
    </row>
    <row r="340" spans="1:26" ht="14.25" customHeight="1">
      <c r="A340" s="61"/>
      <c r="B340" s="61"/>
      <c r="C340" s="61"/>
      <c r="D340" s="61"/>
      <c r="E340" s="61"/>
      <c r="F340" s="61"/>
      <c r="G340" s="61"/>
      <c r="H340" s="61"/>
      <c r="I340" s="61"/>
      <c r="J340" s="63"/>
      <c r="K340" s="63"/>
      <c r="L340" s="63"/>
      <c r="M340" s="63"/>
      <c r="N340" s="63"/>
      <c r="O340" s="63"/>
      <c r="P340" s="63"/>
      <c r="Q340" s="63"/>
      <c r="R340" s="63"/>
      <c r="S340" s="63"/>
      <c r="T340" s="63"/>
      <c r="U340" s="63"/>
      <c r="V340" s="63"/>
      <c r="W340" s="63"/>
      <c r="X340" s="63"/>
      <c r="Y340" s="63"/>
      <c r="Z340" s="63"/>
    </row>
    <row r="341" spans="1:26" ht="14.25" customHeight="1">
      <c r="A341" s="61"/>
      <c r="B341" s="61"/>
      <c r="C341" s="61"/>
      <c r="D341" s="61"/>
      <c r="E341" s="61"/>
      <c r="F341" s="61"/>
      <c r="G341" s="61"/>
      <c r="H341" s="61"/>
      <c r="I341" s="61"/>
      <c r="J341" s="63"/>
      <c r="K341" s="63"/>
      <c r="L341" s="63"/>
      <c r="M341" s="63"/>
      <c r="N341" s="63"/>
      <c r="O341" s="63"/>
      <c r="P341" s="63"/>
      <c r="Q341" s="63"/>
      <c r="R341" s="63"/>
      <c r="S341" s="63"/>
      <c r="T341" s="63"/>
      <c r="U341" s="63"/>
      <c r="V341" s="63"/>
      <c r="W341" s="63"/>
      <c r="X341" s="63"/>
      <c r="Y341" s="63"/>
      <c r="Z341" s="63"/>
    </row>
    <row r="342" spans="1:26" ht="14.25" customHeight="1">
      <c r="A342" s="61"/>
      <c r="B342" s="61"/>
      <c r="C342" s="61"/>
      <c r="D342" s="61"/>
      <c r="E342" s="61"/>
      <c r="F342" s="61"/>
      <c r="G342" s="61"/>
      <c r="H342" s="61"/>
      <c r="I342" s="61"/>
      <c r="J342" s="63"/>
      <c r="K342" s="63"/>
      <c r="L342" s="63"/>
      <c r="M342" s="63"/>
      <c r="N342" s="63"/>
      <c r="O342" s="63"/>
      <c r="P342" s="63"/>
      <c r="Q342" s="63"/>
      <c r="R342" s="63"/>
      <c r="S342" s="63"/>
      <c r="T342" s="63"/>
      <c r="U342" s="63"/>
      <c r="V342" s="63"/>
      <c r="W342" s="63"/>
      <c r="X342" s="63"/>
      <c r="Y342" s="63"/>
      <c r="Z342" s="63"/>
    </row>
    <row r="343" spans="1:26" ht="14.25" customHeight="1">
      <c r="A343" s="61"/>
      <c r="B343" s="61"/>
      <c r="C343" s="61"/>
      <c r="D343" s="61"/>
      <c r="E343" s="61"/>
      <c r="F343" s="61"/>
      <c r="G343" s="61"/>
      <c r="H343" s="61"/>
      <c r="I343" s="61"/>
      <c r="J343" s="63"/>
      <c r="K343" s="63"/>
      <c r="L343" s="63"/>
      <c r="M343" s="63"/>
      <c r="N343" s="63"/>
      <c r="O343" s="63"/>
      <c r="P343" s="63"/>
      <c r="Q343" s="63"/>
      <c r="R343" s="63"/>
      <c r="S343" s="63"/>
      <c r="T343" s="63"/>
      <c r="U343" s="63"/>
      <c r="V343" s="63"/>
      <c r="W343" s="63"/>
      <c r="X343" s="63"/>
      <c r="Y343" s="63"/>
      <c r="Z343" s="63"/>
    </row>
    <row r="344" spans="1:26" ht="14.25" customHeight="1">
      <c r="A344" s="61"/>
      <c r="B344" s="61"/>
      <c r="C344" s="61"/>
      <c r="D344" s="61"/>
      <c r="E344" s="61"/>
      <c r="F344" s="61"/>
      <c r="G344" s="61"/>
      <c r="H344" s="61"/>
      <c r="I344" s="61"/>
      <c r="J344" s="63"/>
      <c r="K344" s="63"/>
      <c r="L344" s="63"/>
      <c r="M344" s="63"/>
      <c r="N344" s="63"/>
      <c r="O344" s="63"/>
      <c r="P344" s="63"/>
      <c r="Q344" s="63"/>
      <c r="R344" s="63"/>
      <c r="S344" s="63"/>
      <c r="T344" s="63"/>
      <c r="U344" s="63"/>
      <c r="V344" s="63"/>
      <c r="W344" s="63"/>
      <c r="X344" s="63"/>
      <c r="Y344" s="63"/>
      <c r="Z344" s="63"/>
    </row>
    <row r="345" spans="1:26" ht="14.25" customHeight="1">
      <c r="A345" s="61"/>
      <c r="B345" s="61"/>
      <c r="C345" s="61"/>
      <c r="D345" s="61"/>
      <c r="E345" s="61"/>
      <c r="F345" s="61"/>
      <c r="G345" s="61"/>
      <c r="H345" s="61"/>
      <c r="I345" s="61"/>
      <c r="J345" s="63"/>
      <c r="K345" s="63"/>
      <c r="L345" s="63"/>
      <c r="M345" s="63"/>
      <c r="N345" s="63"/>
      <c r="O345" s="63"/>
      <c r="P345" s="63"/>
      <c r="Q345" s="63"/>
      <c r="R345" s="63"/>
      <c r="S345" s="63"/>
      <c r="T345" s="63"/>
      <c r="U345" s="63"/>
      <c r="V345" s="63"/>
      <c r="W345" s="63"/>
      <c r="X345" s="63"/>
      <c r="Y345" s="63"/>
      <c r="Z345" s="63"/>
    </row>
    <row r="346" spans="1:26" ht="14.25" customHeight="1">
      <c r="A346" s="61"/>
      <c r="B346" s="61"/>
      <c r="C346" s="61"/>
      <c r="D346" s="61"/>
      <c r="E346" s="61"/>
      <c r="F346" s="61"/>
      <c r="G346" s="61"/>
      <c r="H346" s="61"/>
      <c r="I346" s="61"/>
      <c r="J346" s="63"/>
      <c r="K346" s="63"/>
      <c r="L346" s="63"/>
      <c r="M346" s="63"/>
      <c r="N346" s="63"/>
      <c r="O346" s="63"/>
      <c r="P346" s="63"/>
      <c r="Q346" s="63"/>
      <c r="R346" s="63"/>
      <c r="S346" s="63"/>
      <c r="T346" s="63"/>
      <c r="U346" s="63"/>
      <c r="V346" s="63"/>
      <c r="W346" s="63"/>
      <c r="X346" s="63"/>
      <c r="Y346" s="63"/>
      <c r="Z346" s="63"/>
    </row>
    <row r="347" spans="1:26" ht="14.25" customHeight="1">
      <c r="A347" s="61"/>
      <c r="B347" s="61"/>
      <c r="C347" s="61"/>
      <c r="D347" s="61"/>
      <c r="E347" s="61"/>
      <c r="F347" s="61"/>
      <c r="G347" s="61"/>
      <c r="H347" s="61"/>
      <c r="I347" s="61"/>
      <c r="J347" s="63"/>
      <c r="K347" s="63"/>
      <c r="L347" s="63"/>
      <c r="M347" s="63"/>
      <c r="N347" s="63"/>
      <c r="O347" s="63"/>
      <c r="P347" s="63"/>
      <c r="Q347" s="63"/>
      <c r="R347" s="63"/>
      <c r="S347" s="63"/>
      <c r="T347" s="63"/>
      <c r="U347" s="63"/>
      <c r="V347" s="63"/>
      <c r="W347" s="63"/>
      <c r="X347" s="63"/>
      <c r="Y347" s="63"/>
      <c r="Z347" s="63"/>
    </row>
    <row r="348" spans="1:26" ht="14.25" customHeight="1">
      <c r="A348" s="61"/>
      <c r="B348" s="61"/>
      <c r="C348" s="61"/>
      <c r="D348" s="61"/>
      <c r="E348" s="61"/>
      <c r="F348" s="61"/>
      <c r="G348" s="61"/>
      <c r="H348" s="61"/>
      <c r="I348" s="61"/>
      <c r="J348" s="63"/>
      <c r="K348" s="63"/>
      <c r="L348" s="63"/>
      <c r="M348" s="63"/>
      <c r="N348" s="63"/>
      <c r="O348" s="63"/>
      <c r="P348" s="63"/>
      <c r="Q348" s="63"/>
      <c r="R348" s="63"/>
      <c r="S348" s="63"/>
      <c r="T348" s="63"/>
      <c r="U348" s="63"/>
      <c r="V348" s="63"/>
      <c r="W348" s="63"/>
      <c r="X348" s="63"/>
      <c r="Y348" s="63"/>
      <c r="Z348" s="63"/>
    </row>
    <row r="349" spans="1:26" ht="14.25" customHeight="1">
      <c r="A349" s="61"/>
      <c r="B349" s="61"/>
      <c r="C349" s="61"/>
      <c r="D349" s="61"/>
      <c r="E349" s="61"/>
      <c r="F349" s="61"/>
      <c r="G349" s="61"/>
      <c r="H349" s="61"/>
      <c r="I349" s="61"/>
      <c r="J349" s="63"/>
      <c r="K349" s="63"/>
      <c r="L349" s="63"/>
      <c r="M349" s="63"/>
      <c r="N349" s="63"/>
      <c r="O349" s="63"/>
      <c r="P349" s="63"/>
      <c r="Q349" s="63"/>
      <c r="R349" s="63"/>
      <c r="S349" s="63"/>
      <c r="T349" s="63"/>
      <c r="U349" s="63"/>
      <c r="V349" s="63"/>
      <c r="W349" s="63"/>
      <c r="X349" s="63"/>
      <c r="Y349" s="63"/>
      <c r="Z349" s="63"/>
    </row>
    <row r="350" spans="1:26" ht="14.25" customHeight="1">
      <c r="A350" s="61"/>
      <c r="B350" s="61"/>
      <c r="C350" s="61"/>
      <c r="D350" s="61"/>
      <c r="E350" s="61"/>
      <c r="F350" s="61"/>
      <c r="G350" s="61"/>
      <c r="H350" s="61"/>
      <c r="I350" s="61"/>
      <c r="J350" s="63"/>
      <c r="K350" s="63"/>
      <c r="L350" s="63"/>
      <c r="M350" s="63"/>
      <c r="N350" s="63"/>
      <c r="O350" s="63"/>
      <c r="P350" s="63"/>
      <c r="Q350" s="63"/>
      <c r="R350" s="63"/>
      <c r="S350" s="63"/>
      <c r="T350" s="63"/>
      <c r="U350" s="63"/>
      <c r="V350" s="63"/>
      <c r="W350" s="63"/>
      <c r="X350" s="63"/>
      <c r="Y350" s="63"/>
      <c r="Z350" s="63"/>
    </row>
    <row r="351" spans="1:26" ht="14.25" customHeight="1">
      <c r="A351" s="61"/>
      <c r="B351" s="61"/>
      <c r="C351" s="61"/>
      <c r="D351" s="61"/>
      <c r="E351" s="61"/>
      <c r="F351" s="61"/>
      <c r="G351" s="61"/>
      <c r="H351" s="61"/>
      <c r="I351" s="61"/>
      <c r="J351" s="63"/>
      <c r="K351" s="63"/>
      <c r="L351" s="63"/>
      <c r="M351" s="63"/>
      <c r="N351" s="63"/>
      <c r="O351" s="63"/>
      <c r="P351" s="63"/>
      <c r="Q351" s="63"/>
      <c r="R351" s="63"/>
      <c r="S351" s="63"/>
      <c r="T351" s="63"/>
      <c r="U351" s="63"/>
      <c r="V351" s="63"/>
      <c r="W351" s="63"/>
      <c r="X351" s="63"/>
      <c r="Y351" s="63"/>
      <c r="Z351" s="63"/>
    </row>
    <row r="352" spans="1:26" ht="14.25" customHeight="1">
      <c r="A352" s="61"/>
      <c r="B352" s="61"/>
      <c r="C352" s="61"/>
      <c r="D352" s="61"/>
      <c r="E352" s="61"/>
      <c r="F352" s="61"/>
      <c r="G352" s="61"/>
      <c r="H352" s="61"/>
      <c r="I352" s="61"/>
      <c r="J352" s="63"/>
      <c r="K352" s="63"/>
      <c r="L352" s="63"/>
      <c r="M352" s="63"/>
      <c r="N352" s="63"/>
      <c r="O352" s="63"/>
      <c r="P352" s="63"/>
      <c r="Q352" s="63"/>
      <c r="R352" s="63"/>
      <c r="S352" s="63"/>
      <c r="T352" s="63"/>
      <c r="U352" s="63"/>
      <c r="V352" s="63"/>
      <c r="W352" s="63"/>
      <c r="X352" s="63"/>
      <c r="Y352" s="63"/>
      <c r="Z352" s="63"/>
    </row>
    <row r="353" spans="1:26" ht="14.25" customHeight="1">
      <c r="A353" s="61"/>
      <c r="B353" s="61"/>
      <c r="C353" s="61"/>
      <c r="D353" s="61"/>
      <c r="E353" s="61"/>
      <c r="F353" s="61"/>
      <c r="G353" s="61"/>
      <c r="H353" s="61"/>
      <c r="I353" s="61"/>
      <c r="J353" s="63"/>
      <c r="K353" s="63"/>
      <c r="L353" s="63"/>
      <c r="M353" s="63"/>
      <c r="N353" s="63"/>
      <c r="O353" s="63"/>
      <c r="P353" s="63"/>
      <c r="Q353" s="63"/>
      <c r="R353" s="63"/>
      <c r="S353" s="63"/>
      <c r="T353" s="63"/>
      <c r="U353" s="63"/>
      <c r="V353" s="63"/>
      <c r="W353" s="63"/>
      <c r="X353" s="63"/>
      <c r="Y353" s="63"/>
      <c r="Z353" s="63"/>
    </row>
    <row r="354" spans="1:26" ht="14.25" customHeight="1">
      <c r="A354" s="61"/>
      <c r="B354" s="61"/>
      <c r="C354" s="61"/>
      <c r="D354" s="61"/>
      <c r="E354" s="61"/>
      <c r="F354" s="61"/>
      <c r="G354" s="61"/>
      <c r="H354" s="61"/>
      <c r="I354" s="61"/>
      <c r="J354" s="63"/>
      <c r="K354" s="63"/>
      <c r="L354" s="63"/>
      <c r="M354" s="63"/>
      <c r="N354" s="63"/>
      <c r="O354" s="63"/>
      <c r="P354" s="63"/>
      <c r="Q354" s="63"/>
      <c r="R354" s="63"/>
      <c r="S354" s="63"/>
      <c r="T354" s="63"/>
      <c r="U354" s="63"/>
      <c r="V354" s="63"/>
      <c r="W354" s="63"/>
      <c r="X354" s="63"/>
      <c r="Y354" s="63"/>
      <c r="Z354" s="63"/>
    </row>
    <row r="355" spans="1:26" ht="14.25" customHeight="1">
      <c r="A355" s="61"/>
      <c r="B355" s="61"/>
      <c r="C355" s="61"/>
      <c r="D355" s="61"/>
      <c r="E355" s="61"/>
      <c r="F355" s="61"/>
      <c r="G355" s="61"/>
      <c r="H355" s="61"/>
      <c r="I355" s="61"/>
      <c r="J355" s="63"/>
      <c r="K355" s="63"/>
      <c r="L355" s="63"/>
      <c r="M355" s="63"/>
      <c r="N355" s="63"/>
      <c r="O355" s="63"/>
      <c r="P355" s="63"/>
      <c r="Q355" s="63"/>
      <c r="R355" s="63"/>
      <c r="S355" s="63"/>
      <c r="T355" s="63"/>
      <c r="U355" s="63"/>
      <c r="V355" s="63"/>
      <c r="W355" s="63"/>
      <c r="X355" s="63"/>
      <c r="Y355" s="63"/>
      <c r="Z355" s="63"/>
    </row>
    <row r="356" spans="1:26" ht="14.25" customHeight="1">
      <c r="A356" s="61"/>
      <c r="B356" s="61"/>
      <c r="C356" s="61"/>
      <c r="D356" s="61"/>
      <c r="E356" s="61"/>
      <c r="F356" s="61"/>
      <c r="G356" s="61"/>
      <c r="H356" s="61"/>
      <c r="I356" s="61"/>
      <c r="J356" s="63"/>
      <c r="K356" s="63"/>
      <c r="L356" s="63"/>
      <c r="M356" s="63"/>
      <c r="N356" s="63"/>
      <c r="O356" s="63"/>
      <c r="P356" s="63"/>
      <c r="Q356" s="63"/>
      <c r="R356" s="63"/>
      <c r="S356" s="63"/>
      <c r="T356" s="63"/>
      <c r="U356" s="63"/>
      <c r="V356" s="63"/>
      <c r="W356" s="63"/>
      <c r="X356" s="63"/>
      <c r="Y356" s="63"/>
      <c r="Z356" s="63"/>
    </row>
    <row r="357" spans="1:26" ht="14.25" customHeight="1">
      <c r="A357" s="61"/>
      <c r="B357" s="61"/>
      <c r="C357" s="61"/>
      <c r="D357" s="61"/>
      <c r="E357" s="61"/>
      <c r="F357" s="61"/>
      <c r="G357" s="61"/>
      <c r="H357" s="61"/>
      <c r="I357" s="61"/>
      <c r="J357" s="63"/>
      <c r="K357" s="63"/>
      <c r="L357" s="63"/>
      <c r="M357" s="63"/>
      <c r="N357" s="63"/>
      <c r="O357" s="63"/>
      <c r="P357" s="63"/>
      <c r="Q357" s="63"/>
      <c r="R357" s="63"/>
      <c r="S357" s="63"/>
      <c r="T357" s="63"/>
      <c r="U357" s="63"/>
      <c r="V357" s="63"/>
      <c r="W357" s="63"/>
      <c r="X357" s="63"/>
      <c r="Y357" s="63"/>
      <c r="Z357" s="63"/>
    </row>
    <row r="358" spans="1:26" ht="14.25" customHeight="1">
      <c r="A358" s="61"/>
      <c r="B358" s="61"/>
      <c r="C358" s="61"/>
      <c r="D358" s="61"/>
      <c r="E358" s="61"/>
      <c r="F358" s="61"/>
      <c r="G358" s="61"/>
      <c r="H358" s="61"/>
      <c r="I358" s="61"/>
      <c r="J358" s="63"/>
      <c r="K358" s="63"/>
      <c r="L358" s="63"/>
      <c r="M358" s="63"/>
      <c r="N358" s="63"/>
      <c r="O358" s="63"/>
      <c r="P358" s="63"/>
      <c r="Q358" s="63"/>
      <c r="R358" s="63"/>
      <c r="S358" s="63"/>
      <c r="T358" s="63"/>
      <c r="U358" s="63"/>
      <c r="V358" s="63"/>
      <c r="W358" s="63"/>
      <c r="X358" s="63"/>
      <c r="Y358" s="63"/>
      <c r="Z358" s="63"/>
    </row>
    <row r="359" spans="1:26" ht="14.25" customHeight="1">
      <c r="A359" s="61"/>
      <c r="B359" s="61"/>
      <c r="C359" s="61"/>
      <c r="D359" s="61"/>
      <c r="E359" s="61"/>
      <c r="F359" s="61"/>
      <c r="G359" s="61"/>
      <c r="H359" s="61"/>
      <c r="I359" s="61"/>
      <c r="J359" s="63"/>
      <c r="K359" s="63"/>
      <c r="L359" s="63"/>
      <c r="M359" s="63"/>
      <c r="N359" s="63"/>
      <c r="O359" s="63"/>
      <c r="P359" s="63"/>
      <c r="Q359" s="63"/>
      <c r="R359" s="63"/>
      <c r="S359" s="63"/>
      <c r="T359" s="63"/>
      <c r="U359" s="63"/>
      <c r="V359" s="63"/>
      <c r="W359" s="63"/>
      <c r="X359" s="63"/>
      <c r="Y359" s="63"/>
      <c r="Z359" s="63"/>
    </row>
    <row r="360" spans="1:26" ht="14.25" customHeight="1">
      <c r="A360" s="61"/>
      <c r="B360" s="61"/>
      <c r="C360" s="61"/>
      <c r="D360" s="61"/>
      <c r="E360" s="61"/>
      <c r="F360" s="61"/>
      <c r="G360" s="61"/>
      <c r="H360" s="61"/>
      <c r="I360" s="61"/>
      <c r="J360" s="63"/>
      <c r="K360" s="63"/>
      <c r="L360" s="63"/>
      <c r="M360" s="63"/>
      <c r="N360" s="63"/>
      <c r="O360" s="63"/>
      <c r="P360" s="63"/>
      <c r="Q360" s="63"/>
      <c r="R360" s="63"/>
      <c r="S360" s="63"/>
      <c r="T360" s="63"/>
      <c r="U360" s="63"/>
      <c r="V360" s="63"/>
      <c r="W360" s="63"/>
      <c r="X360" s="63"/>
      <c r="Y360" s="63"/>
      <c r="Z360" s="63"/>
    </row>
    <row r="361" spans="1:26" ht="14.25" customHeight="1">
      <c r="A361" s="61"/>
      <c r="B361" s="61"/>
      <c r="C361" s="61"/>
      <c r="D361" s="61"/>
      <c r="E361" s="61"/>
      <c r="F361" s="61"/>
      <c r="G361" s="61"/>
      <c r="H361" s="61"/>
      <c r="I361" s="61"/>
      <c r="J361" s="63"/>
      <c r="K361" s="63"/>
      <c r="L361" s="63"/>
      <c r="M361" s="63"/>
      <c r="N361" s="63"/>
      <c r="O361" s="63"/>
      <c r="P361" s="63"/>
      <c r="Q361" s="63"/>
      <c r="R361" s="63"/>
      <c r="S361" s="63"/>
      <c r="T361" s="63"/>
      <c r="U361" s="63"/>
      <c r="V361" s="63"/>
      <c r="W361" s="63"/>
      <c r="X361" s="63"/>
      <c r="Y361" s="63"/>
      <c r="Z361" s="63"/>
    </row>
    <row r="362" spans="1:26" ht="14.25" customHeight="1">
      <c r="A362" s="61"/>
      <c r="B362" s="61"/>
      <c r="C362" s="61"/>
      <c r="D362" s="61"/>
      <c r="E362" s="61"/>
      <c r="F362" s="61"/>
      <c r="G362" s="61"/>
      <c r="H362" s="61"/>
      <c r="I362" s="61"/>
      <c r="J362" s="63"/>
      <c r="K362" s="63"/>
      <c r="L362" s="63"/>
      <c r="M362" s="63"/>
      <c r="N362" s="63"/>
      <c r="O362" s="63"/>
      <c r="P362" s="63"/>
      <c r="Q362" s="63"/>
      <c r="R362" s="63"/>
      <c r="S362" s="63"/>
      <c r="T362" s="63"/>
      <c r="U362" s="63"/>
      <c r="V362" s="63"/>
      <c r="W362" s="63"/>
      <c r="X362" s="63"/>
      <c r="Y362" s="63"/>
      <c r="Z362" s="63"/>
    </row>
    <row r="363" spans="1:26" ht="14.25" customHeight="1">
      <c r="A363" s="61"/>
      <c r="B363" s="61"/>
      <c r="C363" s="61"/>
      <c r="D363" s="61"/>
      <c r="E363" s="61"/>
      <c r="F363" s="61"/>
      <c r="G363" s="61"/>
      <c r="H363" s="61"/>
      <c r="I363" s="61"/>
      <c r="J363" s="63"/>
      <c r="K363" s="63"/>
      <c r="L363" s="63"/>
      <c r="M363" s="63"/>
      <c r="N363" s="63"/>
      <c r="O363" s="63"/>
      <c r="P363" s="63"/>
      <c r="Q363" s="63"/>
      <c r="R363" s="63"/>
      <c r="S363" s="63"/>
      <c r="T363" s="63"/>
      <c r="U363" s="63"/>
      <c r="V363" s="63"/>
      <c r="W363" s="63"/>
      <c r="X363" s="63"/>
      <c r="Y363" s="63"/>
      <c r="Z363" s="63"/>
    </row>
    <row r="364" spans="1:26" ht="14.25" customHeight="1">
      <c r="A364" s="61"/>
      <c r="B364" s="61"/>
      <c r="C364" s="61"/>
      <c r="D364" s="61"/>
      <c r="E364" s="61"/>
      <c r="F364" s="61"/>
      <c r="G364" s="61"/>
      <c r="H364" s="61"/>
      <c r="I364" s="61"/>
      <c r="J364" s="63"/>
      <c r="K364" s="63"/>
      <c r="L364" s="63"/>
      <c r="M364" s="63"/>
      <c r="N364" s="63"/>
      <c r="O364" s="63"/>
      <c r="P364" s="63"/>
      <c r="Q364" s="63"/>
      <c r="R364" s="63"/>
      <c r="S364" s="63"/>
      <c r="T364" s="63"/>
      <c r="U364" s="63"/>
      <c r="V364" s="63"/>
      <c r="W364" s="63"/>
      <c r="X364" s="63"/>
      <c r="Y364" s="63"/>
      <c r="Z364" s="63"/>
    </row>
    <row r="365" spans="1:26" ht="14.25" customHeight="1">
      <c r="A365" s="61"/>
      <c r="B365" s="61"/>
      <c r="C365" s="61"/>
      <c r="D365" s="61"/>
      <c r="E365" s="61"/>
      <c r="F365" s="61"/>
      <c r="G365" s="61"/>
      <c r="H365" s="61"/>
      <c r="I365" s="61"/>
      <c r="J365" s="63"/>
      <c r="K365" s="63"/>
      <c r="L365" s="63"/>
      <c r="M365" s="63"/>
      <c r="N365" s="63"/>
      <c r="O365" s="63"/>
      <c r="P365" s="63"/>
      <c r="Q365" s="63"/>
      <c r="R365" s="63"/>
      <c r="S365" s="63"/>
      <c r="T365" s="63"/>
      <c r="U365" s="63"/>
      <c r="V365" s="63"/>
      <c r="W365" s="63"/>
      <c r="X365" s="63"/>
      <c r="Y365" s="63"/>
      <c r="Z365" s="63"/>
    </row>
    <row r="366" spans="1:26" ht="14.25" customHeight="1">
      <c r="A366" s="61"/>
      <c r="B366" s="61"/>
      <c r="C366" s="61"/>
      <c r="D366" s="61"/>
      <c r="E366" s="61"/>
      <c r="F366" s="61"/>
      <c r="G366" s="61"/>
      <c r="H366" s="61"/>
      <c r="I366" s="61"/>
      <c r="J366" s="63"/>
      <c r="K366" s="63"/>
      <c r="L366" s="63"/>
      <c r="M366" s="63"/>
      <c r="N366" s="63"/>
      <c r="O366" s="63"/>
      <c r="P366" s="63"/>
      <c r="Q366" s="63"/>
      <c r="R366" s="63"/>
      <c r="S366" s="63"/>
      <c r="T366" s="63"/>
      <c r="U366" s="63"/>
      <c r="V366" s="63"/>
      <c r="W366" s="63"/>
      <c r="X366" s="63"/>
      <c r="Y366" s="63"/>
      <c r="Z366" s="63"/>
    </row>
    <row r="367" spans="1:26" ht="14.25" customHeight="1">
      <c r="A367" s="61"/>
      <c r="B367" s="61"/>
      <c r="C367" s="61"/>
      <c r="D367" s="61"/>
      <c r="E367" s="61"/>
      <c r="F367" s="61"/>
      <c r="G367" s="61"/>
      <c r="H367" s="61"/>
      <c r="I367" s="61"/>
      <c r="J367" s="63"/>
      <c r="K367" s="63"/>
      <c r="L367" s="63"/>
      <c r="M367" s="63"/>
      <c r="N367" s="63"/>
      <c r="O367" s="63"/>
      <c r="P367" s="63"/>
      <c r="Q367" s="63"/>
      <c r="R367" s="63"/>
      <c r="S367" s="63"/>
      <c r="T367" s="63"/>
      <c r="U367" s="63"/>
      <c r="V367" s="63"/>
      <c r="W367" s="63"/>
      <c r="X367" s="63"/>
      <c r="Y367" s="63"/>
      <c r="Z367" s="63"/>
    </row>
    <row r="368" spans="1:26" ht="14.25" customHeight="1">
      <c r="A368" s="61"/>
      <c r="B368" s="61"/>
      <c r="C368" s="61"/>
      <c r="D368" s="61"/>
      <c r="E368" s="61"/>
      <c r="F368" s="61"/>
      <c r="G368" s="61"/>
      <c r="H368" s="61"/>
      <c r="I368" s="61"/>
      <c r="J368" s="63"/>
      <c r="K368" s="63"/>
      <c r="L368" s="63"/>
      <c r="M368" s="63"/>
      <c r="N368" s="63"/>
      <c r="O368" s="63"/>
      <c r="P368" s="63"/>
      <c r="Q368" s="63"/>
      <c r="R368" s="63"/>
      <c r="S368" s="63"/>
      <c r="T368" s="63"/>
      <c r="U368" s="63"/>
      <c r="V368" s="63"/>
      <c r="W368" s="63"/>
      <c r="X368" s="63"/>
      <c r="Y368" s="63"/>
      <c r="Z368" s="63"/>
    </row>
    <row r="369" spans="1:26" ht="14.25" customHeight="1">
      <c r="A369" s="61"/>
      <c r="B369" s="61"/>
      <c r="C369" s="61"/>
      <c r="D369" s="61"/>
      <c r="E369" s="61"/>
      <c r="F369" s="61"/>
      <c r="G369" s="61"/>
      <c r="H369" s="61"/>
      <c r="I369" s="61"/>
      <c r="J369" s="63"/>
      <c r="K369" s="63"/>
      <c r="L369" s="63"/>
      <c r="M369" s="63"/>
      <c r="N369" s="63"/>
      <c r="O369" s="63"/>
      <c r="P369" s="63"/>
      <c r="Q369" s="63"/>
      <c r="R369" s="63"/>
      <c r="S369" s="63"/>
      <c r="T369" s="63"/>
      <c r="U369" s="63"/>
      <c r="V369" s="63"/>
      <c r="W369" s="63"/>
      <c r="X369" s="63"/>
      <c r="Y369" s="63"/>
      <c r="Z369" s="63"/>
    </row>
    <row r="370" spans="1:26" ht="14.25" customHeight="1">
      <c r="A370" s="61"/>
      <c r="B370" s="61"/>
      <c r="C370" s="61"/>
      <c r="D370" s="61"/>
      <c r="E370" s="61"/>
      <c r="F370" s="61"/>
      <c r="G370" s="61"/>
      <c r="H370" s="61"/>
      <c r="I370" s="61"/>
      <c r="J370" s="63"/>
      <c r="K370" s="63"/>
      <c r="L370" s="63"/>
      <c r="M370" s="63"/>
      <c r="N370" s="63"/>
      <c r="O370" s="63"/>
      <c r="P370" s="63"/>
      <c r="Q370" s="63"/>
      <c r="R370" s="63"/>
      <c r="S370" s="63"/>
      <c r="T370" s="63"/>
      <c r="U370" s="63"/>
      <c r="V370" s="63"/>
      <c r="W370" s="63"/>
      <c r="X370" s="63"/>
      <c r="Y370" s="63"/>
      <c r="Z370" s="63"/>
    </row>
    <row r="371" spans="1:26" ht="14.25" customHeight="1">
      <c r="A371" s="61"/>
      <c r="B371" s="61"/>
      <c r="C371" s="61"/>
      <c r="D371" s="61"/>
      <c r="E371" s="61"/>
      <c r="F371" s="61"/>
      <c r="G371" s="61"/>
      <c r="H371" s="61"/>
      <c r="I371" s="61"/>
      <c r="J371" s="63"/>
      <c r="K371" s="63"/>
      <c r="L371" s="63"/>
      <c r="M371" s="63"/>
      <c r="N371" s="63"/>
      <c r="O371" s="63"/>
      <c r="P371" s="63"/>
      <c r="Q371" s="63"/>
      <c r="R371" s="63"/>
      <c r="S371" s="63"/>
      <c r="T371" s="63"/>
      <c r="U371" s="63"/>
      <c r="V371" s="63"/>
      <c r="W371" s="63"/>
      <c r="X371" s="63"/>
      <c r="Y371" s="63"/>
      <c r="Z371" s="63"/>
    </row>
    <row r="372" spans="1:26" ht="14.25" customHeight="1">
      <c r="A372" s="61"/>
      <c r="B372" s="61"/>
      <c r="C372" s="61"/>
      <c r="D372" s="61"/>
      <c r="E372" s="61"/>
      <c r="F372" s="61"/>
      <c r="G372" s="61"/>
      <c r="H372" s="61"/>
      <c r="I372" s="61"/>
      <c r="J372" s="63"/>
      <c r="K372" s="63"/>
      <c r="L372" s="63"/>
      <c r="M372" s="63"/>
      <c r="N372" s="63"/>
      <c r="O372" s="63"/>
      <c r="P372" s="63"/>
      <c r="Q372" s="63"/>
      <c r="R372" s="63"/>
      <c r="S372" s="63"/>
      <c r="T372" s="63"/>
      <c r="U372" s="63"/>
      <c r="V372" s="63"/>
      <c r="W372" s="63"/>
      <c r="X372" s="63"/>
      <c r="Y372" s="63"/>
      <c r="Z372" s="63"/>
    </row>
    <row r="373" spans="1:26" ht="14.25" customHeight="1">
      <c r="A373" s="61"/>
      <c r="B373" s="61"/>
      <c r="C373" s="61"/>
      <c r="D373" s="61"/>
      <c r="E373" s="61"/>
      <c r="F373" s="61"/>
      <c r="G373" s="61"/>
      <c r="H373" s="61"/>
      <c r="I373" s="61"/>
      <c r="J373" s="63"/>
      <c r="K373" s="63"/>
      <c r="L373" s="63"/>
      <c r="M373" s="63"/>
      <c r="N373" s="63"/>
      <c r="O373" s="63"/>
      <c r="P373" s="63"/>
      <c r="Q373" s="63"/>
      <c r="R373" s="63"/>
      <c r="S373" s="63"/>
      <c r="T373" s="63"/>
      <c r="U373" s="63"/>
      <c r="V373" s="63"/>
      <c r="W373" s="63"/>
      <c r="X373" s="63"/>
      <c r="Y373" s="63"/>
      <c r="Z373" s="63"/>
    </row>
    <row r="374" spans="1:26" ht="14.25" customHeight="1">
      <c r="A374" s="61"/>
      <c r="B374" s="61"/>
      <c r="C374" s="61"/>
      <c r="D374" s="61"/>
      <c r="E374" s="61"/>
      <c r="F374" s="61"/>
      <c r="G374" s="61"/>
      <c r="H374" s="61"/>
      <c r="I374" s="61"/>
      <c r="J374" s="63"/>
      <c r="K374" s="63"/>
      <c r="L374" s="63"/>
      <c r="M374" s="63"/>
      <c r="N374" s="63"/>
      <c r="O374" s="63"/>
      <c r="P374" s="63"/>
      <c r="Q374" s="63"/>
      <c r="R374" s="63"/>
      <c r="S374" s="63"/>
      <c r="T374" s="63"/>
      <c r="U374" s="63"/>
      <c r="V374" s="63"/>
      <c r="W374" s="63"/>
      <c r="X374" s="63"/>
      <c r="Y374" s="63"/>
      <c r="Z374" s="63"/>
    </row>
    <row r="375" spans="1:26" ht="14.25" customHeight="1">
      <c r="A375" s="61"/>
      <c r="B375" s="61"/>
      <c r="C375" s="61"/>
      <c r="D375" s="61"/>
      <c r="E375" s="61"/>
      <c r="F375" s="61"/>
      <c r="G375" s="61"/>
      <c r="H375" s="61"/>
      <c r="I375" s="61"/>
      <c r="J375" s="63"/>
      <c r="K375" s="63"/>
      <c r="L375" s="63"/>
      <c r="M375" s="63"/>
      <c r="N375" s="63"/>
      <c r="O375" s="63"/>
      <c r="P375" s="63"/>
      <c r="Q375" s="63"/>
      <c r="R375" s="63"/>
      <c r="S375" s="63"/>
      <c r="T375" s="63"/>
      <c r="U375" s="63"/>
      <c r="V375" s="63"/>
      <c r="W375" s="63"/>
      <c r="X375" s="63"/>
      <c r="Y375" s="63"/>
      <c r="Z375" s="63"/>
    </row>
    <row r="376" spans="1:26" ht="14.25" customHeight="1">
      <c r="A376" s="61"/>
      <c r="B376" s="61"/>
      <c r="C376" s="61"/>
      <c r="D376" s="61"/>
      <c r="E376" s="61"/>
      <c r="F376" s="61"/>
      <c r="G376" s="61"/>
      <c r="H376" s="61"/>
      <c r="I376" s="61"/>
      <c r="J376" s="63"/>
      <c r="K376" s="63"/>
      <c r="L376" s="63"/>
      <c r="M376" s="63"/>
      <c r="N376" s="63"/>
      <c r="O376" s="63"/>
      <c r="P376" s="63"/>
      <c r="Q376" s="63"/>
      <c r="R376" s="63"/>
      <c r="S376" s="63"/>
      <c r="T376" s="63"/>
      <c r="U376" s="63"/>
      <c r="V376" s="63"/>
      <c r="W376" s="63"/>
      <c r="X376" s="63"/>
      <c r="Y376" s="63"/>
      <c r="Z376" s="63"/>
    </row>
    <row r="377" spans="1:26" ht="14.25" customHeight="1">
      <c r="A377" s="61"/>
      <c r="B377" s="61"/>
      <c r="C377" s="61"/>
      <c r="D377" s="61"/>
      <c r="E377" s="61"/>
      <c r="F377" s="61"/>
      <c r="G377" s="61"/>
      <c r="H377" s="61"/>
      <c r="I377" s="61"/>
      <c r="J377" s="63"/>
      <c r="K377" s="63"/>
      <c r="L377" s="63"/>
      <c r="M377" s="63"/>
      <c r="N377" s="63"/>
      <c r="O377" s="63"/>
      <c r="P377" s="63"/>
      <c r="Q377" s="63"/>
      <c r="R377" s="63"/>
      <c r="S377" s="63"/>
      <c r="T377" s="63"/>
      <c r="U377" s="63"/>
      <c r="V377" s="63"/>
      <c r="W377" s="63"/>
      <c r="X377" s="63"/>
      <c r="Y377" s="63"/>
      <c r="Z377" s="63"/>
    </row>
    <row r="378" spans="1:26" ht="14.25" customHeight="1">
      <c r="A378" s="61"/>
      <c r="B378" s="61"/>
      <c r="C378" s="61"/>
      <c r="D378" s="61"/>
      <c r="E378" s="61"/>
      <c r="F378" s="61"/>
      <c r="G378" s="61"/>
      <c r="H378" s="61"/>
      <c r="I378" s="61"/>
      <c r="J378" s="63"/>
      <c r="K378" s="63"/>
      <c r="L378" s="63"/>
      <c r="M378" s="63"/>
      <c r="N378" s="63"/>
      <c r="O378" s="63"/>
      <c r="P378" s="63"/>
      <c r="Q378" s="63"/>
      <c r="R378" s="63"/>
      <c r="S378" s="63"/>
      <c r="T378" s="63"/>
      <c r="U378" s="63"/>
      <c r="V378" s="63"/>
      <c r="W378" s="63"/>
      <c r="X378" s="63"/>
      <c r="Y378" s="63"/>
      <c r="Z378" s="63"/>
    </row>
    <row r="379" spans="1:26" ht="14.25" customHeight="1">
      <c r="A379" s="61"/>
      <c r="B379" s="61"/>
      <c r="C379" s="61"/>
      <c r="D379" s="61"/>
      <c r="E379" s="61"/>
      <c r="F379" s="61"/>
      <c r="G379" s="61"/>
      <c r="H379" s="61"/>
      <c r="I379" s="61"/>
      <c r="J379" s="63"/>
      <c r="K379" s="63"/>
      <c r="L379" s="63"/>
      <c r="M379" s="63"/>
      <c r="N379" s="63"/>
      <c r="O379" s="63"/>
      <c r="P379" s="63"/>
      <c r="Q379" s="63"/>
      <c r="R379" s="63"/>
      <c r="S379" s="63"/>
      <c r="T379" s="63"/>
      <c r="U379" s="63"/>
      <c r="V379" s="63"/>
      <c r="W379" s="63"/>
      <c r="X379" s="63"/>
      <c r="Y379" s="63"/>
      <c r="Z379" s="63"/>
    </row>
    <row r="380" spans="1:26" ht="14.25" customHeight="1">
      <c r="A380" s="61"/>
      <c r="B380" s="61"/>
      <c r="C380" s="61"/>
      <c r="D380" s="61"/>
      <c r="E380" s="61"/>
      <c r="F380" s="61"/>
      <c r="G380" s="61"/>
      <c r="H380" s="61"/>
      <c r="I380" s="61"/>
      <c r="J380" s="63"/>
      <c r="K380" s="63"/>
      <c r="L380" s="63"/>
      <c r="M380" s="63"/>
      <c r="N380" s="63"/>
      <c r="O380" s="63"/>
      <c r="P380" s="63"/>
      <c r="Q380" s="63"/>
      <c r="R380" s="63"/>
      <c r="S380" s="63"/>
      <c r="T380" s="63"/>
      <c r="U380" s="63"/>
      <c r="V380" s="63"/>
      <c r="W380" s="63"/>
      <c r="X380" s="63"/>
      <c r="Y380" s="63"/>
      <c r="Z380" s="63"/>
    </row>
    <row r="381" spans="1:26" ht="14.25" customHeight="1">
      <c r="A381" s="61"/>
      <c r="B381" s="61"/>
      <c r="C381" s="61"/>
      <c r="D381" s="61"/>
      <c r="E381" s="61"/>
      <c r="F381" s="61"/>
      <c r="G381" s="61"/>
      <c r="H381" s="61"/>
      <c r="I381" s="61"/>
      <c r="J381" s="63"/>
      <c r="K381" s="63"/>
      <c r="L381" s="63"/>
      <c r="M381" s="63"/>
      <c r="N381" s="63"/>
      <c r="O381" s="63"/>
      <c r="P381" s="63"/>
      <c r="Q381" s="63"/>
      <c r="R381" s="63"/>
      <c r="S381" s="63"/>
      <c r="T381" s="63"/>
      <c r="U381" s="63"/>
      <c r="V381" s="63"/>
      <c r="W381" s="63"/>
      <c r="X381" s="63"/>
      <c r="Y381" s="63"/>
      <c r="Z381" s="63"/>
    </row>
    <row r="382" spans="1:26" ht="14.25" customHeight="1">
      <c r="A382" s="61"/>
      <c r="B382" s="61"/>
      <c r="C382" s="61"/>
      <c r="D382" s="61"/>
      <c r="E382" s="61"/>
      <c r="F382" s="61"/>
      <c r="G382" s="61"/>
      <c r="H382" s="61"/>
      <c r="I382" s="61"/>
      <c r="J382" s="63"/>
      <c r="K382" s="63"/>
      <c r="L382" s="63"/>
      <c r="M382" s="63"/>
      <c r="N382" s="63"/>
      <c r="O382" s="63"/>
      <c r="P382" s="63"/>
      <c r="Q382" s="63"/>
      <c r="R382" s="63"/>
      <c r="S382" s="63"/>
      <c r="T382" s="63"/>
      <c r="U382" s="63"/>
      <c r="V382" s="63"/>
      <c r="W382" s="63"/>
      <c r="X382" s="63"/>
      <c r="Y382" s="63"/>
      <c r="Z382" s="63"/>
    </row>
    <row r="383" spans="1:26" ht="14.25" customHeight="1">
      <c r="A383" s="61"/>
      <c r="B383" s="61"/>
      <c r="C383" s="61"/>
      <c r="D383" s="61"/>
      <c r="E383" s="61"/>
      <c r="F383" s="61"/>
      <c r="G383" s="61"/>
      <c r="H383" s="61"/>
      <c r="I383" s="61"/>
      <c r="J383" s="63"/>
      <c r="K383" s="63"/>
      <c r="L383" s="63"/>
      <c r="M383" s="63"/>
      <c r="N383" s="63"/>
      <c r="O383" s="63"/>
      <c r="P383" s="63"/>
      <c r="Q383" s="63"/>
      <c r="R383" s="63"/>
      <c r="S383" s="63"/>
      <c r="T383" s="63"/>
      <c r="U383" s="63"/>
      <c r="V383" s="63"/>
      <c r="W383" s="63"/>
      <c r="X383" s="63"/>
      <c r="Y383" s="63"/>
      <c r="Z383" s="63"/>
    </row>
    <row r="384" spans="1:26" ht="14.25" customHeight="1">
      <c r="A384" s="61"/>
      <c r="B384" s="61"/>
      <c r="C384" s="61"/>
      <c r="D384" s="61"/>
      <c r="E384" s="61"/>
      <c r="F384" s="61"/>
      <c r="G384" s="61"/>
      <c r="H384" s="61"/>
      <c r="I384" s="61"/>
      <c r="J384" s="63"/>
      <c r="K384" s="63"/>
      <c r="L384" s="63"/>
      <c r="M384" s="63"/>
      <c r="N384" s="63"/>
      <c r="O384" s="63"/>
      <c r="P384" s="63"/>
      <c r="Q384" s="63"/>
      <c r="R384" s="63"/>
      <c r="S384" s="63"/>
      <c r="T384" s="63"/>
      <c r="U384" s="63"/>
      <c r="V384" s="63"/>
      <c r="W384" s="63"/>
      <c r="X384" s="63"/>
      <c r="Y384" s="63"/>
      <c r="Z384" s="63"/>
    </row>
    <row r="385" spans="1:26" ht="14.25" customHeight="1">
      <c r="A385" s="61"/>
      <c r="B385" s="61"/>
      <c r="C385" s="61"/>
      <c r="D385" s="61"/>
      <c r="E385" s="61"/>
      <c r="F385" s="61"/>
      <c r="G385" s="61"/>
      <c r="H385" s="61"/>
      <c r="I385" s="61"/>
      <c r="J385" s="63"/>
      <c r="K385" s="63"/>
      <c r="L385" s="63"/>
      <c r="M385" s="63"/>
      <c r="N385" s="63"/>
      <c r="O385" s="63"/>
      <c r="P385" s="63"/>
      <c r="Q385" s="63"/>
      <c r="R385" s="63"/>
      <c r="S385" s="63"/>
      <c r="T385" s="63"/>
      <c r="U385" s="63"/>
      <c r="V385" s="63"/>
      <c r="W385" s="63"/>
      <c r="X385" s="63"/>
      <c r="Y385" s="63"/>
      <c r="Z385" s="63"/>
    </row>
    <row r="386" spans="1:26" ht="14.25" customHeight="1">
      <c r="A386" s="61"/>
      <c r="B386" s="61"/>
      <c r="C386" s="61"/>
      <c r="D386" s="61"/>
      <c r="E386" s="61"/>
      <c r="F386" s="61"/>
      <c r="G386" s="61"/>
      <c r="H386" s="61"/>
      <c r="I386" s="61"/>
      <c r="J386" s="63"/>
      <c r="K386" s="63"/>
      <c r="L386" s="63"/>
      <c r="M386" s="63"/>
      <c r="N386" s="63"/>
      <c r="O386" s="63"/>
      <c r="P386" s="63"/>
      <c r="Q386" s="63"/>
      <c r="R386" s="63"/>
      <c r="S386" s="63"/>
      <c r="T386" s="63"/>
      <c r="U386" s="63"/>
      <c r="V386" s="63"/>
      <c r="W386" s="63"/>
      <c r="X386" s="63"/>
      <c r="Y386" s="63"/>
      <c r="Z386" s="63"/>
    </row>
    <row r="387" spans="1:26" ht="14.25" customHeight="1">
      <c r="A387" s="61"/>
      <c r="B387" s="61"/>
      <c r="C387" s="61"/>
      <c r="D387" s="61"/>
      <c r="E387" s="61"/>
      <c r="F387" s="61"/>
      <c r="G387" s="61"/>
      <c r="H387" s="61"/>
      <c r="I387" s="61"/>
      <c r="J387" s="63"/>
      <c r="K387" s="63"/>
      <c r="L387" s="63"/>
      <c r="M387" s="63"/>
      <c r="N387" s="63"/>
      <c r="O387" s="63"/>
      <c r="P387" s="63"/>
      <c r="Q387" s="63"/>
      <c r="R387" s="63"/>
      <c r="S387" s="63"/>
      <c r="T387" s="63"/>
      <c r="U387" s="63"/>
      <c r="V387" s="63"/>
      <c r="W387" s="63"/>
      <c r="X387" s="63"/>
      <c r="Y387" s="63"/>
      <c r="Z387" s="63"/>
    </row>
    <row r="388" spans="1:26" ht="14.25" customHeight="1">
      <c r="A388" s="61"/>
      <c r="B388" s="61"/>
      <c r="C388" s="61"/>
      <c r="D388" s="61"/>
      <c r="E388" s="61"/>
      <c r="F388" s="61"/>
      <c r="G388" s="61"/>
      <c r="H388" s="61"/>
      <c r="I388" s="61"/>
      <c r="J388" s="63"/>
      <c r="K388" s="63"/>
      <c r="L388" s="63"/>
      <c r="M388" s="63"/>
      <c r="N388" s="63"/>
      <c r="O388" s="63"/>
      <c r="P388" s="63"/>
      <c r="Q388" s="63"/>
      <c r="R388" s="63"/>
      <c r="S388" s="63"/>
      <c r="T388" s="63"/>
      <c r="U388" s="63"/>
      <c r="V388" s="63"/>
      <c r="W388" s="63"/>
      <c r="X388" s="63"/>
      <c r="Y388" s="63"/>
      <c r="Z388" s="63"/>
    </row>
    <row r="389" spans="1:26" ht="14.25" customHeight="1">
      <c r="A389" s="61"/>
      <c r="B389" s="61"/>
      <c r="C389" s="61"/>
      <c r="D389" s="61"/>
      <c r="E389" s="61"/>
      <c r="F389" s="61"/>
      <c r="G389" s="61"/>
      <c r="H389" s="61"/>
      <c r="I389" s="61"/>
      <c r="J389" s="63"/>
      <c r="K389" s="63"/>
      <c r="L389" s="63"/>
      <c r="M389" s="63"/>
      <c r="N389" s="63"/>
      <c r="O389" s="63"/>
      <c r="P389" s="63"/>
      <c r="Q389" s="63"/>
      <c r="R389" s="63"/>
      <c r="S389" s="63"/>
      <c r="T389" s="63"/>
      <c r="U389" s="63"/>
      <c r="V389" s="63"/>
      <c r="W389" s="63"/>
      <c r="X389" s="63"/>
      <c r="Y389" s="63"/>
      <c r="Z389" s="63"/>
    </row>
    <row r="390" spans="1:26" ht="14.25" customHeight="1">
      <c r="A390" s="61"/>
      <c r="B390" s="61"/>
      <c r="C390" s="61"/>
      <c r="D390" s="61"/>
      <c r="E390" s="61"/>
      <c r="F390" s="61"/>
      <c r="G390" s="61"/>
      <c r="H390" s="61"/>
      <c r="I390" s="61"/>
      <c r="J390" s="63"/>
      <c r="K390" s="63"/>
      <c r="L390" s="63"/>
      <c r="M390" s="63"/>
      <c r="N390" s="63"/>
      <c r="O390" s="63"/>
      <c r="P390" s="63"/>
      <c r="Q390" s="63"/>
      <c r="R390" s="63"/>
      <c r="S390" s="63"/>
      <c r="T390" s="63"/>
      <c r="U390" s="63"/>
      <c r="V390" s="63"/>
      <c r="W390" s="63"/>
      <c r="X390" s="63"/>
      <c r="Y390" s="63"/>
      <c r="Z390" s="63"/>
    </row>
    <row r="391" spans="1:26" ht="14.25" customHeight="1">
      <c r="A391" s="61"/>
      <c r="B391" s="61"/>
      <c r="C391" s="61"/>
      <c r="D391" s="61"/>
      <c r="E391" s="61"/>
      <c r="F391" s="61"/>
      <c r="G391" s="61"/>
      <c r="H391" s="61"/>
      <c r="I391" s="61"/>
      <c r="J391" s="63"/>
      <c r="K391" s="63"/>
      <c r="L391" s="63"/>
      <c r="M391" s="63"/>
      <c r="N391" s="63"/>
      <c r="O391" s="63"/>
      <c r="P391" s="63"/>
      <c r="Q391" s="63"/>
      <c r="R391" s="63"/>
      <c r="S391" s="63"/>
      <c r="T391" s="63"/>
      <c r="U391" s="63"/>
      <c r="V391" s="63"/>
      <c r="W391" s="63"/>
      <c r="X391" s="63"/>
      <c r="Y391" s="63"/>
      <c r="Z391" s="63"/>
    </row>
    <row r="392" spans="1:26" ht="14.25" customHeight="1">
      <c r="A392" s="61"/>
      <c r="B392" s="61"/>
      <c r="C392" s="61"/>
      <c r="D392" s="61"/>
      <c r="E392" s="61"/>
      <c r="F392" s="61"/>
      <c r="G392" s="61"/>
      <c r="H392" s="61"/>
      <c r="I392" s="61"/>
      <c r="J392" s="63"/>
      <c r="K392" s="63"/>
      <c r="L392" s="63"/>
      <c r="M392" s="63"/>
      <c r="N392" s="63"/>
      <c r="O392" s="63"/>
      <c r="P392" s="63"/>
      <c r="Q392" s="63"/>
      <c r="R392" s="63"/>
      <c r="S392" s="63"/>
      <c r="T392" s="63"/>
      <c r="U392" s="63"/>
      <c r="V392" s="63"/>
      <c r="W392" s="63"/>
      <c r="X392" s="63"/>
      <c r="Y392" s="63"/>
      <c r="Z392" s="63"/>
    </row>
    <row r="393" spans="1:26" ht="14.25" customHeight="1">
      <c r="A393" s="61"/>
      <c r="B393" s="61"/>
      <c r="C393" s="61"/>
      <c r="D393" s="61"/>
      <c r="E393" s="61"/>
      <c r="F393" s="61"/>
      <c r="G393" s="61"/>
      <c r="H393" s="61"/>
      <c r="I393" s="61"/>
      <c r="J393" s="63"/>
      <c r="K393" s="63"/>
      <c r="L393" s="63"/>
      <c r="M393" s="63"/>
      <c r="N393" s="63"/>
      <c r="O393" s="63"/>
      <c r="P393" s="63"/>
      <c r="Q393" s="63"/>
      <c r="R393" s="63"/>
      <c r="S393" s="63"/>
      <c r="T393" s="63"/>
      <c r="U393" s="63"/>
      <c r="V393" s="63"/>
      <c r="W393" s="63"/>
      <c r="X393" s="63"/>
      <c r="Y393" s="63"/>
      <c r="Z393" s="63"/>
    </row>
    <row r="394" spans="1:26" ht="14.25" customHeight="1">
      <c r="A394" s="61"/>
      <c r="B394" s="61"/>
      <c r="C394" s="61"/>
      <c r="D394" s="61"/>
      <c r="E394" s="61"/>
      <c r="F394" s="61"/>
      <c r="G394" s="61"/>
      <c r="H394" s="61"/>
      <c r="I394" s="61"/>
      <c r="J394" s="63"/>
      <c r="K394" s="63"/>
      <c r="L394" s="63"/>
      <c r="M394" s="63"/>
      <c r="N394" s="63"/>
      <c r="O394" s="63"/>
      <c r="P394" s="63"/>
      <c r="Q394" s="63"/>
      <c r="R394" s="63"/>
      <c r="S394" s="63"/>
      <c r="T394" s="63"/>
      <c r="U394" s="63"/>
      <c r="V394" s="63"/>
      <c r="W394" s="63"/>
      <c r="X394" s="63"/>
      <c r="Y394" s="63"/>
      <c r="Z394" s="63"/>
    </row>
    <row r="395" spans="1:26" ht="14.25" customHeight="1">
      <c r="A395" s="61"/>
      <c r="B395" s="61"/>
      <c r="C395" s="61"/>
      <c r="D395" s="61"/>
      <c r="E395" s="61"/>
      <c r="F395" s="61"/>
      <c r="G395" s="61"/>
      <c r="H395" s="61"/>
      <c r="I395" s="61"/>
      <c r="J395" s="63"/>
      <c r="K395" s="63"/>
      <c r="L395" s="63"/>
      <c r="M395" s="63"/>
      <c r="N395" s="63"/>
      <c r="O395" s="63"/>
      <c r="P395" s="63"/>
      <c r="Q395" s="63"/>
      <c r="R395" s="63"/>
      <c r="S395" s="63"/>
      <c r="T395" s="63"/>
      <c r="U395" s="63"/>
      <c r="V395" s="63"/>
      <c r="W395" s="63"/>
      <c r="X395" s="63"/>
      <c r="Y395" s="63"/>
      <c r="Z395" s="63"/>
    </row>
    <row r="396" spans="1:26" ht="14.25" customHeight="1">
      <c r="A396" s="61"/>
      <c r="B396" s="61"/>
      <c r="C396" s="61"/>
      <c r="D396" s="61"/>
      <c r="E396" s="61"/>
      <c r="F396" s="61"/>
      <c r="G396" s="61"/>
      <c r="H396" s="61"/>
      <c r="I396" s="61"/>
      <c r="J396" s="63"/>
      <c r="K396" s="63"/>
      <c r="L396" s="63"/>
      <c r="M396" s="63"/>
      <c r="N396" s="63"/>
      <c r="O396" s="63"/>
      <c r="P396" s="63"/>
      <c r="Q396" s="63"/>
      <c r="R396" s="63"/>
      <c r="S396" s="63"/>
      <c r="T396" s="63"/>
      <c r="U396" s="63"/>
      <c r="V396" s="63"/>
      <c r="W396" s="63"/>
      <c r="X396" s="63"/>
      <c r="Y396" s="63"/>
      <c r="Z396" s="63"/>
    </row>
    <row r="397" spans="1:26" ht="14.25" customHeight="1">
      <c r="A397" s="61"/>
      <c r="B397" s="61"/>
      <c r="C397" s="61"/>
      <c r="D397" s="61"/>
      <c r="E397" s="61"/>
      <c r="F397" s="61"/>
      <c r="G397" s="61"/>
      <c r="H397" s="61"/>
      <c r="I397" s="61"/>
      <c r="J397" s="63"/>
      <c r="K397" s="63"/>
      <c r="L397" s="63"/>
      <c r="M397" s="63"/>
      <c r="N397" s="63"/>
      <c r="O397" s="63"/>
      <c r="P397" s="63"/>
      <c r="Q397" s="63"/>
      <c r="R397" s="63"/>
      <c r="S397" s="63"/>
      <c r="T397" s="63"/>
      <c r="U397" s="63"/>
      <c r="V397" s="63"/>
      <c r="W397" s="63"/>
      <c r="X397" s="63"/>
      <c r="Y397" s="63"/>
      <c r="Z397" s="63"/>
    </row>
    <row r="398" spans="1:26" ht="14.25" customHeight="1">
      <c r="A398" s="61"/>
      <c r="B398" s="61"/>
      <c r="C398" s="61"/>
      <c r="D398" s="61"/>
      <c r="E398" s="61"/>
      <c r="F398" s="61"/>
      <c r="G398" s="61"/>
      <c r="H398" s="61"/>
      <c r="I398" s="61"/>
      <c r="J398" s="63"/>
      <c r="K398" s="63"/>
      <c r="L398" s="63"/>
      <c r="M398" s="63"/>
      <c r="N398" s="63"/>
      <c r="O398" s="63"/>
      <c r="P398" s="63"/>
      <c r="Q398" s="63"/>
      <c r="R398" s="63"/>
      <c r="S398" s="63"/>
      <c r="T398" s="63"/>
      <c r="U398" s="63"/>
      <c r="V398" s="63"/>
      <c r="W398" s="63"/>
      <c r="X398" s="63"/>
      <c r="Y398" s="63"/>
      <c r="Z398" s="63"/>
    </row>
    <row r="399" spans="1:26" ht="14.25" customHeight="1">
      <c r="A399" s="61"/>
      <c r="B399" s="61"/>
      <c r="C399" s="61"/>
      <c r="D399" s="61"/>
      <c r="E399" s="61"/>
      <c r="F399" s="61"/>
      <c r="G399" s="61"/>
      <c r="H399" s="61"/>
      <c r="I399" s="61"/>
      <c r="J399" s="63"/>
      <c r="K399" s="63"/>
      <c r="L399" s="63"/>
      <c r="M399" s="63"/>
      <c r="N399" s="63"/>
      <c r="O399" s="63"/>
      <c r="P399" s="63"/>
      <c r="Q399" s="63"/>
      <c r="R399" s="63"/>
      <c r="S399" s="63"/>
      <c r="T399" s="63"/>
      <c r="U399" s="63"/>
      <c r="V399" s="63"/>
      <c r="W399" s="63"/>
      <c r="X399" s="63"/>
      <c r="Y399" s="63"/>
      <c r="Z399" s="63"/>
    </row>
    <row r="400" spans="1:26" ht="14.25" customHeight="1">
      <c r="A400" s="61"/>
      <c r="B400" s="61"/>
      <c r="C400" s="61"/>
      <c r="D400" s="61"/>
      <c r="E400" s="61"/>
      <c r="F400" s="61"/>
      <c r="G400" s="61"/>
      <c r="H400" s="61"/>
      <c r="I400" s="61"/>
      <c r="J400" s="63"/>
      <c r="K400" s="63"/>
      <c r="L400" s="63"/>
      <c r="M400" s="63"/>
      <c r="N400" s="63"/>
      <c r="O400" s="63"/>
      <c r="P400" s="63"/>
      <c r="Q400" s="63"/>
      <c r="R400" s="63"/>
      <c r="S400" s="63"/>
      <c r="T400" s="63"/>
      <c r="U400" s="63"/>
      <c r="V400" s="63"/>
      <c r="W400" s="63"/>
      <c r="X400" s="63"/>
      <c r="Y400" s="63"/>
      <c r="Z400" s="63"/>
    </row>
    <row r="401" spans="1:26" ht="14.25" customHeight="1">
      <c r="A401" s="61"/>
      <c r="B401" s="61"/>
      <c r="C401" s="61"/>
      <c r="D401" s="61"/>
      <c r="E401" s="61"/>
      <c r="F401" s="61"/>
      <c r="G401" s="61"/>
      <c r="H401" s="61"/>
      <c r="I401" s="61"/>
      <c r="J401" s="63"/>
      <c r="K401" s="63"/>
      <c r="L401" s="63"/>
      <c r="M401" s="63"/>
      <c r="N401" s="63"/>
      <c r="O401" s="63"/>
      <c r="P401" s="63"/>
      <c r="Q401" s="63"/>
      <c r="R401" s="63"/>
      <c r="S401" s="63"/>
      <c r="T401" s="63"/>
      <c r="U401" s="63"/>
      <c r="V401" s="63"/>
      <c r="W401" s="63"/>
      <c r="X401" s="63"/>
      <c r="Y401" s="63"/>
      <c r="Z401" s="63"/>
    </row>
    <row r="402" spans="1:26" ht="14.25" customHeight="1">
      <c r="A402" s="61"/>
      <c r="B402" s="61"/>
      <c r="C402" s="61"/>
      <c r="D402" s="61"/>
      <c r="E402" s="61"/>
      <c r="F402" s="61"/>
      <c r="G402" s="61"/>
      <c r="H402" s="61"/>
      <c r="I402" s="61"/>
      <c r="J402" s="63"/>
      <c r="K402" s="63"/>
      <c r="L402" s="63"/>
      <c r="M402" s="63"/>
      <c r="N402" s="63"/>
      <c r="O402" s="63"/>
      <c r="P402" s="63"/>
      <c r="Q402" s="63"/>
      <c r="R402" s="63"/>
      <c r="S402" s="63"/>
      <c r="T402" s="63"/>
      <c r="U402" s="63"/>
      <c r="V402" s="63"/>
      <c r="W402" s="63"/>
      <c r="X402" s="63"/>
      <c r="Y402" s="63"/>
      <c r="Z402" s="63"/>
    </row>
    <row r="403" spans="1:26" ht="14.25" customHeight="1">
      <c r="A403" s="61"/>
      <c r="B403" s="61"/>
      <c r="C403" s="61"/>
      <c r="D403" s="61"/>
      <c r="E403" s="61"/>
      <c r="F403" s="61"/>
      <c r="G403" s="61"/>
      <c r="H403" s="61"/>
      <c r="I403" s="61"/>
      <c r="J403" s="63"/>
      <c r="K403" s="63"/>
      <c r="L403" s="63"/>
      <c r="M403" s="63"/>
      <c r="N403" s="63"/>
      <c r="O403" s="63"/>
      <c r="P403" s="63"/>
      <c r="Q403" s="63"/>
      <c r="R403" s="63"/>
      <c r="S403" s="63"/>
      <c r="T403" s="63"/>
      <c r="U403" s="63"/>
      <c r="V403" s="63"/>
      <c r="W403" s="63"/>
      <c r="X403" s="63"/>
      <c r="Y403" s="63"/>
      <c r="Z403" s="63"/>
    </row>
    <row r="404" spans="1:26" ht="14.25" customHeight="1">
      <c r="A404" s="61"/>
      <c r="B404" s="61"/>
      <c r="C404" s="61"/>
      <c r="D404" s="61"/>
      <c r="E404" s="61"/>
      <c r="F404" s="61"/>
      <c r="G404" s="61"/>
      <c r="H404" s="61"/>
      <c r="I404" s="61"/>
      <c r="J404" s="63"/>
      <c r="K404" s="63"/>
      <c r="L404" s="63"/>
      <c r="M404" s="63"/>
      <c r="N404" s="63"/>
      <c r="O404" s="63"/>
      <c r="P404" s="63"/>
      <c r="Q404" s="63"/>
      <c r="R404" s="63"/>
      <c r="S404" s="63"/>
      <c r="T404" s="63"/>
      <c r="U404" s="63"/>
      <c r="V404" s="63"/>
      <c r="W404" s="63"/>
      <c r="X404" s="63"/>
      <c r="Y404" s="63"/>
      <c r="Z404" s="63"/>
    </row>
    <row r="405" spans="1:26" ht="14.25" customHeight="1">
      <c r="A405" s="61"/>
      <c r="B405" s="61"/>
      <c r="C405" s="61"/>
      <c r="D405" s="61"/>
      <c r="E405" s="61"/>
      <c r="F405" s="61"/>
      <c r="G405" s="61"/>
      <c r="H405" s="61"/>
      <c r="I405" s="61"/>
      <c r="J405" s="63"/>
      <c r="K405" s="63"/>
      <c r="L405" s="63"/>
      <c r="M405" s="63"/>
      <c r="N405" s="63"/>
      <c r="O405" s="63"/>
      <c r="P405" s="63"/>
      <c r="Q405" s="63"/>
      <c r="R405" s="63"/>
      <c r="S405" s="63"/>
      <c r="T405" s="63"/>
      <c r="U405" s="63"/>
      <c r="V405" s="63"/>
      <c r="W405" s="63"/>
      <c r="X405" s="63"/>
      <c r="Y405" s="63"/>
      <c r="Z405" s="63"/>
    </row>
    <row r="406" spans="1:26" ht="14.25" customHeight="1">
      <c r="A406" s="61"/>
      <c r="B406" s="61"/>
      <c r="C406" s="61"/>
      <c r="D406" s="61"/>
      <c r="E406" s="61"/>
      <c r="F406" s="61"/>
      <c r="G406" s="61"/>
      <c r="H406" s="61"/>
      <c r="I406" s="61"/>
      <c r="J406" s="63"/>
      <c r="K406" s="63"/>
      <c r="L406" s="63"/>
      <c r="M406" s="63"/>
      <c r="N406" s="63"/>
      <c r="O406" s="63"/>
      <c r="P406" s="63"/>
      <c r="Q406" s="63"/>
      <c r="R406" s="63"/>
      <c r="S406" s="63"/>
      <c r="T406" s="63"/>
      <c r="U406" s="63"/>
      <c r="V406" s="63"/>
      <c r="W406" s="63"/>
      <c r="X406" s="63"/>
      <c r="Y406" s="63"/>
      <c r="Z406" s="63"/>
    </row>
    <row r="407" spans="1:26" ht="14.25" customHeight="1">
      <c r="A407" s="61"/>
      <c r="B407" s="61"/>
      <c r="C407" s="61"/>
      <c r="D407" s="61"/>
      <c r="E407" s="61"/>
      <c r="F407" s="61"/>
      <c r="G407" s="61"/>
      <c r="H407" s="61"/>
      <c r="I407" s="61"/>
      <c r="J407" s="63"/>
      <c r="K407" s="63"/>
      <c r="L407" s="63"/>
      <c r="M407" s="63"/>
      <c r="N407" s="63"/>
      <c r="O407" s="63"/>
      <c r="P407" s="63"/>
      <c r="Q407" s="63"/>
      <c r="R407" s="63"/>
      <c r="S407" s="63"/>
      <c r="T407" s="63"/>
      <c r="U407" s="63"/>
      <c r="V407" s="63"/>
      <c r="W407" s="63"/>
      <c r="X407" s="63"/>
      <c r="Y407" s="63"/>
      <c r="Z407" s="63"/>
    </row>
    <row r="408" spans="1:26" ht="14.25" customHeight="1">
      <c r="A408" s="61"/>
      <c r="B408" s="61"/>
      <c r="C408" s="61"/>
      <c r="D408" s="61"/>
      <c r="E408" s="61"/>
      <c r="F408" s="61"/>
      <c r="G408" s="61"/>
      <c r="H408" s="61"/>
      <c r="I408" s="61"/>
      <c r="J408" s="63"/>
      <c r="K408" s="63"/>
      <c r="L408" s="63"/>
      <c r="M408" s="63"/>
      <c r="N408" s="63"/>
      <c r="O408" s="63"/>
      <c r="P408" s="63"/>
      <c r="Q408" s="63"/>
      <c r="R408" s="63"/>
      <c r="S408" s="63"/>
      <c r="T408" s="63"/>
      <c r="U408" s="63"/>
      <c r="V408" s="63"/>
      <c r="W408" s="63"/>
      <c r="X408" s="63"/>
      <c r="Y408" s="63"/>
      <c r="Z408" s="63"/>
    </row>
    <row r="409" spans="1:26" ht="14.25" customHeight="1">
      <c r="A409" s="61"/>
      <c r="B409" s="61"/>
      <c r="C409" s="61"/>
      <c r="D409" s="61"/>
      <c r="E409" s="61"/>
      <c r="F409" s="61"/>
      <c r="G409" s="61"/>
      <c r="H409" s="61"/>
      <c r="I409" s="61"/>
      <c r="J409" s="63"/>
      <c r="K409" s="63"/>
      <c r="L409" s="63"/>
      <c r="M409" s="63"/>
      <c r="N409" s="63"/>
      <c r="O409" s="63"/>
      <c r="P409" s="63"/>
      <c r="Q409" s="63"/>
      <c r="R409" s="63"/>
      <c r="S409" s="63"/>
      <c r="T409" s="63"/>
      <c r="U409" s="63"/>
      <c r="V409" s="63"/>
      <c r="W409" s="63"/>
      <c r="X409" s="63"/>
      <c r="Y409" s="63"/>
      <c r="Z409" s="63"/>
    </row>
    <row r="410" spans="1:26" ht="14.25" customHeight="1">
      <c r="A410" s="61"/>
      <c r="B410" s="61"/>
      <c r="C410" s="61"/>
      <c r="D410" s="61"/>
      <c r="E410" s="61"/>
      <c r="F410" s="61"/>
      <c r="G410" s="61"/>
      <c r="H410" s="61"/>
      <c r="I410" s="61"/>
      <c r="J410" s="63"/>
      <c r="K410" s="63"/>
      <c r="L410" s="63"/>
      <c r="M410" s="63"/>
      <c r="N410" s="63"/>
      <c r="O410" s="63"/>
      <c r="P410" s="63"/>
      <c r="Q410" s="63"/>
      <c r="R410" s="63"/>
      <c r="S410" s="63"/>
      <c r="T410" s="63"/>
      <c r="U410" s="63"/>
      <c r="V410" s="63"/>
      <c r="W410" s="63"/>
      <c r="X410" s="63"/>
      <c r="Y410" s="63"/>
      <c r="Z410" s="63"/>
    </row>
    <row r="411" spans="1:26" ht="14.25" customHeight="1">
      <c r="A411" s="61"/>
      <c r="B411" s="61"/>
      <c r="C411" s="61"/>
      <c r="D411" s="61"/>
      <c r="E411" s="61"/>
      <c r="F411" s="61"/>
      <c r="G411" s="61"/>
      <c r="H411" s="61"/>
      <c r="I411" s="61"/>
      <c r="J411" s="63"/>
      <c r="K411" s="63"/>
      <c r="L411" s="63"/>
      <c r="M411" s="63"/>
      <c r="N411" s="63"/>
      <c r="O411" s="63"/>
      <c r="P411" s="63"/>
      <c r="Q411" s="63"/>
      <c r="R411" s="63"/>
      <c r="S411" s="63"/>
      <c r="T411" s="63"/>
      <c r="U411" s="63"/>
      <c r="V411" s="63"/>
      <c r="W411" s="63"/>
      <c r="X411" s="63"/>
      <c r="Y411" s="63"/>
      <c r="Z411" s="63"/>
    </row>
    <row r="412" spans="1:26" ht="14.25" customHeight="1">
      <c r="A412" s="61"/>
      <c r="B412" s="61"/>
      <c r="C412" s="61"/>
      <c r="D412" s="61"/>
      <c r="E412" s="61"/>
      <c r="F412" s="61"/>
      <c r="G412" s="61"/>
      <c r="H412" s="61"/>
      <c r="I412" s="61"/>
      <c r="J412" s="63"/>
      <c r="K412" s="63"/>
      <c r="L412" s="63"/>
      <c r="M412" s="63"/>
      <c r="N412" s="63"/>
      <c r="O412" s="63"/>
      <c r="P412" s="63"/>
      <c r="Q412" s="63"/>
      <c r="R412" s="63"/>
      <c r="S412" s="63"/>
      <c r="T412" s="63"/>
      <c r="U412" s="63"/>
      <c r="V412" s="63"/>
      <c r="W412" s="63"/>
      <c r="X412" s="63"/>
      <c r="Y412" s="63"/>
      <c r="Z412" s="63"/>
    </row>
    <row r="413" spans="1:26" ht="14.25" customHeight="1">
      <c r="A413" s="61"/>
      <c r="B413" s="61"/>
      <c r="C413" s="61"/>
      <c r="D413" s="61"/>
      <c r="E413" s="61"/>
      <c r="F413" s="61"/>
      <c r="G413" s="61"/>
      <c r="H413" s="61"/>
      <c r="I413" s="61"/>
      <c r="J413" s="63"/>
      <c r="K413" s="63"/>
      <c r="L413" s="63"/>
      <c r="M413" s="63"/>
      <c r="N413" s="63"/>
      <c r="O413" s="63"/>
      <c r="P413" s="63"/>
      <c r="Q413" s="63"/>
      <c r="R413" s="63"/>
      <c r="S413" s="63"/>
      <c r="T413" s="63"/>
      <c r="U413" s="63"/>
      <c r="V413" s="63"/>
      <c r="W413" s="63"/>
      <c r="X413" s="63"/>
      <c r="Y413" s="63"/>
      <c r="Z413" s="63"/>
    </row>
    <row r="414" spans="1:26" ht="14.25" customHeight="1">
      <c r="A414" s="61"/>
      <c r="B414" s="61"/>
      <c r="C414" s="61"/>
      <c r="D414" s="61"/>
      <c r="E414" s="61"/>
      <c r="F414" s="61"/>
      <c r="G414" s="61"/>
      <c r="H414" s="61"/>
      <c r="I414" s="61"/>
      <c r="J414" s="63"/>
      <c r="K414" s="63"/>
      <c r="L414" s="63"/>
      <c r="M414" s="63"/>
      <c r="N414" s="63"/>
      <c r="O414" s="63"/>
      <c r="P414" s="63"/>
      <c r="Q414" s="63"/>
      <c r="R414" s="63"/>
      <c r="S414" s="63"/>
      <c r="T414" s="63"/>
      <c r="U414" s="63"/>
      <c r="V414" s="63"/>
      <c r="W414" s="63"/>
      <c r="X414" s="63"/>
      <c r="Y414" s="63"/>
      <c r="Z414" s="63"/>
    </row>
    <row r="415" spans="1:26" ht="14.25" customHeight="1">
      <c r="A415" s="61"/>
      <c r="B415" s="61"/>
      <c r="C415" s="61"/>
      <c r="D415" s="61"/>
      <c r="E415" s="61"/>
      <c r="F415" s="61"/>
      <c r="G415" s="61"/>
      <c r="H415" s="61"/>
      <c r="I415" s="61"/>
      <c r="J415" s="63"/>
      <c r="K415" s="63"/>
      <c r="L415" s="63"/>
      <c r="M415" s="63"/>
      <c r="N415" s="63"/>
      <c r="O415" s="63"/>
      <c r="P415" s="63"/>
      <c r="Q415" s="63"/>
      <c r="R415" s="63"/>
      <c r="S415" s="63"/>
      <c r="T415" s="63"/>
      <c r="U415" s="63"/>
      <c r="V415" s="63"/>
      <c r="W415" s="63"/>
      <c r="X415" s="63"/>
      <c r="Y415" s="63"/>
      <c r="Z415" s="63"/>
    </row>
    <row r="416" spans="1:26" ht="14.25" customHeight="1">
      <c r="A416" s="61"/>
      <c r="B416" s="61"/>
      <c r="C416" s="61"/>
      <c r="D416" s="61"/>
      <c r="E416" s="61"/>
      <c r="F416" s="61"/>
      <c r="G416" s="61"/>
      <c r="H416" s="61"/>
      <c r="I416" s="61"/>
      <c r="J416" s="63"/>
      <c r="K416" s="63"/>
      <c r="L416" s="63"/>
      <c r="M416" s="63"/>
      <c r="N416" s="63"/>
      <c r="O416" s="63"/>
      <c r="P416" s="63"/>
      <c r="Q416" s="63"/>
      <c r="R416" s="63"/>
      <c r="S416" s="63"/>
      <c r="T416" s="63"/>
      <c r="U416" s="63"/>
      <c r="V416" s="63"/>
      <c r="W416" s="63"/>
      <c r="X416" s="63"/>
      <c r="Y416" s="63"/>
      <c r="Z416" s="63"/>
    </row>
    <row r="417" spans="1:26" ht="14.25" customHeight="1">
      <c r="A417" s="61"/>
      <c r="B417" s="61"/>
      <c r="C417" s="61"/>
      <c r="D417" s="61"/>
      <c r="E417" s="61"/>
      <c r="F417" s="61"/>
      <c r="G417" s="61"/>
      <c r="H417" s="61"/>
      <c r="I417" s="61"/>
      <c r="J417" s="63"/>
      <c r="K417" s="63"/>
      <c r="L417" s="63"/>
      <c r="M417" s="63"/>
      <c r="N417" s="63"/>
      <c r="O417" s="63"/>
      <c r="P417" s="63"/>
      <c r="Q417" s="63"/>
      <c r="R417" s="63"/>
      <c r="S417" s="63"/>
      <c r="T417" s="63"/>
      <c r="U417" s="63"/>
      <c r="V417" s="63"/>
      <c r="W417" s="63"/>
      <c r="X417" s="63"/>
      <c r="Y417" s="63"/>
      <c r="Z417" s="63"/>
    </row>
    <row r="418" spans="1:26" ht="14.25" customHeight="1">
      <c r="A418" s="61"/>
      <c r="B418" s="61"/>
      <c r="C418" s="61"/>
      <c r="D418" s="61"/>
      <c r="E418" s="61"/>
      <c r="F418" s="61"/>
      <c r="G418" s="61"/>
      <c r="H418" s="61"/>
      <c r="I418" s="61"/>
      <c r="J418" s="63"/>
      <c r="K418" s="63"/>
      <c r="L418" s="63"/>
      <c r="M418" s="63"/>
      <c r="N418" s="63"/>
      <c r="O418" s="63"/>
      <c r="P418" s="63"/>
      <c r="Q418" s="63"/>
      <c r="R418" s="63"/>
      <c r="S418" s="63"/>
      <c r="T418" s="63"/>
      <c r="U418" s="63"/>
      <c r="V418" s="63"/>
      <c r="W418" s="63"/>
      <c r="X418" s="63"/>
      <c r="Y418" s="63"/>
      <c r="Z418" s="63"/>
    </row>
    <row r="419" spans="1:26" ht="14.25" customHeight="1">
      <c r="A419" s="61"/>
      <c r="B419" s="61"/>
      <c r="C419" s="61"/>
      <c r="D419" s="61"/>
      <c r="E419" s="61"/>
      <c r="F419" s="61"/>
      <c r="G419" s="61"/>
      <c r="H419" s="61"/>
      <c r="I419" s="61"/>
      <c r="J419" s="63"/>
      <c r="K419" s="63"/>
      <c r="L419" s="63"/>
      <c r="M419" s="63"/>
      <c r="N419" s="63"/>
      <c r="O419" s="63"/>
      <c r="P419" s="63"/>
      <c r="Q419" s="63"/>
      <c r="R419" s="63"/>
      <c r="S419" s="63"/>
      <c r="T419" s="63"/>
      <c r="U419" s="63"/>
      <c r="V419" s="63"/>
      <c r="W419" s="63"/>
      <c r="X419" s="63"/>
      <c r="Y419" s="63"/>
      <c r="Z419" s="63"/>
    </row>
    <row r="420" spans="1:26" ht="14.25" customHeight="1">
      <c r="A420" s="61"/>
      <c r="B420" s="61"/>
      <c r="C420" s="61"/>
      <c r="D420" s="61"/>
      <c r="E420" s="61"/>
      <c r="F420" s="61"/>
      <c r="G420" s="61"/>
      <c r="H420" s="61"/>
      <c r="I420" s="61"/>
      <c r="J420" s="63"/>
      <c r="K420" s="63"/>
      <c r="L420" s="63"/>
      <c r="M420" s="63"/>
      <c r="N420" s="63"/>
      <c r="O420" s="63"/>
      <c r="P420" s="63"/>
      <c r="Q420" s="63"/>
      <c r="R420" s="63"/>
      <c r="S420" s="63"/>
      <c r="T420" s="63"/>
      <c r="U420" s="63"/>
      <c r="V420" s="63"/>
      <c r="W420" s="63"/>
      <c r="X420" s="63"/>
      <c r="Y420" s="63"/>
      <c r="Z420" s="63"/>
    </row>
    <row r="421" spans="1:26" ht="14.25" customHeight="1">
      <c r="A421" s="61"/>
      <c r="B421" s="61"/>
      <c r="C421" s="61"/>
      <c r="D421" s="61"/>
      <c r="E421" s="61"/>
      <c r="F421" s="61"/>
      <c r="G421" s="61"/>
      <c r="H421" s="61"/>
      <c r="I421" s="61"/>
      <c r="J421" s="63"/>
      <c r="K421" s="63"/>
      <c r="L421" s="63"/>
      <c r="M421" s="63"/>
      <c r="N421" s="63"/>
      <c r="O421" s="63"/>
      <c r="P421" s="63"/>
      <c r="Q421" s="63"/>
      <c r="R421" s="63"/>
      <c r="S421" s="63"/>
      <c r="T421" s="63"/>
      <c r="U421" s="63"/>
      <c r="V421" s="63"/>
      <c r="W421" s="63"/>
      <c r="X421" s="63"/>
      <c r="Y421" s="63"/>
      <c r="Z421" s="63"/>
    </row>
    <row r="422" spans="1:26" ht="14.25" customHeight="1">
      <c r="A422" s="61"/>
      <c r="B422" s="61"/>
      <c r="C422" s="61"/>
      <c r="D422" s="61"/>
      <c r="E422" s="61"/>
      <c r="F422" s="61"/>
      <c r="G422" s="61"/>
      <c r="H422" s="61"/>
      <c r="I422" s="61"/>
      <c r="J422" s="63"/>
      <c r="K422" s="63"/>
      <c r="L422" s="63"/>
      <c r="M422" s="63"/>
      <c r="N422" s="63"/>
      <c r="O422" s="63"/>
      <c r="P422" s="63"/>
      <c r="Q422" s="63"/>
      <c r="R422" s="63"/>
      <c r="S422" s="63"/>
      <c r="T422" s="63"/>
      <c r="U422" s="63"/>
      <c r="V422" s="63"/>
      <c r="W422" s="63"/>
      <c r="X422" s="63"/>
      <c r="Y422" s="63"/>
      <c r="Z422" s="63"/>
    </row>
    <row r="423" spans="1:26" ht="14.25" customHeight="1">
      <c r="A423" s="61"/>
      <c r="B423" s="61"/>
      <c r="C423" s="61"/>
      <c r="D423" s="61"/>
      <c r="E423" s="61"/>
      <c r="F423" s="61"/>
      <c r="G423" s="61"/>
      <c r="H423" s="61"/>
      <c r="I423" s="61"/>
      <c r="J423" s="63"/>
      <c r="K423" s="63"/>
      <c r="L423" s="63"/>
      <c r="M423" s="63"/>
      <c r="N423" s="63"/>
      <c r="O423" s="63"/>
      <c r="P423" s="63"/>
      <c r="Q423" s="63"/>
      <c r="R423" s="63"/>
      <c r="S423" s="63"/>
      <c r="T423" s="63"/>
      <c r="U423" s="63"/>
      <c r="V423" s="63"/>
      <c r="W423" s="63"/>
      <c r="X423" s="63"/>
      <c r="Y423" s="63"/>
      <c r="Z423" s="63"/>
    </row>
    <row r="424" spans="1:26" ht="14.25" customHeight="1">
      <c r="A424" s="61"/>
      <c r="B424" s="61"/>
      <c r="C424" s="61"/>
      <c r="D424" s="61"/>
      <c r="E424" s="61"/>
      <c r="F424" s="61"/>
      <c r="G424" s="61"/>
      <c r="H424" s="61"/>
      <c r="I424" s="61"/>
      <c r="J424" s="63"/>
      <c r="K424" s="63"/>
      <c r="L424" s="63"/>
      <c r="M424" s="63"/>
      <c r="N424" s="63"/>
      <c r="O424" s="63"/>
      <c r="P424" s="63"/>
      <c r="Q424" s="63"/>
      <c r="R424" s="63"/>
      <c r="S424" s="63"/>
      <c r="T424" s="63"/>
      <c r="U424" s="63"/>
      <c r="V424" s="63"/>
      <c r="W424" s="63"/>
      <c r="X424" s="63"/>
      <c r="Y424" s="63"/>
      <c r="Z424" s="63"/>
    </row>
    <row r="425" spans="1:26" ht="14.25" customHeight="1">
      <c r="A425" s="61"/>
      <c r="B425" s="61"/>
      <c r="C425" s="61"/>
      <c r="D425" s="61"/>
      <c r="E425" s="61"/>
      <c r="F425" s="61"/>
      <c r="G425" s="61"/>
      <c r="H425" s="61"/>
      <c r="I425" s="61"/>
      <c r="J425" s="63"/>
      <c r="K425" s="63"/>
      <c r="L425" s="63"/>
      <c r="M425" s="63"/>
      <c r="N425" s="63"/>
      <c r="O425" s="63"/>
      <c r="P425" s="63"/>
      <c r="Q425" s="63"/>
      <c r="R425" s="63"/>
      <c r="S425" s="63"/>
      <c r="T425" s="63"/>
      <c r="U425" s="63"/>
      <c r="V425" s="63"/>
      <c r="W425" s="63"/>
      <c r="X425" s="63"/>
      <c r="Y425" s="63"/>
      <c r="Z425" s="63"/>
    </row>
    <row r="426" spans="1:26" ht="14.25" customHeight="1">
      <c r="A426" s="61"/>
      <c r="B426" s="61"/>
      <c r="C426" s="61"/>
      <c r="D426" s="61"/>
      <c r="E426" s="61"/>
      <c r="F426" s="61"/>
      <c r="G426" s="61"/>
      <c r="H426" s="61"/>
      <c r="I426" s="61"/>
      <c r="J426" s="63"/>
      <c r="K426" s="63"/>
      <c r="L426" s="63"/>
      <c r="M426" s="63"/>
      <c r="N426" s="63"/>
      <c r="O426" s="63"/>
      <c r="P426" s="63"/>
      <c r="Q426" s="63"/>
      <c r="R426" s="63"/>
      <c r="S426" s="63"/>
      <c r="T426" s="63"/>
      <c r="U426" s="63"/>
      <c r="V426" s="63"/>
      <c r="W426" s="63"/>
      <c r="X426" s="63"/>
      <c r="Y426" s="63"/>
      <c r="Z426" s="63"/>
    </row>
    <row r="427" spans="1:26" ht="14.25" customHeight="1">
      <c r="A427" s="61"/>
      <c r="B427" s="61"/>
      <c r="C427" s="61"/>
      <c r="D427" s="61"/>
      <c r="E427" s="61"/>
      <c r="F427" s="61"/>
      <c r="G427" s="61"/>
      <c r="H427" s="61"/>
      <c r="I427" s="61"/>
      <c r="J427" s="63"/>
      <c r="K427" s="63"/>
      <c r="L427" s="63"/>
      <c r="M427" s="63"/>
      <c r="N427" s="63"/>
      <c r="O427" s="63"/>
      <c r="P427" s="63"/>
      <c r="Q427" s="63"/>
      <c r="R427" s="63"/>
      <c r="S427" s="63"/>
      <c r="T427" s="63"/>
      <c r="U427" s="63"/>
      <c r="V427" s="63"/>
      <c r="W427" s="63"/>
      <c r="X427" s="63"/>
      <c r="Y427" s="63"/>
      <c r="Z427" s="63"/>
    </row>
    <row r="428" spans="1:26" ht="14.25" customHeight="1">
      <c r="A428" s="61"/>
      <c r="B428" s="61"/>
      <c r="C428" s="61"/>
      <c r="D428" s="61"/>
      <c r="E428" s="61"/>
      <c r="F428" s="61"/>
      <c r="G428" s="61"/>
      <c r="H428" s="61"/>
      <c r="I428" s="61"/>
      <c r="J428" s="63"/>
      <c r="K428" s="63"/>
      <c r="L428" s="63"/>
      <c r="M428" s="63"/>
      <c r="N428" s="63"/>
      <c r="O428" s="63"/>
      <c r="P428" s="63"/>
      <c r="Q428" s="63"/>
      <c r="R428" s="63"/>
      <c r="S428" s="63"/>
      <c r="T428" s="63"/>
      <c r="U428" s="63"/>
      <c r="V428" s="63"/>
      <c r="W428" s="63"/>
      <c r="X428" s="63"/>
      <c r="Y428" s="63"/>
      <c r="Z428" s="63"/>
    </row>
    <row r="429" spans="1:26" ht="14.25" customHeight="1">
      <c r="A429" s="61"/>
      <c r="B429" s="61"/>
      <c r="C429" s="61"/>
      <c r="D429" s="61"/>
      <c r="E429" s="61"/>
      <c r="F429" s="61"/>
      <c r="G429" s="61"/>
      <c r="H429" s="61"/>
      <c r="I429" s="61"/>
      <c r="J429" s="63"/>
      <c r="K429" s="63"/>
      <c r="L429" s="63"/>
      <c r="M429" s="63"/>
      <c r="N429" s="63"/>
      <c r="O429" s="63"/>
      <c r="P429" s="63"/>
      <c r="Q429" s="63"/>
      <c r="R429" s="63"/>
      <c r="S429" s="63"/>
      <c r="T429" s="63"/>
      <c r="U429" s="63"/>
      <c r="V429" s="63"/>
      <c r="W429" s="63"/>
      <c r="X429" s="63"/>
      <c r="Y429" s="63"/>
      <c r="Z429" s="63"/>
    </row>
    <row r="430" spans="1:26" ht="14.25" customHeight="1">
      <c r="A430" s="61"/>
      <c r="B430" s="61"/>
      <c r="C430" s="61"/>
      <c r="D430" s="61"/>
      <c r="E430" s="61"/>
      <c r="F430" s="61"/>
      <c r="G430" s="61"/>
      <c r="H430" s="61"/>
      <c r="I430" s="61"/>
      <c r="J430" s="63"/>
      <c r="K430" s="63"/>
      <c r="L430" s="63"/>
      <c r="M430" s="63"/>
      <c r="N430" s="63"/>
      <c r="O430" s="63"/>
      <c r="P430" s="63"/>
      <c r="Q430" s="63"/>
      <c r="R430" s="63"/>
      <c r="S430" s="63"/>
      <c r="T430" s="63"/>
      <c r="U430" s="63"/>
      <c r="V430" s="63"/>
      <c r="W430" s="63"/>
      <c r="X430" s="63"/>
      <c r="Y430" s="63"/>
      <c r="Z430" s="63"/>
    </row>
    <row r="431" spans="1:26" ht="14.25" customHeight="1">
      <c r="A431" s="61"/>
      <c r="B431" s="61"/>
      <c r="C431" s="61"/>
      <c r="D431" s="61"/>
      <c r="E431" s="61"/>
      <c r="F431" s="61"/>
      <c r="G431" s="61"/>
      <c r="H431" s="61"/>
      <c r="I431" s="61"/>
      <c r="J431" s="63"/>
      <c r="K431" s="63"/>
      <c r="L431" s="63"/>
      <c r="M431" s="63"/>
      <c r="N431" s="63"/>
      <c r="O431" s="63"/>
      <c r="P431" s="63"/>
      <c r="Q431" s="63"/>
      <c r="R431" s="63"/>
      <c r="S431" s="63"/>
      <c r="T431" s="63"/>
      <c r="U431" s="63"/>
      <c r="V431" s="63"/>
      <c r="W431" s="63"/>
      <c r="X431" s="63"/>
      <c r="Y431" s="63"/>
      <c r="Z431" s="63"/>
    </row>
    <row r="432" spans="1:26" ht="14.25" customHeight="1">
      <c r="A432" s="61"/>
      <c r="B432" s="61"/>
      <c r="C432" s="61"/>
      <c r="D432" s="61"/>
      <c r="E432" s="61"/>
      <c r="F432" s="61"/>
      <c r="G432" s="61"/>
      <c r="H432" s="61"/>
      <c r="I432" s="61"/>
      <c r="J432" s="63"/>
      <c r="K432" s="63"/>
      <c r="L432" s="63"/>
      <c r="M432" s="63"/>
      <c r="N432" s="63"/>
      <c r="O432" s="63"/>
      <c r="P432" s="63"/>
      <c r="Q432" s="63"/>
      <c r="R432" s="63"/>
      <c r="S432" s="63"/>
      <c r="T432" s="63"/>
      <c r="U432" s="63"/>
      <c r="V432" s="63"/>
      <c r="W432" s="63"/>
      <c r="X432" s="63"/>
      <c r="Y432" s="63"/>
      <c r="Z432" s="63"/>
    </row>
    <row r="433" spans="1:26" ht="14.25" customHeight="1">
      <c r="A433" s="61"/>
      <c r="B433" s="61"/>
      <c r="C433" s="61"/>
      <c r="D433" s="61"/>
      <c r="E433" s="61"/>
      <c r="F433" s="61"/>
      <c r="G433" s="61"/>
      <c r="H433" s="61"/>
      <c r="I433" s="61"/>
      <c r="J433" s="63"/>
      <c r="K433" s="63"/>
      <c r="L433" s="63"/>
      <c r="M433" s="63"/>
      <c r="N433" s="63"/>
      <c r="O433" s="63"/>
      <c r="P433" s="63"/>
      <c r="Q433" s="63"/>
      <c r="R433" s="63"/>
      <c r="S433" s="63"/>
      <c r="T433" s="63"/>
      <c r="U433" s="63"/>
      <c r="V433" s="63"/>
      <c r="W433" s="63"/>
      <c r="X433" s="63"/>
      <c r="Y433" s="63"/>
      <c r="Z433" s="63"/>
    </row>
    <row r="434" spans="1:26" ht="14.25" customHeight="1">
      <c r="A434" s="61"/>
      <c r="B434" s="61"/>
      <c r="C434" s="61"/>
      <c r="D434" s="61"/>
      <c r="E434" s="61"/>
      <c r="F434" s="61"/>
      <c r="G434" s="61"/>
      <c r="H434" s="61"/>
      <c r="I434" s="61"/>
      <c r="J434" s="63"/>
      <c r="K434" s="63"/>
      <c r="L434" s="63"/>
      <c r="M434" s="63"/>
      <c r="N434" s="63"/>
      <c r="O434" s="63"/>
      <c r="P434" s="63"/>
      <c r="Q434" s="63"/>
      <c r="R434" s="63"/>
      <c r="S434" s="63"/>
      <c r="T434" s="63"/>
      <c r="U434" s="63"/>
      <c r="V434" s="63"/>
      <c r="W434" s="63"/>
      <c r="X434" s="63"/>
      <c r="Y434" s="63"/>
      <c r="Z434" s="63"/>
    </row>
    <row r="435" spans="1:26" ht="14.25" customHeight="1">
      <c r="A435" s="61"/>
      <c r="B435" s="61"/>
      <c r="C435" s="61"/>
      <c r="D435" s="61"/>
      <c r="E435" s="61"/>
      <c r="F435" s="61"/>
      <c r="G435" s="61"/>
      <c r="H435" s="61"/>
      <c r="I435" s="61"/>
      <c r="J435" s="63"/>
      <c r="K435" s="63"/>
      <c r="L435" s="63"/>
      <c r="M435" s="63"/>
      <c r="N435" s="63"/>
      <c r="O435" s="63"/>
      <c r="P435" s="63"/>
      <c r="Q435" s="63"/>
      <c r="R435" s="63"/>
      <c r="S435" s="63"/>
      <c r="T435" s="63"/>
      <c r="U435" s="63"/>
      <c r="V435" s="63"/>
      <c r="W435" s="63"/>
      <c r="X435" s="63"/>
      <c r="Y435" s="63"/>
      <c r="Z435" s="63"/>
    </row>
    <row r="436" spans="1:26" ht="14.25" customHeight="1">
      <c r="A436" s="61"/>
      <c r="B436" s="61"/>
      <c r="C436" s="61"/>
      <c r="D436" s="61"/>
      <c r="E436" s="61"/>
      <c r="F436" s="61"/>
      <c r="G436" s="61"/>
      <c r="H436" s="61"/>
      <c r="I436" s="61"/>
      <c r="J436" s="63"/>
      <c r="K436" s="63"/>
      <c r="L436" s="63"/>
      <c r="M436" s="63"/>
      <c r="N436" s="63"/>
      <c r="O436" s="63"/>
      <c r="P436" s="63"/>
      <c r="Q436" s="63"/>
      <c r="R436" s="63"/>
      <c r="S436" s="63"/>
      <c r="T436" s="63"/>
      <c r="U436" s="63"/>
      <c r="V436" s="63"/>
      <c r="W436" s="63"/>
      <c r="X436" s="63"/>
      <c r="Y436" s="63"/>
      <c r="Z436" s="63"/>
    </row>
    <row r="437" spans="1:26" ht="14.25" customHeight="1">
      <c r="A437" s="61"/>
      <c r="B437" s="61"/>
      <c r="C437" s="61"/>
      <c r="D437" s="61"/>
      <c r="E437" s="61"/>
      <c r="F437" s="61"/>
      <c r="G437" s="61"/>
      <c r="H437" s="61"/>
      <c r="I437" s="61"/>
      <c r="J437" s="63"/>
      <c r="K437" s="63"/>
      <c r="L437" s="63"/>
      <c r="M437" s="63"/>
      <c r="N437" s="63"/>
      <c r="O437" s="63"/>
      <c r="P437" s="63"/>
      <c r="Q437" s="63"/>
      <c r="R437" s="63"/>
      <c r="S437" s="63"/>
      <c r="T437" s="63"/>
      <c r="U437" s="63"/>
      <c r="V437" s="63"/>
      <c r="W437" s="63"/>
      <c r="X437" s="63"/>
      <c r="Y437" s="63"/>
      <c r="Z437" s="63"/>
    </row>
    <row r="438" spans="1:26" ht="14.25" customHeight="1">
      <c r="A438" s="61"/>
      <c r="B438" s="61"/>
      <c r="C438" s="61"/>
      <c r="D438" s="61"/>
      <c r="E438" s="61"/>
      <c r="F438" s="61"/>
      <c r="G438" s="61"/>
      <c r="H438" s="61"/>
      <c r="I438" s="61"/>
      <c r="J438" s="63"/>
      <c r="K438" s="63"/>
      <c r="L438" s="63"/>
      <c r="M438" s="63"/>
      <c r="N438" s="63"/>
      <c r="O438" s="63"/>
      <c r="P438" s="63"/>
      <c r="Q438" s="63"/>
      <c r="R438" s="63"/>
      <c r="S438" s="63"/>
      <c r="T438" s="63"/>
      <c r="U438" s="63"/>
      <c r="V438" s="63"/>
      <c r="W438" s="63"/>
      <c r="X438" s="63"/>
      <c r="Y438" s="63"/>
      <c r="Z438" s="63"/>
    </row>
    <row r="439" spans="1:26" ht="14.25" customHeight="1">
      <c r="A439" s="61"/>
      <c r="B439" s="61"/>
      <c r="C439" s="61"/>
      <c r="D439" s="61"/>
      <c r="E439" s="61"/>
      <c r="F439" s="61"/>
      <c r="G439" s="61"/>
      <c r="H439" s="61"/>
      <c r="I439" s="61"/>
      <c r="J439" s="63"/>
      <c r="K439" s="63"/>
      <c r="L439" s="63"/>
      <c r="M439" s="63"/>
      <c r="N439" s="63"/>
      <c r="O439" s="63"/>
      <c r="P439" s="63"/>
      <c r="Q439" s="63"/>
      <c r="R439" s="63"/>
      <c r="S439" s="63"/>
      <c r="T439" s="63"/>
      <c r="U439" s="63"/>
      <c r="V439" s="63"/>
      <c r="W439" s="63"/>
      <c r="X439" s="63"/>
      <c r="Y439" s="63"/>
      <c r="Z439" s="63"/>
    </row>
    <row r="440" spans="1:26" ht="14.25" customHeight="1">
      <c r="A440" s="61"/>
      <c r="B440" s="61"/>
      <c r="C440" s="61"/>
      <c r="D440" s="61"/>
      <c r="E440" s="61"/>
      <c r="F440" s="61"/>
      <c r="G440" s="61"/>
      <c r="H440" s="61"/>
      <c r="I440" s="61"/>
      <c r="J440" s="63"/>
      <c r="K440" s="63"/>
      <c r="L440" s="63"/>
      <c r="M440" s="63"/>
      <c r="N440" s="63"/>
      <c r="O440" s="63"/>
      <c r="P440" s="63"/>
      <c r="Q440" s="63"/>
      <c r="R440" s="63"/>
      <c r="S440" s="63"/>
      <c r="T440" s="63"/>
      <c r="U440" s="63"/>
      <c r="V440" s="63"/>
      <c r="W440" s="63"/>
      <c r="X440" s="63"/>
      <c r="Y440" s="63"/>
      <c r="Z440" s="63"/>
    </row>
    <row r="441" spans="1:26" ht="14.25" customHeight="1">
      <c r="A441" s="61"/>
      <c r="B441" s="61"/>
      <c r="C441" s="61"/>
      <c r="D441" s="61"/>
      <c r="E441" s="61"/>
      <c r="F441" s="61"/>
      <c r="G441" s="61"/>
      <c r="H441" s="61"/>
      <c r="I441" s="61"/>
      <c r="J441" s="63"/>
      <c r="K441" s="63"/>
      <c r="L441" s="63"/>
      <c r="M441" s="63"/>
      <c r="N441" s="63"/>
      <c r="O441" s="63"/>
      <c r="P441" s="63"/>
      <c r="Q441" s="63"/>
      <c r="R441" s="63"/>
      <c r="S441" s="63"/>
      <c r="T441" s="63"/>
      <c r="U441" s="63"/>
      <c r="V441" s="63"/>
      <c r="W441" s="63"/>
      <c r="X441" s="63"/>
      <c r="Y441" s="63"/>
      <c r="Z441" s="63"/>
    </row>
    <row r="442" spans="1:26" ht="14.25" customHeight="1">
      <c r="A442" s="61"/>
      <c r="B442" s="61"/>
      <c r="C442" s="61"/>
      <c r="D442" s="61"/>
      <c r="E442" s="61"/>
      <c r="F442" s="61"/>
      <c r="G442" s="61"/>
      <c r="H442" s="61"/>
      <c r="I442" s="61"/>
      <c r="J442" s="63"/>
      <c r="K442" s="63"/>
      <c r="L442" s="63"/>
      <c r="M442" s="63"/>
      <c r="N442" s="63"/>
      <c r="O442" s="63"/>
      <c r="P442" s="63"/>
      <c r="Q442" s="63"/>
      <c r="R442" s="63"/>
      <c r="S442" s="63"/>
      <c r="T442" s="63"/>
      <c r="U442" s="63"/>
      <c r="V442" s="63"/>
      <c r="W442" s="63"/>
      <c r="X442" s="63"/>
      <c r="Y442" s="63"/>
      <c r="Z442" s="63"/>
    </row>
    <row r="443" spans="1:26" ht="14.25" customHeight="1">
      <c r="A443" s="61"/>
      <c r="B443" s="61"/>
      <c r="C443" s="61"/>
      <c r="D443" s="61"/>
      <c r="E443" s="61"/>
      <c r="F443" s="61"/>
      <c r="G443" s="61"/>
      <c r="H443" s="61"/>
      <c r="I443" s="61"/>
      <c r="J443" s="63"/>
      <c r="K443" s="63"/>
      <c r="L443" s="63"/>
      <c r="M443" s="63"/>
      <c r="N443" s="63"/>
      <c r="O443" s="63"/>
      <c r="P443" s="63"/>
      <c r="Q443" s="63"/>
      <c r="R443" s="63"/>
      <c r="S443" s="63"/>
      <c r="T443" s="63"/>
      <c r="U443" s="63"/>
      <c r="V443" s="63"/>
      <c r="W443" s="63"/>
      <c r="X443" s="63"/>
      <c r="Y443" s="63"/>
      <c r="Z443" s="63"/>
    </row>
    <row r="444" spans="1:26" ht="14.25" customHeight="1">
      <c r="A444" s="61"/>
      <c r="B444" s="61"/>
      <c r="C444" s="61"/>
      <c r="D444" s="61"/>
      <c r="E444" s="61"/>
      <c r="F444" s="61"/>
      <c r="G444" s="61"/>
      <c r="H444" s="61"/>
      <c r="I444" s="61"/>
      <c r="J444" s="63"/>
      <c r="K444" s="63"/>
      <c r="L444" s="63"/>
      <c r="M444" s="63"/>
      <c r="N444" s="63"/>
      <c r="O444" s="63"/>
      <c r="P444" s="63"/>
      <c r="Q444" s="63"/>
      <c r="R444" s="63"/>
      <c r="S444" s="63"/>
      <c r="T444" s="63"/>
      <c r="U444" s="63"/>
      <c r="V444" s="63"/>
      <c r="W444" s="63"/>
      <c r="X444" s="63"/>
      <c r="Y444" s="63"/>
      <c r="Z444" s="63"/>
    </row>
    <row r="445" spans="1:26" ht="14.25" customHeight="1">
      <c r="A445" s="61"/>
      <c r="B445" s="61"/>
      <c r="C445" s="61"/>
      <c r="D445" s="61"/>
      <c r="E445" s="61"/>
      <c r="F445" s="61"/>
      <c r="G445" s="61"/>
      <c r="H445" s="61"/>
      <c r="I445" s="61"/>
      <c r="J445" s="63"/>
      <c r="K445" s="63"/>
      <c r="L445" s="63"/>
      <c r="M445" s="63"/>
      <c r="N445" s="63"/>
      <c r="O445" s="63"/>
      <c r="P445" s="63"/>
      <c r="Q445" s="63"/>
      <c r="R445" s="63"/>
      <c r="S445" s="63"/>
      <c r="T445" s="63"/>
      <c r="U445" s="63"/>
      <c r="V445" s="63"/>
      <c r="W445" s="63"/>
      <c r="X445" s="63"/>
      <c r="Y445" s="63"/>
      <c r="Z445" s="63"/>
    </row>
    <row r="446" spans="1:26" ht="14.25" customHeight="1">
      <c r="A446" s="61"/>
      <c r="B446" s="61"/>
      <c r="C446" s="61"/>
      <c r="D446" s="61"/>
      <c r="E446" s="61"/>
      <c r="F446" s="61"/>
      <c r="G446" s="61"/>
      <c r="H446" s="61"/>
      <c r="I446" s="61"/>
      <c r="J446" s="63"/>
      <c r="K446" s="63"/>
      <c r="L446" s="63"/>
      <c r="M446" s="63"/>
      <c r="N446" s="63"/>
      <c r="O446" s="63"/>
      <c r="P446" s="63"/>
      <c r="Q446" s="63"/>
      <c r="R446" s="63"/>
      <c r="S446" s="63"/>
      <c r="T446" s="63"/>
      <c r="U446" s="63"/>
      <c r="V446" s="63"/>
      <c r="W446" s="63"/>
      <c r="X446" s="63"/>
      <c r="Y446" s="63"/>
      <c r="Z446" s="63"/>
    </row>
    <row r="447" spans="1:26" ht="14.25" customHeight="1">
      <c r="A447" s="61"/>
      <c r="B447" s="61"/>
      <c r="C447" s="61"/>
      <c r="D447" s="61"/>
      <c r="E447" s="61"/>
      <c r="F447" s="61"/>
      <c r="G447" s="61"/>
      <c r="H447" s="61"/>
      <c r="I447" s="61"/>
      <c r="J447" s="63"/>
      <c r="K447" s="63"/>
      <c r="L447" s="63"/>
      <c r="M447" s="63"/>
      <c r="N447" s="63"/>
      <c r="O447" s="63"/>
      <c r="P447" s="63"/>
      <c r="Q447" s="63"/>
      <c r="R447" s="63"/>
      <c r="S447" s="63"/>
      <c r="T447" s="63"/>
      <c r="U447" s="63"/>
      <c r="V447" s="63"/>
      <c r="W447" s="63"/>
      <c r="X447" s="63"/>
      <c r="Y447" s="63"/>
      <c r="Z447" s="63"/>
    </row>
    <row r="448" spans="1:26" ht="14.25" customHeight="1">
      <c r="A448" s="61"/>
      <c r="B448" s="61"/>
      <c r="C448" s="61"/>
      <c r="D448" s="61"/>
      <c r="E448" s="61"/>
      <c r="F448" s="61"/>
      <c r="G448" s="61"/>
      <c r="H448" s="61"/>
      <c r="I448" s="61"/>
      <c r="J448" s="63"/>
      <c r="K448" s="63"/>
      <c r="L448" s="63"/>
      <c r="M448" s="63"/>
      <c r="N448" s="63"/>
      <c r="O448" s="63"/>
      <c r="P448" s="63"/>
      <c r="Q448" s="63"/>
      <c r="R448" s="63"/>
      <c r="S448" s="63"/>
      <c r="T448" s="63"/>
      <c r="U448" s="63"/>
      <c r="V448" s="63"/>
      <c r="W448" s="63"/>
      <c r="X448" s="63"/>
      <c r="Y448" s="63"/>
      <c r="Z448" s="63"/>
    </row>
    <row r="449" spans="1:26" ht="14.25" customHeight="1">
      <c r="A449" s="61"/>
      <c r="B449" s="61"/>
      <c r="C449" s="61"/>
      <c r="D449" s="61"/>
      <c r="E449" s="61"/>
      <c r="F449" s="61"/>
      <c r="G449" s="61"/>
      <c r="H449" s="61"/>
      <c r="I449" s="61"/>
      <c r="J449" s="63"/>
      <c r="K449" s="63"/>
      <c r="L449" s="63"/>
      <c r="M449" s="63"/>
      <c r="N449" s="63"/>
      <c r="O449" s="63"/>
      <c r="P449" s="63"/>
      <c r="Q449" s="63"/>
      <c r="R449" s="63"/>
      <c r="S449" s="63"/>
      <c r="T449" s="63"/>
      <c r="U449" s="63"/>
      <c r="V449" s="63"/>
      <c r="W449" s="63"/>
      <c r="X449" s="63"/>
      <c r="Y449" s="63"/>
      <c r="Z449" s="63"/>
    </row>
    <row r="450" spans="1:26" ht="14.25" customHeight="1">
      <c r="A450" s="61"/>
      <c r="B450" s="61"/>
      <c r="C450" s="61"/>
      <c r="D450" s="61"/>
      <c r="E450" s="61"/>
      <c r="F450" s="61"/>
      <c r="G450" s="61"/>
      <c r="H450" s="61"/>
      <c r="I450" s="61"/>
      <c r="J450" s="63"/>
      <c r="K450" s="63"/>
      <c r="L450" s="63"/>
      <c r="M450" s="63"/>
      <c r="N450" s="63"/>
      <c r="O450" s="63"/>
      <c r="P450" s="63"/>
      <c r="Q450" s="63"/>
      <c r="R450" s="63"/>
      <c r="S450" s="63"/>
      <c r="T450" s="63"/>
      <c r="U450" s="63"/>
      <c r="V450" s="63"/>
      <c r="W450" s="63"/>
      <c r="X450" s="63"/>
      <c r="Y450" s="63"/>
      <c r="Z450" s="63"/>
    </row>
    <row r="451" spans="1:26" ht="14.25" customHeight="1">
      <c r="A451" s="61"/>
      <c r="B451" s="61"/>
      <c r="C451" s="61"/>
      <c r="D451" s="61"/>
      <c r="E451" s="61"/>
      <c r="F451" s="61"/>
      <c r="G451" s="61"/>
      <c r="H451" s="61"/>
      <c r="I451" s="61"/>
      <c r="J451" s="63"/>
      <c r="K451" s="63"/>
      <c r="L451" s="63"/>
      <c r="M451" s="63"/>
      <c r="N451" s="63"/>
      <c r="O451" s="63"/>
      <c r="P451" s="63"/>
      <c r="Q451" s="63"/>
      <c r="R451" s="63"/>
      <c r="S451" s="63"/>
      <c r="T451" s="63"/>
      <c r="U451" s="63"/>
      <c r="V451" s="63"/>
      <c r="W451" s="63"/>
      <c r="X451" s="63"/>
      <c r="Y451" s="63"/>
      <c r="Z451" s="63"/>
    </row>
    <row r="452" spans="1:26" ht="14.25" customHeight="1">
      <c r="A452" s="61"/>
      <c r="B452" s="61"/>
      <c r="C452" s="61"/>
      <c r="D452" s="61"/>
      <c r="E452" s="61"/>
      <c r="F452" s="61"/>
      <c r="G452" s="61"/>
      <c r="H452" s="61"/>
      <c r="I452" s="61"/>
      <c r="J452" s="63"/>
      <c r="K452" s="63"/>
      <c r="L452" s="63"/>
      <c r="M452" s="63"/>
      <c r="N452" s="63"/>
      <c r="O452" s="63"/>
      <c r="P452" s="63"/>
      <c r="Q452" s="63"/>
      <c r="R452" s="63"/>
      <c r="S452" s="63"/>
      <c r="T452" s="63"/>
      <c r="U452" s="63"/>
      <c r="V452" s="63"/>
      <c r="W452" s="63"/>
      <c r="X452" s="63"/>
      <c r="Y452" s="63"/>
      <c r="Z452" s="63"/>
    </row>
    <row r="453" spans="1:26" ht="14.25" customHeight="1">
      <c r="A453" s="61"/>
      <c r="B453" s="61"/>
      <c r="C453" s="61"/>
      <c r="D453" s="61"/>
      <c r="E453" s="61"/>
      <c r="F453" s="61"/>
      <c r="G453" s="61"/>
      <c r="H453" s="61"/>
      <c r="I453" s="61"/>
      <c r="J453" s="63"/>
      <c r="K453" s="63"/>
      <c r="L453" s="63"/>
      <c r="M453" s="63"/>
      <c r="N453" s="63"/>
      <c r="O453" s="63"/>
      <c r="P453" s="63"/>
      <c r="Q453" s="63"/>
      <c r="R453" s="63"/>
      <c r="S453" s="63"/>
      <c r="T453" s="63"/>
      <c r="U453" s="63"/>
      <c r="V453" s="63"/>
      <c r="W453" s="63"/>
      <c r="X453" s="63"/>
      <c r="Y453" s="63"/>
      <c r="Z453" s="63"/>
    </row>
    <row r="454" spans="1:26" ht="14.25" customHeight="1">
      <c r="A454" s="61"/>
      <c r="B454" s="61"/>
      <c r="C454" s="61"/>
      <c r="D454" s="61"/>
      <c r="E454" s="61"/>
      <c r="F454" s="61"/>
      <c r="G454" s="61"/>
      <c r="H454" s="61"/>
      <c r="I454" s="61"/>
      <c r="J454" s="63"/>
      <c r="K454" s="63"/>
      <c r="L454" s="63"/>
      <c r="M454" s="63"/>
      <c r="N454" s="63"/>
      <c r="O454" s="63"/>
      <c r="P454" s="63"/>
      <c r="Q454" s="63"/>
      <c r="R454" s="63"/>
      <c r="S454" s="63"/>
      <c r="T454" s="63"/>
      <c r="U454" s="63"/>
      <c r="V454" s="63"/>
      <c r="W454" s="63"/>
      <c r="X454" s="63"/>
      <c r="Y454" s="63"/>
      <c r="Z454" s="63"/>
    </row>
    <row r="455" spans="1:26" ht="14.25" customHeight="1">
      <c r="A455" s="61"/>
      <c r="B455" s="61"/>
      <c r="C455" s="61"/>
      <c r="D455" s="61"/>
      <c r="E455" s="61"/>
      <c r="F455" s="61"/>
      <c r="G455" s="61"/>
      <c r="H455" s="61"/>
      <c r="I455" s="61"/>
      <c r="J455" s="63"/>
      <c r="K455" s="63"/>
      <c r="L455" s="63"/>
      <c r="M455" s="63"/>
      <c r="N455" s="63"/>
      <c r="O455" s="63"/>
      <c r="P455" s="63"/>
      <c r="Q455" s="63"/>
      <c r="R455" s="63"/>
      <c r="S455" s="63"/>
      <c r="T455" s="63"/>
      <c r="U455" s="63"/>
      <c r="V455" s="63"/>
      <c r="W455" s="63"/>
      <c r="X455" s="63"/>
      <c r="Y455" s="63"/>
      <c r="Z455" s="63"/>
    </row>
    <row r="456" spans="1:26" ht="14.25" customHeight="1">
      <c r="A456" s="61"/>
      <c r="B456" s="61"/>
      <c r="C456" s="61"/>
      <c r="D456" s="61"/>
      <c r="E456" s="61"/>
      <c r="F456" s="61"/>
      <c r="G456" s="61"/>
      <c r="H456" s="61"/>
      <c r="I456" s="61"/>
      <c r="J456" s="63"/>
      <c r="K456" s="63"/>
      <c r="L456" s="63"/>
      <c r="M456" s="63"/>
      <c r="N456" s="63"/>
      <c r="O456" s="63"/>
      <c r="P456" s="63"/>
      <c r="Q456" s="63"/>
      <c r="R456" s="63"/>
      <c r="S456" s="63"/>
      <c r="T456" s="63"/>
      <c r="U456" s="63"/>
      <c r="V456" s="63"/>
      <c r="W456" s="63"/>
      <c r="X456" s="63"/>
      <c r="Y456" s="63"/>
      <c r="Z456" s="63"/>
    </row>
    <row r="457" spans="1:26" ht="14.25" customHeight="1">
      <c r="A457" s="61"/>
      <c r="B457" s="61"/>
      <c r="C457" s="61"/>
      <c r="D457" s="61"/>
      <c r="E457" s="61"/>
      <c r="F457" s="61"/>
      <c r="G457" s="61"/>
      <c r="H457" s="61"/>
      <c r="I457" s="61"/>
      <c r="J457" s="63"/>
      <c r="K457" s="63"/>
      <c r="L457" s="63"/>
      <c r="M457" s="63"/>
      <c r="N457" s="63"/>
      <c r="O457" s="63"/>
      <c r="P457" s="63"/>
      <c r="Q457" s="63"/>
      <c r="R457" s="63"/>
      <c r="S457" s="63"/>
      <c r="T457" s="63"/>
      <c r="U457" s="63"/>
      <c r="V457" s="63"/>
      <c r="W457" s="63"/>
      <c r="X457" s="63"/>
      <c r="Y457" s="63"/>
      <c r="Z457" s="63"/>
    </row>
    <row r="458" spans="1:26" ht="14.25" customHeight="1">
      <c r="A458" s="61"/>
      <c r="B458" s="61"/>
      <c r="C458" s="61"/>
      <c r="D458" s="61"/>
      <c r="E458" s="61"/>
      <c r="F458" s="61"/>
      <c r="G458" s="61"/>
      <c r="H458" s="61"/>
      <c r="I458" s="61"/>
      <c r="J458" s="63"/>
      <c r="K458" s="63"/>
      <c r="L458" s="63"/>
      <c r="M458" s="63"/>
      <c r="N458" s="63"/>
      <c r="O458" s="63"/>
      <c r="P458" s="63"/>
      <c r="Q458" s="63"/>
      <c r="R458" s="63"/>
      <c r="S458" s="63"/>
      <c r="T458" s="63"/>
      <c r="U458" s="63"/>
      <c r="V458" s="63"/>
      <c r="W458" s="63"/>
      <c r="X458" s="63"/>
      <c r="Y458" s="63"/>
      <c r="Z458" s="63"/>
    </row>
    <row r="459" spans="1:26" ht="14.25" customHeight="1">
      <c r="A459" s="61"/>
      <c r="B459" s="61"/>
      <c r="C459" s="61"/>
      <c r="D459" s="61"/>
      <c r="E459" s="61"/>
      <c r="F459" s="61"/>
      <c r="G459" s="61"/>
      <c r="H459" s="61"/>
      <c r="I459" s="61"/>
      <c r="J459" s="63"/>
      <c r="K459" s="63"/>
      <c r="L459" s="63"/>
      <c r="M459" s="63"/>
      <c r="N459" s="63"/>
      <c r="O459" s="63"/>
      <c r="P459" s="63"/>
      <c r="Q459" s="63"/>
      <c r="R459" s="63"/>
      <c r="S459" s="63"/>
      <c r="T459" s="63"/>
      <c r="U459" s="63"/>
      <c r="V459" s="63"/>
      <c r="W459" s="63"/>
      <c r="X459" s="63"/>
      <c r="Y459" s="63"/>
      <c r="Z459" s="63"/>
    </row>
    <row r="460" spans="1:26" ht="14.25" customHeight="1">
      <c r="A460" s="61"/>
      <c r="B460" s="61"/>
      <c r="C460" s="61"/>
      <c r="D460" s="61"/>
      <c r="E460" s="61"/>
      <c r="F460" s="61"/>
      <c r="G460" s="61"/>
      <c r="H460" s="61"/>
      <c r="I460" s="61"/>
      <c r="J460" s="63"/>
      <c r="K460" s="63"/>
      <c r="L460" s="63"/>
      <c r="M460" s="63"/>
      <c r="N460" s="63"/>
      <c r="O460" s="63"/>
      <c r="P460" s="63"/>
      <c r="Q460" s="63"/>
      <c r="R460" s="63"/>
      <c r="S460" s="63"/>
      <c r="T460" s="63"/>
      <c r="U460" s="63"/>
      <c r="V460" s="63"/>
      <c r="W460" s="63"/>
      <c r="X460" s="63"/>
      <c r="Y460" s="63"/>
      <c r="Z460" s="63"/>
    </row>
    <row r="461" spans="1:26" ht="14.25" customHeight="1">
      <c r="A461" s="61"/>
      <c r="B461" s="61"/>
      <c r="C461" s="61"/>
      <c r="D461" s="61"/>
      <c r="E461" s="61"/>
      <c r="F461" s="61"/>
      <c r="G461" s="61"/>
      <c r="H461" s="61"/>
      <c r="I461" s="61"/>
      <c r="J461" s="63"/>
      <c r="K461" s="63"/>
      <c r="L461" s="63"/>
      <c r="M461" s="63"/>
      <c r="N461" s="63"/>
      <c r="O461" s="63"/>
      <c r="P461" s="63"/>
      <c r="Q461" s="63"/>
      <c r="R461" s="63"/>
      <c r="S461" s="63"/>
      <c r="T461" s="63"/>
      <c r="U461" s="63"/>
      <c r="V461" s="63"/>
      <c r="W461" s="63"/>
      <c r="X461" s="63"/>
      <c r="Y461" s="63"/>
      <c r="Z461" s="63"/>
    </row>
    <row r="462" spans="1:26" ht="14.25" customHeight="1">
      <c r="A462" s="61"/>
      <c r="B462" s="61"/>
      <c r="C462" s="61"/>
      <c r="D462" s="61"/>
      <c r="E462" s="61"/>
      <c r="F462" s="61"/>
      <c r="G462" s="61"/>
      <c r="H462" s="61"/>
      <c r="I462" s="61"/>
      <c r="J462" s="63"/>
      <c r="K462" s="63"/>
      <c r="L462" s="63"/>
      <c r="M462" s="63"/>
      <c r="N462" s="63"/>
      <c r="O462" s="63"/>
      <c r="P462" s="63"/>
      <c r="Q462" s="63"/>
      <c r="R462" s="63"/>
      <c r="S462" s="63"/>
      <c r="T462" s="63"/>
      <c r="U462" s="63"/>
      <c r="V462" s="63"/>
      <c r="W462" s="63"/>
      <c r="X462" s="63"/>
      <c r="Y462" s="63"/>
      <c r="Z462" s="63"/>
    </row>
    <row r="463" spans="1:26" ht="14.25" customHeight="1">
      <c r="A463" s="61"/>
      <c r="B463" s="61"/>
      <c r="C463" s="61"/>
      <c r="D463" s="61"/>
      <c r="E463" s="61"/>
      <c r="F463" s="61"/>
      <c r="G463" s="61"/>
      <c r="H463" s="61"/>
      <c r="I463" s="61"/>
      <c r="J463" s="63"/>
      <c r="K463" s="63"/>
      <c r="L463" s="63"/>
      <c r="M463" s="63"/>
      <c r="N463" s="63"/>
      <c r="O463" s="63"/>
      <c r="P463" s="63"/>
      <c r="Q463" s="63"/>
      <c r="R463" s="63"/>
      <c r="S463" s="63"/>
      <c r="T463" s="63"/>
      <c r="U463" s="63"/>
      <c r="V463" s="63"/>
      <c r="W463" s="63"/>
      <c r="X463" s="63"/>
      <c r="Y463" s="63"/>
      <c r="Z463" s="63"/>
    </row>
    <row r="464" spans="1:26" ht="14.25" customHeight="1">
      <c r="A464" s="61"/>
      <c r="B464" s="61"/>
      <c r="C464" s="61"/>
      <c r="D464" s="61"/>
      <c r="E464" s="61"/>
      <c r="F464" s="61"/>
      <c r="G464" s="61"/>
      <c r="H464" s="61"/>
      <c r="I464" s="61"/>
      <c r="J464" s="63"/>
      <c r="K464" s="63"/>
      <c r="L464" s="63"/>
      <c r="M464" s="63"/>
      <c r="N464" s="63"/>
      <c r="O464" s="63"/>
      <c r="P464" s="63"/>
      <c r="Q464" s="63"/>
      <c r="R464" s="63"/>
      <c r="S464" s="63"/>
      <c r="T464" s="63"/>
      <c r="U464" s="63"/>
      <c r="V464" s="63"/>
      <c r="W464" s="63"/>
      <c r="X464" s="63"/>
      <c r="Y464" s="63"/>
      <c r="Z464" s="63"/>
    </row>
    <row r="465" spans="1:26" ht="14.25" customHeight="1">
      <c r="A465" s="61"/>
      <c r="B465" s="61"/>
      <c r="C465" s="61"/>
      <c r="D465" s="61"/>
      <c r="E465" s="61"/>
      <c r="F465" s="61"/>
      <c r="G465" s="61"/>
      <c r="H465" s="61"/>
      <c r="I465" s="61"/>
      <c r="J465" s="63"/>
      <c r="K465" s="63"/>
      <c r="L465" s="63"/>
      <c r="M465" s="63"/>
      <c r="N465" s="63"/>
      <c r="O465" s="63"/>
      <c r="P465" s="63"/>
      <c r="Q465" s="63"/>
      <c r="R465" s="63"/>
      <c r="S465" s="63"/>
      <c r="T465" s="63"/>
      <c r="U465" s="63"/>
      <c r="V465" s="63"/>
      <c r="W465" s="63"/>
      <c r="X465" s="63"/>
      <c r="Y465" s="63"/>
      <c r="Z465" s="63"/>
    </row>
    <row r="466" spans="1:26" ht="14.25" customHeight="1">
      <c r="A466" s="61"/>
      <c r="B466" s="61"/>
      <c r="C466" s="61"/>
      <c r="D466" s="61"/>
      <c r="E466" s="61"/>
      <c r="F466" s="61"/>
      <c r="G466" s="61"/>
      <c r="H466" s="61"/>
      <c r="I466" s="61"/>
      <c r="J466" s="63"/>
      <c r="K466" s="63"/>
      <c r="L466" s="63"/>
      <c r="M466" s="63"/>
      <c r="N466" s="63"/>
      <c r="O466" s="63"/>
      <c r="P466" s="63"/>
      <c r="Q466" s="63"/>
      <c r="R466" s="63"/>
      <c r="S466" s="63"/>
      <c r="T466" s="63"/>
      <c r="U466" s="63"/>
      <c r="V466" s="63"/>
      <c r="W466" s="63"/>
      <c r="X466" s="63"/>
      <c r="Y466" s="63"/>
      <c r="Z466" s="63"/>
    </row>
    <row r="467" spans="1:26" ht="14.25" customHeight="1">
      <c r="A467" s="61"/>
      <c r="B467" s="61"/>
      <c r="C467" s="61"/>
      <c r="D467" s="61"/>
      <c r="E467" s="61"/>
      <c r="F467" s="61"/>
      <c r="G467" s="61"/>
      <c r="H467" s="61"/>
      <c r="I467" s="61"/>
      <c r="J467" s="63"/>
      <c r="K467" s="63"/>
      <c r="L467" s="63"/>
      <c r="M467" s="63"/>
      <c r="N467" s="63"/>
      <c r="O467" s="63"/>
      <c r="P467" s="63"/>
      <c r="Q467" s="63"/>
      <c r="R467" s="63"/>
      <c r="S467" s="63"/>
      <c r="T467" s="63"/>
      <c r="U467" s="63"/>
      <c r="V467" s="63"/>
      <c r="W467" s="63"/>
      <c r="X467" s="63"/>
      <c r="Y467" s="63"/>
      <c r="Z467" s="63"/>
    </row>
    <row r="468" spans="1:26" ht="14.25" customHeight="1">
      <c r="A468" s="61"/>
      <c r="B468" s="61"/>
      <c r="C468" s="61"/>
      <c r="D468" s="61"/>
      <c r="E468" s="61"/>
      <c r="F468" s="61"/>
      <c r="G468" s="61"/>
      <c r="H468" s="61"/>
      <c r="I468" s="61"/>
      <c r="J468" s="63"/>
      <c r="K468" s="63"/>
      <c r="L468" s="63"/>
      <c r="M468" s="63"/>
      <c r="N468" s="63"/>
      <c r="O468" s="63"/>
      <c r="P468" s="63"/>
      <c r="Q468" s="63"/>
      <c r="R468" s="63"/>
      <c r="S468" s="63"/>
      <c r="T468" s="63"/>
      <c r="U468" s="63"/>
      <c r="V468" s="63"/>
      <c r="W468" s="63"/>
      <c r="X468" s="63"/>
      <c r="Y468" s="63"/>
      <c r="Z468" s="63"/>
    </row>
    <row r="469" spans="1:26" ht="14.25" customHeight="1">
      <c r="A469" s="61"/>
      <c r="B469" s="61"/>
      <c r="C469" s="61"/>
      <c r="D469" s="61"/>
      <c r="E469" s="61"/>
      <c r="F469" s="61"/>
      <c r="G469" s="61"/>
      <c r="H469" s="61"/>
      <c r="I469" s="61"/>
      <c r="J469" s="63"/>
      <c r="K469" s="63"/>
      <c r="L469" s="63"/>
      <c r="M469" s="63"/>
      <c r="N469" s="63"/>
      <c r="O469" s="63"/>
      <c r="P469" s="63"/>
      <c r="Q469" s="63"/>
      <c r="R469" s="63"/>
      <c r="S469" s="63"/>
      <c r="T469" s="63"/>
      <c r="U469" s="63"/>
      <c r="V469" s="63"/>
      <c r="W469" s="63"/>
      <c r="X469" s="63"/>
      <c r="Y469" s="63"/>
      <c r="Z469" s="63"/>
    </row>
    <row r="470" spans="1:26" ht="14.25" customHeight="1">
      <c r="A470" s="61"/>
      <c r="B470" s="61"/>
      <c r="C470" s="61"/>
      <c r="D470" s="61"/>
      <c r="E470" s="61"/>
      <c r="F470" s="61"/>
      <c r="G470" s="61"/>
      <c r="H470" s="61"/>
      <c r="I470" s="61"/>
      <c r="J470" s="63"/>
      <c r="K470" s="63"/>
      <c r="L470" s="63"/>
      <c r="M470" s="63"/>
      <c r="N470" s="63"/>
      <c r="O470" s="63"/>
      <c r="P470" s="63"/>
      <c r="Q470" s="63"/>
      <c r="R470" s="63"/>
      <c r="S470" s="63"/>
      <c r="T470" s="63"/>
      <c r="U470" s="63"/>
      <c r="V470" s="63"/>
      <c r="W470" s="63"/>
      <c r="X470" s="63"/>
      <c r="Y470" s="63"/>
      <c r="Z470" s="63"/>
    </row>
    <row r="471" spans="1:26" ht="14.25" customHeight="1">
      <c r="A471" s="61"/>
      <c r="B471" s="61"/>
      <c r="C471" s="61"/>
      <c r="D471" s="61"/>
      <c r="E471" s="61"/>
      <c r="F471" s="61"/>
      <c r="G471" s="61"/>
      <c r="H471" s="61"/>
      <c r="I471" s="61"/>
      <c r="J471" s="63"/>
      <c r="K471" s="63"/>
      <c r="L471" s="63"/>
      <c r="M471" s="63"/>
      <c r="N471" s="63"/>
      <c r="O471" s="63"/>
      <c r="P471" s="63"/>
      <c r="Q471" s="63"/>
      <c r="R471" s="63"/>
      <c r="S471" s="63"/>
      <c r="T471" s="63"/>
      <c r="U471" s="63"/>
      <c r="V471" s="63"/>
      <c r="W471" s="63"/>
      <c r="X471" s="63"/>
      <c r="Y471" s="63"/>
      <c r="Z471" s="63"/>
    </row>
    <row r="472" spans="1:26" ht="14.25" customHeight="1">
      <c r="A472" s="61"/>
      <c r="B472" s="61"/>
      <c r="C472" s="61"/>
      <c r="D472" s="61"/>
      <c r="E472" s="61"/>
      <c r="F472" s="61"/>
      <c r="G472" s="61"/>
      <c r="H472" s="61"/>
      <c r="I472" s="61"/>
      <c r="J472" s="63"/>
      <c r="K472" s="63"/>
      <c r="L472" s="63"/>
      <c r="M472" s="63"/>
      <c r="N472" s="63"/>
      <c r="O472" s="63"/>
      <c r="P472" s="63"/>
      <c r="Q472" s="63"/>
      <c r="R472" s="63"/>
      <c r="S472" s="63"/>
      <c r="T472" s="63"/>
      <c r="U472" s="63"/>
      <c r="V472" s="63"/>
      <c r="W472" s="63"/>
      <c r="X472" s="63"/>
      <c r="Y472" s="63"/>
      <c r="Z472" s="63"/>
    </row>
    <row r="473" spans="1:26" ht="14.25" customHeight="1">
      <c r="A473" s="61"/>
      <c r="B473" s="61"/>
      <c r="C473" s="61"/>
      <c r="D473" s="61"/>
      <c r="E473" s="61"/>
      <c r="F473" s="61"/>
      <c r="G473" s="61"/>
      <c r="H473" s="61"/>
      <c r="I473" s="61"/>
      <c r="J473" s="63"/>
      <c r="K473" s="63"/>
      <c r="L473" s="63"/>
      <c r="M473" s="63"/>
      <c r="N473" s="63"/>
      <c r="O473" s="63"/>
      <c r="P473" s="63"/>
      <c r="Q473" s="63"/>
      <c r="R473" s="63"/>
      <c r="S473" s="63"/>
      <c r="T473" s="63"/>
      <c r="U473" s="63"/>
      <c r="V473" s="63"/>
      <c r="W473" s="63"/>
      <c r="X473" s="63"/>
      <c r="Y473" s="63"/>
      <c r="Z473" s="63"/>
    </row>
    <row r="474" spans="1:26" ht="14.25" customHeight="1">
      <c r="A474" s="61"/>
      <c r="B474" s="61"/>
      <c r="C474" s="61"/>
      <c r="D474" s="61"/>
      <c r="E474" s="61"/>
      <c r="F474" s="61"/>
      <c r="G474" s="61"/>
      <c r="H474" s="61"/>
      <c r="I474" s="61"/>
      <c r="J474" s="63"/>
      <c r="K474" s="63"/>
      <c r="L474" s="63"/>
      <c r="M474" s="63"/>
      <c r="N474" s="63"/>
      <c r="O474" s="63"/>
      <c r="P474" s="63"/>
      <c r="Q474" s="63"/>
      <c r="R474" s="63"/>
      <c r="S474" s="63"/>
      <c r="T474" s="63"/>
      <c r="U474" s="63"/>
      <c r="V474" s="63"/>
      <c r="W474" s="63"/>
      <c r="X474" s="63"/>
      <c r="Y474" s="63"/>
      <c r="Z474" s="63"/>
    </row>
    <row r="475" spans="1:26" ht="14.25" customHeight="1">
      <c r="A475" s="61"/>
      <c r="B475" s="61"/>
      <c r="C475" s="61"/>
      <c r="D475" s="61"/>
      <c r="E475" s="61"/>
      <c r="F475" s="61"/>
      <c r="G475" s="61"/>
      <c r="H475" s="61"/>
      <c r="I475" s="61"/>
      <c r="J475" s="63"/>
      <c r="K475" s="63"/>
      <c r="L475" s="63"/>
      <c r="M475" s="63"/>
      <c r="N475" s="63"/>
      <c r="O475" s="63"/>
      <c r="P475" s="63"/>
      <c r="Q475" s="63"/>
      <c r="R475" s="63"/>
      <c r="S475" s="63"/>
      <c r="T475" s="63"/>
      <c r="U475" s="63"/>
      <c r="V475" s="63"/>
      <c r="W475" s="63"/>
      <c r="X475" s="63"/>
      <c r="Y475" s="63"/>
      <c r="Z475" s="63"/>
    </row>
    <row r="476" spans="1:26" ht="14.25" customHeight="1">
      <c r="A476" s="61"/>
      <c r="B476" s="61"/>
      <c r="C476" s="61"/>
      <c r="D476" s="61"/>
      <c r="E476" s="61"/>
      <c r="F476" s="61"/>
      <c r="G476" s="61"/>
      <c r="H476" s="61"/>
      <c r="I476" s="61"/>
      <c r="J476" s="63"/>
      <c r="K476" s="63"/>
      <c r="L476" s="63"/>
      <c r="M476" s="63"/>
      <c r="N476" s="63"/>
      <c r="O476" s="63"/>
      <c r="P476" s="63"/>
      <c r="Q476" s="63"/>
      <c r="R476" s="63"/>
      <c r="S476" s="63"/>
      <c r="T476" s="63"/>
      <c r="U476" s="63"/>
      <c r="V476" s="63"/>
      <c r="W476" s="63"/>
      <c r="X476" s="63"/>
      <c r="Y476" s="63"/>
      <c r="Z476" s="63"/>
    </row>
    <row r="477" spans="1:26" ht="14.25" customHeight="1">
      <c r="A477" s="61"/>
      <c r="B477" s="61"/>
      <c r="C477" s="61"/>
      <c r="D477" s="61"/>
      <c r="E477" s="61"/>
      <c r="F477" s="61"/>
      <c r="G477" s="61"/>
      <c r="H477" s="61"/>
      <c r="I477" s="61"/>
      <c r="J477" s="63"/>
      <c r="K477" s="63"/>
      <c r="L477" s="63"/>
      <c r="M477" s="63"/>
      <c r="N477" s="63"/>
      <c r="O477" s="63"/>
      <c r="P477" s="63"/>
      <c r="Q477" s="63"/>
      <c r="R477" s="63"/>
      <c r="S477" s="63"/>
      <c r="T477" s="63"/>
      <c r="U477" s="63"/>
      <c r="V477" s="63"/>
      <c r="W477" s="63"/>
      <c r="X477" s="63"/>
      <c r="Y477" s="63"/>
      <c r="Z477" s="63"/>
    </row>
    <row r="478" spans="1:26" ht="14.25" customHeight="1">
      <c r="A478" s="61"/>
      <c r="B478" s="61"/>
      <c r="C478" s="61"/>
      <c r="D478" s="61"/>
      <c r="E478" s="61"/>
      <c r="F478" s="61"/>
      <c r="G478" s="61"/>
      <c r="H478" s="61"/>
      <c r="I478" s="61"/>
      <c r="J478" s="63"/>
      <c r="K478" s="63"/>
      <c r="L478" s="63"/>
      <c r="M478" s="63"/>
      <c r="N478" s="63"/>
      <c r="O478" s="63"/>
      <c r="P478" s="63"/>
      <c r="Q478" s="63"/>
      <c r="R478" s="63"/>
      <c r="S478" s="63"/>
      <c r="T478" s="63"/>
      <c r="U478" s="63"/>
      <c r="V478" s="63"/>
      <c r="W478" s="63"/>
      <c r="X478" s="63"/>
      <c r="Y478" s="63"/>
      <c r="Z478" s="63"/>
    </row>
    <row r="479" spans="1:26" ht="14.25" customHeight="1">
      <c r="A479" s="61"/>
      <c r="B479" s="61"/>
      <c r="C479" s="61"/>
      <c r="D479" s="61"/>
      <c r="E479" s="61"/>
      <c r="F479" s="61"/>
      <c r="G479" s="61"/>
      <c r="H479" s="61"/>
      <c r="I479" s="61"/>
      <c r="J479" s="63"/>
      <c r="K479" s="63"/>
      <c r="L479" s="63"/>
      <c r="M479" s="63"/>
      <c r="N479" s="63"/>
      <c r="O479" s="63"/>
      <c r="P479" s="63"/>
      <c r="Q479" s="63"/>
      <c r="R479" s="63"/>
      <c r="S479" s="63"/>
      <c r="T479" s="63"/>
      <c r="U479" s="63"/>
      <c r="V479" s="63"/>
      <c r="W479" s="63"/>
      <c r="X479" s="63"/>
      <c r="Y479" s="63"/>
      <c r="Z479" s="63"/>
    </row>
    <row r="480" spans="1:26" ht="14.25" customHeight="1">
      <c r="A480" s="61"/>
      <c r="B480" s="61"/>
      <c r="C480" s="61"/>
      <c r="D480" s="61"/>
      <c r="E480" s="61"/>
      <c r="F480" s="61"/>
      <c r="G480" s="61"/>
      <c r="H480" s="61"/>
      <c r="I480" s="61"/>
      <c r="J480" s="63"/>
      <c r="K480" s="63"/>
      <c r="L480" s="63"/>
      <c r="M480" s="63"/>
      <c r="N480" s="63"/>
      <c r="O480" s="63"/>
      <c r="P480" s="63"/>
      <c r="Q480" s="63"/>
      <c r="R480" s="63"/>
      <c r="S480" s="63"/>
      <c r="T480" s="63"/>
      <c r="U480" s="63"/>
      <c r="V480" s="63"/>
      <c r="W480" s="63"/>
      <c r="X480" s="63"/>
      <c r="Y480" s="63"/>
      <c r="Z480" s="63"/>
    </row>
    <row r="481" spans="1:26" ht="14.25" customHeight="1">
      <c r="A481" s="61"/>
      <c r="B481" s="61"/>
      <c r="C481" s="61"/>
      <c r="D481" s="61"/>
      <c r="E481" s="61"/>
      <c r="F481" s="61"/>
      <c r="G481" s="61"/>
      <c r="H481" s="61"/>
      <c r="I481" s="61"/>
      <c r="J481" s="63"/>
      <c r="K481" s="63"/>
      <c r="L481" s="63"/>
      <c r="M481" s="63"/>
      <c r="N481" s="63"/>
      <c r="O481" s="63"/>
      <c r="P481" s="63"/>
      <c r="Q481" s="63"/>
      <c r="R481" s="63"/>
      <c r="S481" s="63"/>
      <c r="T481" s="63"/>
      <c r="U481" s="63"/>
      <c r="V481" s="63"/>
      <c r="W481" s="63"/>
      <c r="X481" s="63"/>
      <c r="Y481" s="63"/>
      <c r="Z481" s="63"/>
    </row>
    <row r="482" spans="1:26" ht="14.25" customHeight="1">
      <c r="A482" s="61"/>
      <c r="B482" s="61"/>
      <c r="C482" s="61"/>
      <c r="D482" s="61"/>
      <c r="E482" s="61"/>
      <c r="F482" s="61"/>
      <c r="G482" s="61"/>
      <c r="H482" s="61"/>
      <c r="I482" s="61"/>
      <c r="J482" s="63"/>
      <c r="K482" s="63"/>
      <c r="L482" s="63"/>
      <c r="M482" s="63"/>
      <c r="N482" s="63"/>
      <c r="O482" s="63"/>
      <c r="P482" s="63"/>
      <c r="Q482" s="63"/>
      <c r="R482" s="63"/>
      <c r="S482" s="63"/>
      <c r="T482" s="63"/>
      <c r="U482" s="63"/>
      <c r="V482" s="63"/>
      <c r="W482" s="63"/>
      <c r="X482" s="63"/>
      <c r="Y482" s="63"/>
      <c r="Z482" s="63"/>
    </row>
    <row r="483" spans="1:26" ht="14.25" customHeight="1">
      <c r="A483" s="61"/>
      <c r="B483" s="61"/>
      <c r="C483" s="61"/>
      <c r="D483" s="61"/>
      <c r="E483" s="61"/>
      <c r="F483" s="61"/>
      <c r="G483" s="61"/>
      <c r="H483" s="61"/>
      <c r="I483" s="61"/>
      <c r="J483" s="63"/>
      <c r="K483" s="63"/>
      <c r="L483" s="63"/>
      <c r="M483" s="63"/>
      <c r="N483" s="63"/>
      <c r="O483" s="63"/>
      <c r="P483" s="63"/>
      <c r="Q483" s="63"/>
      <c r="R483" s="63"/>
      <c r="S483" s="63"/>
      <c r="T483" s="63"/>
      <c r="U483" s="63"/>
      <c r="V483" s="63"/>
      <c r="W483" s="63"/>
      <c r="X483" s="63"/>
      <c r="Y483" s="63"/>
      <c r="Z483" s="63"/>
    </row>
    <row r="484" spans="1:26" ht="14.25" customHeight="1">
      <c r="A484" s="61"/>
      <c r="B484" s="61"/>
      <c r="C484" s="61"/>
      <c r="D484" s="61"/>
      <c r="E484" s="61"/>
      <c r="F484" s="61"/>
      <c r="G484" s="61"/>
      <c r="H484" s="61"/>
      <c r="I484" s="61"/>
      <c r="J484" s="63"/>
      <c r="K484" s="63"/>
      <c r="L484" s="63"/>
      <c r="M484" s="63"/>
      <c r="N484" s="63"/>
      <c r="O484" s="63"/>
      <c r="P484" s="63"/>
      <c r="Q484" s="63"/>
      <c r="R484" s="63"/>
      <c r="S484" s="63"/>
      <c r="T484" s="63"/>
      <c r="U484" s="63"/>
      <c r="V484" s="63"/>
      <c r="W484" s="63"/>
      <c r="X484" s="63"/>
      <c r="Y484" s="63"/>
      <c r="Z484" s="63"/>
    </row>
    <row r="485" spans="1:26" ht="14.25" customHeight="1">
      <c r="A485" s="61"/>
      <c r="B485" s="61"/>
      <c r="C485" s="61"/>
      <c r="D485" s="61"/>
      <c r="E485" s="61"/>
      <c r="F485" s="61"/>
      <c r="G485" s="61"/>
      <c r="H485" s="61"/>
      <c r="I485" s="61"/>
      <c r="J485" s="63"/>
      <c r="K485" s="63"/>
      <c r="L485" s="63"/>
      <c r="M485" s="63"/>
      <c r="N485" s="63"/>
      <c r="O485" s="63"/>
      <c r="P485" s="63"/>
      <c r="Q485" s="63"/>
      <c r="R485" s="63"/>
      <c r="S485" s="63"/>
      <c r="T485" s="63"/>
      <c r="U485" s="63"/>
      <c r="V485" s="63"/>
      <c r="W485" s="63"/>
      <c r="X485" s="63"/>
      <c r="Y485" s="63"/>
      <c r="Z485" s="63"/>
    </row>
    <row r="486" spans="1:26" ht="14.25" customHeight="1">
      <c r="A486" s="61"/>
      <c r="B486" s="61"/>
      <c r="C486" s="61"/>
      <c r="D486" s="61"/>
      <c r="E486" s="61"/>
      <c r="F486" s="61"/>
      <c r="G486" s="61"/>
      <c r="H486" s="61"/>
      <c r="I486" s="61"/>
      <c r="J486" s="63"/>
      <c r="K486" s="63"/>
      <c r="L486" s="63"/>
      <c r="M486" s="63"/>
      <c r="N486" s="63"/>
      <c r="O486" s="63"/>
      <c r="P486" s="63"/>
      <c r="Q486" s="63"/>
      <c r="R486" s="63"/>
      <c r="S486" s="63"/>
      <c r="T486" s="63"/>
      <c r="U486" s="63"/>
      <c r="V486" s="63"/>
      <c r="W486" s="63"/>
      <c r="X486" s="63"/>
      <c r="Y486" s="63"/>
      <c r="Z486" s="63"/>
    </row>
    <row r="487" spans="1:26" ht="14.25" customHeight="1">
      <c r="A487" s="61"/>
      <c r="B487" s="61"/>
      <c r="C487" s="61"/>
      <c r="D487" s="61"/>
      <c r="E487" s="61"/>
      <c r="F487" s="61"/>
      <c r="G487" s="61"/>
      <c r="H487" s="61"/>
      <c r="I487" s="61"/>
      <c r="J487" s="63"/>
      <c r="K487" s="63"/>
      <c r="L487" s="63"/>
      <c r="M487" s="63"/>
      <c r="N487" s="63"/>
      <c r="O487" s="63"/>
      <c r="P487" s="63"/>
      <c r="Q487" s="63"/>
      <c r="R487" s="63"/>
      <c r="S487" s="63"/>
      <c r="T487" s="63"/>
      <c r="U487" s="63"/>
      <c r="V487" s="63"/>
      <c r="W487" s="63"/>
      <c r="X487" s="63"/>
      <c r="Y487" s="63"/>
      <c r="Z487" s="63"/>
    </row>
    <row r="488" spans="1:26" ht="14.25" customHeight="1">
      <c r="A488" s="61"/>
      <c r="B488" s="61"/>
      <c r="C488" s="61"/>
      <c r="D488" s="61"/>
      <c r="E488" s="61"/>
      <c r="F488" s="61"/>
      <c r="G488" s="61"/>
      <c r="H488" s="61"/>
      <c r="I488" s="61"/>
      <c r="J488" s="63"/>
      <c r="K488" s="63"/>
      <c r="L488" s="63"/>
      <c r="M488" s="63"/>
      <c r="N488" s="63"/>
      <c r="O488" s="63"/>
      <c r="P488" s="63"/>
      <c r="Q488" s="63"/>
      <c r="R488" s="63"/>
      <c r="S488" s="63"/>
      <c r="T488" s="63"/>
      <c r="U488" s="63"/>
      <c r="V488" s="63"/>
      <c r="W488" s="63"/>
      <c r="X488" s="63"/>
      <c r="Y488" s="63"/>
      <c r="Z488" s="63"/>
    </row>
    <row r="489" spans="1:26" ht="14.25" customHeight="1">
      <c r="A489" s="61"/>
      <c r="B489" s="61"/>
      <c r="C489" s="61"/>
      <c r="D489" s="61"/>
      <c r="E489" s="61"/>
      <c r="F489" s="61"/>
      <c r="G489" s="61"/>
      <c r="H489" s="61"/>
      <c r="I489" s="61"/>
      <c r="J489" s="63"/>
      <c r="K489" s="63"/>
      <c r="L489" s="63"/>
      <c r="M489" s="63"/>
      <c r="N489" s="63"/>
      <c r="O489" s="63"/>
      <c r="P489" s="63"/>
      <c r="Q489" s="63"/>
      <c r="R489" s="63"/>
      <c r="S489" s="63"/>
      <c r="T489" s="63"/>
      <c r="U489" s="63"/>
      <c r="V489" s="63"/>
      <c r="W489" s="63"/>
      <c r="X489" s="63"/>
      <c r="Y489" s="63"/>
      <c r="Z489" s="63"/>
    </row>
    <row r="490" spans="1:26" ht="14.25" customHeight="1">
      <c r="A490" s="61"/>
      <c r="B490" s="61"/>
      <c r="C490" s="61"/>
      <c r="D490" s="61"/>
      <c r="E490" s="61"/>
      <c r="F490" s="61"/>
      <c r="G490" s="61"/>
      <c r="H490" s="61"/>
      <c r="I490" s="61"/>
      <c r="J490" s="63"/>
      <c r="K490" s="63"/>
      <c r="L490" s="63"/>
      <c r="M490" s="63"/>
      <c r="N490" s="63"/>
      <c r="O490" s="63"/>
      <c r="P490" s="63"/>
      <c r="Q490" s="63"/>
      <c r="R490" s="63"/>
      <c r="S490" s="63"/>
      <c r="T490" s="63"/>
      <c r="U490" s="63"/>
      <c r="V490" s="63"/>
      <c r="W490" s="63"/>
      <c r="X490" s="63"/>
      <c r="Y490" s="63"/>
      <c r="Z490" s="63"/>
    </row>
    <row r="491" spans="1:26" ht="14.25" customHeight="1">
      <c r="A491" s="61"/>
      <c r="B491" s="61"/>
      <c r="C491" s="61"/>
      <c r="D491" s="61"/>
      <c r="E491" s="61"/>
      <c r="F491" s="61"/>
      <c r="G491" s="61"/>
      <c r="H491" s="61"/>
      <c r="I491" s="61"/>
      <c r="J491" s="63"/>
      <c r="K491" s="63"/>
      <c r="L491" s="63"/>
      <c r="M491" s="63"/>
      <c r="N491" s="63"/>
      <c r="O491" s="63"/>
      <c r="P491" s="63"/>
      <c r="Q491" s="63"/>
      <c r="R491" s="63"/>
      <c r="S491" s="63"/>
      <c r="T491" s="63"/>
      <c r="U491" s="63"/>
      <c r="V491" s="63"/>
      <c r="W491" s="63"/>
      <c r="X491" s="63"/>
      <c r="Y491" s="63"/>
      <c r="Z491" s="63"/>
    </row>
    <row r="492" spans="1:26" ht="14.25" customHeight="1">
      <c r="A492" s="61"/>
      <c r="B492" s="61"/>
      <c r="C492" s="61"/>
      <c r="D492" s="61"/>
      <c r="E492" s="61"/>
      <c r="F492" s="61"/>
      <c r="G492" s="61"/>
      <c r="H492" s="61"/>
      <c r="I492" s="61"/>
      <c r="J492" s="63"/>
      <c r="K492" s="63"/>
      <c r="L492" s="63"/>
      <c r="M492" s="63"/>
      <c r="N492" s="63"/>
      <c r="O492" s="63"/>
      <c r="P492" s="63"/>
      <c r="Q492" s="63"/>
      <c r="R492" s="63"/>
      <c r="S492" s="63"/>
      <c r="T492" s="63"/>
      <c r="U492" s="63"/>
      <c r="V492" s="63"/>
      <c r="W492" s="63"/>
      <c r="X492" s="63"/>
      <c r="Y492" s="63"/>
      <c r="Z492" s="63"/>
    </row>
    <row r="493" spans="1:26" ht="14.25" customHeight="1">
      <c r="A493" s="61"/>
      <c r="B493" s="61"/>
      <c r="C493" s="61"/>
      <c r="D493" s="61"/>
      <c r="E493" s="61"/>
      <c r="F493" s="61"/>
      <c r="G493" s="61"/>
      <c r="H493" s="61"/>
      <c r="I493" s="61"/>
      <c r="J493" s="63"/>
      <c r="K493" s="63"/>
      <c r="L493" s="63"/>
      <c r="M493" s="63"/>
      <c r="N493" s="63"/>
      <c r="O493" s="63"/>
      <c r="P493" s="63"/>
      <c r="Q493" s="63"/>
      <c r="R493" s="63"/>
      <c r="S493" s="63"/>
      <c r="T493" s="63"/>
      <c r="U493" s="63"/>
      <c r="V493" s="63"/>
      <c r="W493" s="63"/>
      <c r="X493" s="63"/>
      <c r="Y493" s="63"/>
      <c r="Z493" s="63"/>
    </row>
    <row r="494" spans="1:26" ht="14.25" customHeight="1">
      <c r="A494" s="61"/>
      <c r="B494" s="61"/>
      <c r="C494" s="61"/>
      <c r="D494" s="61"/>
      <c r="E494" s="61"/>
      <c r="F494" s="61"/>
      <c r="G494" s="61"/>
      <c r="H494" s="61"/>
      <c r="I494" s="61"/>
      <c r="J494" s="63"/>
      <c r="K494" s="63"/>
      <c r="L494" s="63"/>
      <c r="M494" s="63"/>
      <c r="N494" s="63"/>
      <c r="O494" s="63"/>
      <c r="P494" s="63"/>
      <c r="Q494" s="63"/>
      <c r="R494" s="63"/>
      <c r="S494" s="63"/>
      <c r="T494" s="63"/>
      <c r="U494" s="63"/>
      <c r="V494" s="63"/>
      <c r="W494" s="63"/>
      <c r="X494" s="63"/>
      <c r="Y494" s="63"/>
      <c r="Z494" s="63"/>
    </row>
    <row r="495" spans="1:26" ht="14.25" customHeight="1">
      <c r="A495" s="61"/>
      <c r="B495" s="61"/>
      <c r="C495" s="61"/>
      <c r="D495" s="61"/>
      <c r="E495" s="61"/>
      <c r="F495" s="61"/>
      <c r="G495" s="61"/>
      <c r="H495" s="61"/>
      <c r="I495" s="61"/>
      <c r="J495" s="63"/>
      <c r="K495" s="63"/>
      <c r="L495" s="63"/>
      <c r="M495" s="63"/>
      <c r="N495" s="63"/>
      <c r="O495" s="63"/>
      <c r="P495" s="63"/>
      <c r="Q495" s="63"/>
      <c r="R495" s="63"/>
      <c r="S495" s="63"/>
      <c r="T495" s="63"/>
      <c r="U495" s="63"/>
      <c r="V495" s="63"/>
      <c r="W495" s="63"/>
      <c r="X495" s="63"/>
      <c r="Y495" s="63"/>
      <c r="Z495" s="63"/>
    </row>
    <row r="496" spans="1:26" ht="14.25" customHeight="1">
      <c r="A496" s="61"/>
      <c r="B496" s="61"/>
      <c r="C496" s="61"/>
      <c r="D496" s="61"/>
      <c r="E496" s="61"/>
      <c r="F496" s="61"/>
      <c r="G496" s="61"/>
      <c r="H496" s="61"/>
      <c r="I496" s="61"/>
      <c r="J496" s="63"/>
      <c r="K496" s="63"/>
      <c r="L496" s="63"/>
      <c r="M496" s="63"/>
      <c r="N496" s="63"/>
      <c r="O496" s="63"/>
      <c r="P496" s="63"/>
      <c r="Q496" s="63"/>
      <c r="R496" s="63"/>
      <c r="S496" s="63"/>
      <c r="T496" s="63"/>
      <c r="U496" s="63"/>
      <c r="V496" s="63"/>
      <c r="W496" s="63"/>
      <c r="X496" s="63"/>
      <c r="Y496" s="63"/>
      <c r="Z496" s="63"/>
    </row>
    <row r="497" spans="1:26" ht="14.25" customHeight="1">
      <c r="A497" s="61"/>
      <c r="B497" s="61"/>
      <c r="C497" s="61"/>
      <c r="D497" s="61"/>
      <c r="E497" s="61"/>
      <c r="F497" s="61"/>
      <c r="G497" s="61"/>
      <c r="H497" s="61"/>
      <c r="I497" s="61"/>
      <c r="J497" s="63"/>
      <c r="K497" s="63"/>
      <c r="L497" s="63"/>
      <c r="M497" s="63"/>
      <c r="N497" s="63"/>
      <c r="O497" s="63"/>
      <c r="P497" s="63"/>
      <c r="Q497" s="63"/>
      <c r="R497" s="63"/>
      <c r="S497" s="63"/>
      <c r="T497" s="63"/>
      <c r="U497" s="63"/>
      <c r="V497" s="63"/>
      <c r="W497" s="63"/>
      <c r="X497" s="63"/>
      <c r="Y497" s="63"/>
      <c r="Z497" s="63"/>
    </row>
    <row r="498" spans="1:26" ht="14.25" customHeight="1">
      <c r="A498" s="61"/>
      <c r="B498" s="61"/>
      <c r="C498" s="61"/>
      <c r="D498" s="61"/>
      <c r="E498" s="61"/>
      <c r="F498" s="61"/>
      <c r="G498" s="61"/>
      <c r="H498" s="61"/>
      <c r="I498" s="61"/>
      <c r="J498" s="63"/>
      <c r="K498" s="63"/>
      <c r="L498" s="63"/>
      <c r="M498" s="63"/>
      <c r="N498" s="63"/>
      <c r="O498" s="63"/>
      <c r="P498" s="63"/>
      <c r="Q498" s="63"/>
      <c r="R498" s="63"/>
      <c r="S498" s="63"/>
      <c r="T498" s="63"/>
      <c r="U498" s="63"/>
      <c r="V498" s="63"/>
      <c r="W498" s="63"/>
      <c r="X498" s="63"/>
      <c r="Y498" s="63"/>
      <c r="Z498" s="63"/>
    </row>
    <row r="499" spans="1:26" ht="14.25" customHeight="1">
      <c r="A499" s="61"/>
      <c r="B499" s="61"/>
      <c r="C499" s="61"/>
      <c r="D499" s="61"/>
      <c r="E499" s="61"/>
      <c r="F499" s="61"/>
      <c r="G499" s="61"/>
      <c r="H499" s="61"/>
      <c r="I499" s="61"/>
      <c r="J499" s="63"/>
      <c r="K499" s="63"/>
      <c r="L499" s="63"/>
      <c r="M499" s="63"/>
      <c r="N499" s="63"/>
      <c r="O499" s="63"/>
      <c r="P499" s="63"/>
      <c r="Q499" s="63"/>
      <c r="R499" s="63"/>
      <c r="S499" s="63"/>
      <c r="T499" s="63"/>
      <c r="U499" s="63"/>
      <c r="V499" s="63"/>
      <c r="W499" s="63"/>
      <c r="X499" s="63"/>
      <c r="Y499" s="63"/>
      <c r="Z499" s="63"/>
    </row>
    <row r="500" spans="1:26" ht="14.25" customHeight="1">
      <c r="A500" s="61"/>
      <c r="B500" s="61"/>
      <c r="C500" s="61"/>
      <c r="D500" s="61"/>
      <c r="E500" s="61"/>
      <c r="F500" s="61"/>
      <c r="G500" s="61"/>
      <c r="H500" s="61"/>
      <c r="I500" s="61"/>
      <c r="J500" s="63"/>
      <c r="K500" s="63"/>
      <c r="L500" s="63"/>
      <c r="M500" s="63"/>
      <c r="N500" s="63"/>
      <c r="O500" s="63"/>
      <c r="P500" s="63"/>
      <c r="Q500" s="63"/>
      <c r="R500" s="63"/>
      <c r="S500" s="63"/>
      <c r="T500" s="63"/>
      <c r="U500" s="63"/>
      <c r="V500" s="63"/>
      <c r="W500" s="63"/>
      <c r="X500" s="63"/>
      <c r="Y500" s="63"/>
      <c r="Z500" s="63"/>
    </row>
    <row r="501" spans="1:26" ht="14.25" customHeight="1">
      <c r="A501" s="61"/>
      <c r="B501" s="61"/>
      <c r="C501" s="61"/>
      <c r="D501" s="61"/>
      <c r="E501" s="61"/>
      <c r="F501" s="61"/>
      <c r="G501" s="61"/>
      <c r="H501" s="61"/>
      <c r="I501" s="61"/>
      <c r="J501" s="63"/>
      <c r="K501" s="63"/>
      <c r="L501" s="63"/>
      <c r="M501" s="63"/>
      <c r="N501" s="63"/>
      <c r="O501" s="63"/>
      <c r="P501" s="63"/>
      <c r="Q501" s="63"/>
      <c r="R501" s="63"/>
      <c r="S501" s="63"/>
      <c r="T501" s="63"/>
      <c r="U501" s="63"/>
      <c r="V501" s="63"/>
      <c r="W501" s="63"/>
      <c r="X501" s="63"/>
      <c r="Y501" s="63"/>
      <c r="Z501" s="63"/>
    </row>
    <row r="502" spans="1:26" ht="14.25" customHeight="1">
      <c r="A502" s="61"/>
      <c r="B502" s="61"/>
      <c r="C502" s="61"/>
      <c r="D502" s="61"/>
      <c r="E502" s="61"/>
      <c r="F502" s="61"/>
      <c r="G502" s="61"/>
      <c r="H502" s="61"/>
      <c r="I502" s="61"/>
      <c r="J502" s="63"/>
      <c r="K502" s="63"/>
      <c r="L502" s="63"/>
      <c r="M502" s="63"/>
      <c r="N502" s="63"/>
      <c r="O502" s="63"/>
      <c r="P502" s="63"/>
      <c r="Q502" s="63"/>
      <c r="R502" s="63"/>
      <c r="S502" s="63"/>
      <c r="T502" s="63"/>
      <c r="U502" s="63"/>
      <c r="V502" s="63"/>
      <c r="W502" s="63"/>
      <c r="X502" s="63"/>
      <c r="Y502" s="63"/>
      <c r="Z502" s="63"/>
    </row>
    <row r="503" spans="1:26" ht="14.25" customHeight="1">
      <c r="A503" s="61"/>
      <c r="B503" s="61"/>
      <c r="C503" s="61"/>
      <c r="D503" s="61"/>
      <c r="E503" s="61"/>
      <c r="F503" s="61"/>
      <c r="G503" s="61"/>
      <c r="H503" s="61"/>
      <c r="I503" s="61"/>
      <c r="J503" s="63"/>
      <c r="K503" s="63"/>
      <c r="L503" s="63"/>
      <c r="M503" s="63"/>
      <c r="N503" s="63"/>
      <c r="O503" s="63"/>
      <c r="P503" s="63"/>
      <c r="Q503" s="63"/>
      <c r="R503" s="63"/>
      <c r="S503" s="63"/>
      <c r="T503" s="63"/>
      <c r="U503" s="63"/>
      <c r="V503" s="63"/>
      <c r="W503" s="63"/>
      <c r="X503" s="63"/>
      <c r="Y503" s="63"/>
      <c r="Z503" s="63"/>
    </row>
    <row r="504" spans="1:26" ht="14.25" customHeight="1">
      <c r="A504" s="61"/>
      <c r="B504" s="61"/>
      <c r="C504" s="61"/>
      <c r="D504" s="61"/>
      <c r="E504" s="61"/>
      <c r="F504" s="61"/>
      <c r="G504" s="61"/>
      <c r="H504" s="61"/>
      <c r="I504" s="61"/>
      <c r="J504" s="63"/>
      <c r="K504" s="63"/>
      <c r="L504" s="63"/>
      <c r="M504" s="63"/>
      <c r="N504" s="63"/>
      <c r="O504" s="63"/>
      <c r="P504" s="63"/>
      <c r="Q504" s="63"/>
      <c r="R504" s="63"/>
      <c r="S504" s="63"/>
      <c r="T504" s="63"/>
      <c r="U504" s="63"/>
      <c r="V504" s="63"/>
      <c r="W504" s="63"/>
      <c r="X504" s="63"/>
      <c r="Y504" s="63"/>
      <c r="Z504" s="63"/>
    </row>
    <row r="505" spans="1:26" ht="14.25" customHeight="1">
      <c r="A505" s="61"/>
      <c r="B505" s="61"/>
      <c r="C505" s="61"/>
      <c r="D505" s="61"/>
      <c r="E505" s="61"/>
      <c r="F505" s="61"/>
      <c r="G505" s="61"/>
      <c r="H505" s="61"/>
      <c r="I505" s="61"/>
      <c r="J505" s="63"/>
      <c r="K505" s="63"/>
      <c r="L505" s="63"/>
      <c r="M505" s="63"/>
      <c r="N505" s="63"/>
      <c r="O505" s="63"/>
      <c r="P505" s="63"/>
      <c r="Q505" s="63"/>
      <c r="R505" s="63"/>
      <c r="S505" s="63"/>
      <c r="T505" s="63"/>
      <c r="U505" s="63"/>
      <c r="V505" s="63"/>
      <c r="W505" s="63"/>
      <c r="X505" s="63"/>
      <c r="Y505" s="63"/>
      <c r="Z505" s="63"/>
    </row>
    <row r="506" spans="1:26" ht="14.25" customHeight="1">
      <c r="A506" s="61"/>
      <c r="B506" s="61"/>
      <c r="C506" s="61"/>
      <c r="D506" s="61"/>
      <c r="E506" s="61"/>
      <c r="F506" s="61"/>
      <c r="G506" s="61"/>
      <c r="H506" s="61"/>
      <c r="I506" s="61"/>
      <c r="J506" s="63"/>
      <c r="K506" s="63"/>
      <c r="L506" s="63"/>
      <c r="M506" s="63"/>
      <c r="N506" s="63"/>
      <c r="O506" s="63"/>
      <c r="P506" s="63"/>
      <c r="Q506" s="63"/>
      <c r="R506" s="63"/>
      <c r="S506" s="63"/>
      <c r="T506" s="63"/>
      <c r="U506" s="63"/>
      <c r="V506" s="63"/>
      <c r="W506" s="63"/>
      <c r="X506" s="63"/>
      <c r="Y506" s="63"/>
      <c r="Z506" s="63"/>
    </row>
    <row r="507" spans="1:26" ht="14.25" customHeight="1">
      <c r="A507" s="61"/>
      <c r="B507" s="61"/>
      <c r="C507" s="61"/>
      <c r="D507" s="61"/>
      <c r="E507" s="61"/>
      <c r="F507" s="61"/>
      <c r="G507" s="61"/>
      <c r="H507" s="61"/>
      <c r="I507" s="61"/>
      <c r="J507" s="63"/>
      <c r="K507" s="63"/>
      <c r="L507" s="63"/>
      <c r="M507" s="63"/>
      <c r="N507" s="63"/>
      <c r="O507" s="63"/>
      <c r="P507" s="63"/>
      <c r="Q507" s="63"/>
      <c r="R507" s="63"/>
      <c r="S507" s="63"/>
      <c r="T507" s="63"/>
      <c r="U507" s="63"/>
      <c r="V507" s="63"/>
      <c r="W507" s="63"/>
      <c r="X507" s="63"/>
      <c r="Y507" s="63"/>
      <c r="Z507" s="63"/>
    </row>
    <row r="508" spans="1:26" ht="14.25" customHeight="1">
      <c r="A508" s="61"/>
      <c r="B508" s="61"/>
      <c r="C508" s="61"/>
      <c r="D508" s="61"/>
      <c r="E508" s="61"/>
      <c r="F508" s="61"/>
      <c r="G508" s="61"/>
      <c r="H508" s="61"/>
      <c r="I508" s="61"/>
      <c r="J508" s="63"/>
      <c r="K508" s="63"/>
      <c r="L508" s="63"/>
      <c r="M508" s="63"/>
      <c r="N508" s="63"/>
      <c r="O508" s="63"/>
      <c r="P508" s="63"/>
      <c r="Q508" s="63"/>
      <c r="R508" s="63"/>
      <c r="S508" s="63"/>
      <c r="T508" s="63"/>
      <c r="U508" s="63"/>
      <c r="V508" s="63"/>
      <c r="W508" s="63"/>
      <c r="X508" s="63"/>
      <c r="Y508" s="63"/>
      <c r="Z508" s="63"/>
    </row>
    <row r="509" spans="1:26" ht="14.25" customHeight="1">
      <c r="A509" s="61"/>
      <c r="B509" s="61"/>
      <c r="C509" s="61"/>
      <c r="D509" s="61"/>
      <c r="E509" s="61"/>
      <c r="F509" s="61"/>
      <c r="G509" s="61"/>
      <c r="H509" s="61"/>
      <c r="I509" s="61"/>
      <c r="J509" s="63"/>
      <c r="K509" s="63"/>
      <c r="L509" s="63"/>
      <c r="M509" s="63"/>
      <c r="N509" s="63"/>
      <c r="O509" s="63"/>
      <c r="P509" s="63"/>
      <c r="Q509" s="63"/>
      <c r="R509" s="63"/>
      <c r="S509" s="63"/>
      <c r="T509" s="63"/>
      <c r="U509" s="63"/>
      <c r="V509" s="63"/>
      <c r="W509" s="63"/>
      <c r="X509" s="63"/>
      <c r="Y509" s="63"/>
      <c r="Z509" s="63"/>
    </row>
    <row r="510" spans="1:26" ht="14.25" customHeight="1">
      <c r="A510" s="61"/>
      <c r="B510" s="61"/>
      <c r="C510" s="61"/>
      <c r="D510" s="61"/>
      <c r="E510" s="61"/>
      <c r="F510" s="61"/>
      <c r="G510" s="61"/>
      <c r="H510" s="61"/>
      <c r="I510" s="61"/>
      <c r="J510" s="63"/>
      <c r="K510" s="63"/>
      <c r="L510" s="63"/>
      <c r="M510" s="63"/>
      <c r="N510" s="63"/>
      <c r="O510" s="63"/>
      <c r="P510" s="63"/>
      <c r="Q510" s="63"/>
      <c r="R510" s="63"/>
      <c r="S510" s="63"/>
      <c r="T510" s="63"/>
      <c r="U510" s="63"/>
      <c r="V510" s="63"/>
      <c r="W510" s="63"/>
      <c r="X510" s="63"/>
      <c r="Y510" s="63"/>
      <c r="Z510" s="63"/>
    </row>
    <row r="511" spans="1:26" ht="14.25" customHeight="1">
      <c r="A511" s="61"/>
      <c r="B511" s="61"/>
      <c r="C511" s="61"/>
      <c r="D511" s="61"/>
      <c r="E511" s="61"/>
      <c r="F511" s="61"/>
      <c r="G511" s="61"/>
      <c r="H511" s="61"/>
      <c r="I511" s="61"/>
      <c r="J511" s="63"/>
      <c r="K511" s="63"/>
      <c r="L511" s="63"/>
      <c r="M511" s="63"/>
      <c r="N511" s="63"/>
      <c r="O511" s="63"/>
      <c r="P511" s="63"/>
      <c r="Q511" s="63"/>
      <c r="R511" s="63"/>
      <c r="S511" s="63"/>
      <c r="T511" s="63"/>
      <c r="U511" s="63"/>
      <c r="V511" s="63"/>
      <c r="W511" s="63"/>
      <c r="X511" s="63"/>
      <c r="Y511" s="63"/>
      <c r="Z511" s="63"/>
    </row>
    <row r="512" spans="1:26" ht="14.25" customHeight="1">
      <c r="A512" s="61"/>
      <c r="B512" s="61"/>
      <c r="C512" s="61"/>
      <c r="D512" s="61"/>
      <c r="E512" s="61"/>
      <c r="F512" s="61"/>
      <c r="G512" s="61"/>
      <c r="H512" s="61"/>
      <c r="I512" s="61"/>
      <c r="J512" s="63"/>
      <c r="K512" s="63"/>
      <c r="L512" s="63"/>
      <c r="M512" s="63"/>
      <c r="N512" s="63"/>
      <c r="O512" s="63"/>
      <c r="P512" s="63"/>
      <c r="Q512" s="63"/>
      <c r="R512" s="63"/>
      <c r="S512" s="63"/>
      <c r="T512" s="63"/>
      <c r="U512" s="63"/>
      <c r="V512" s="63"/>
      <c r="W512" s="63"/>
      <c r="X512" s="63"/>
      <c r="Y512" s="63"/>
      <c r="Z512" s="63"/>
    </row>
    <row r="513" spans="1:26" ht="14.25" customHeight="1">
      <c r="A513" s="61"/>
      <c r="B513" s="61"/>
      <c r="C513" s="61"/>
      <c r="D513" s="61"/>
      <c r="E513" s="61"/>
      <c r="F513" s="61"/>
      <c r="G513" s="61"/>
      <c r="H513" s="61"/>
      <c r="I513" s="61"/>
      <c r="J513" s="63"/>
      <c r="K513" s="63"/>
      <c r="L513" s="63"/>
      <c r="M513" s="63"/>
      <c r="N513" s="63"/>
      <c r="O513" s="63"/>
      <c r="P513" s="63"/>
      <c r="Q513" s="63"/>
      <c r="R513" s="63"/>
      <c r="S513" s="63"/>
      <c r="T513" s="63"/>
      <c r="U513" s="63"/>
      <c r="V513" s="63"/>
      <c r="W513" s="63"/>
      <c r="X513" s="63"/>
      <c r="Y513" s="63"/>
      <c r="Z513" s="63"/>
    </row>
    <row r="514" spans="1:26" ht="14.25" customHeight="1">
      <c r="A514" s="61"/>
      <c r="B514" s="61"/>
      <c r="C514" s="61"/>
      <c r="D514" s="61"/>
      <c r="E514" s="61"/>
      <c r="F514" s="61"/>
      <c r="G514" s="61"/>
      <c r="H514" s="61"/>
      <c r="I514" s="61"/>
      <c r="J514" s="63"/>
      <c r="K514" s="63"/>
      <c r="L514" s="63"/>
      <c r="M514" s="63"/>
      <c r="N514" s="63"/>
      <c r="O514" s="63"/>
      <c r="P514" s="63"/>
      <c r="Q514" s="63"/>
      <c r="R514" s="63"/>
      <c r="S514" s="63"/>
      <c r="T514" s="63"/>
      <c r="U514" s="63"/>
      <c r="V514" s="63"/>
      <c r="W514" s="63"/>
      <c r="X514" s="63"/>
      <c r="Y514" s="63"/>
      <c r="Z514" s="63"/>
    </row>
    <row r="515" spans="1:26" ht="14.25" customHeight="1">
      <c r="A515" s="61"/>
      <c r="B515" s="61"/>
      <c r="C515" s="61"/>
      <c r="D515" s="61"/>
      <c r="E515" s="61"/>
      <c r="F515" s="61"/>
      <c r="G515" s="61"/>
      <c r="H515" s="61"/>
      <c r="I515" s="61"/>
      <c r="J515" s="63"/>
      <c r="K515" s="63"/>
      <c r="L515" s="63"/>
      <c r="M515" s="63"/>
      <c r="N515" s="63"/>
      <c r="O515" s="63"/>
      <c r="P515" s="63"/>
      <c r="Q515" s="63"/>
      <c r="R515" s="63"/>
      <c r="S515" s="63"/>
      <c r="T515" s="63"/>
      <c r="U515" s="63"/>
      <c r="V515" s="63"/>
      <c r="W515" s="63"/>
      <c r="X515" s="63"/>
      <c r="Y515" s="63"/>
      <c r="Z515" s="63"/>
    </row>
    <row r="516" spans="1:26" ht="14.25" customHeight="1">
      <c r="A516" s="61"/>
      <c r="B516" s="61"/>
      <c r="C516" s="61"/>
      <c r="D516" s="61"/>
      <c r="E516" s="61"/>
      <c r="F516" s="61"/>
      <c r="G516" s="61"/>
      <c r="H516" s="61"/>
      <c r="I516" s="61"/>
      <c r="J516" s="63"/>
      <c r="K516" s="63"/>
      <c r="L516" s="63"/>
      <c r="M516" s="63"/>
      <c r="N516" s="63"/>
      <c r="O516" s="63"/>
      <c r="P516" s="63"/>
      <c r="Q516" s="63"/>
      <c r="R516" s="63"/>
      <c r="S516" s="63"/>
      <c r="T516" s="63"/>
      <c r="U516" s="63"/>
      <c r="V516" s="63"/>
      <c r="W516" s="63"/>
      <c r="X516" s="63"/>
      <c r="Y516" s="63"/>
      <c r="Z516" s="63"/>
    </row>
    <row r="517" spans="1:26" ht="14.25" customHeight="1">
      <c r="A517" s="61"/>
      <c r="B517" s="61"/>
      <c r="C517" s="61"/>
      <c r="D517" s="61"/>
      <c r="E517" s="61"/>
      <c r="F517" s="61"/>
      <c r="G517" s="61"/>
      <c r="H517" s="61"/>
      <c r="I517" s="61"/>
      <c r="J517" s="63"/>
      <c r="K517" s="63"/>
      <c r="L517" s="63"/>
      <c r="M517" s="63"/>
      <c r="N517" s="63"/>
      <c r="O517" s="63"/>
      <c r="P517" s="63"/>
      <c r="Q517" s="63"/>
      <c r="R517" s="63"/>
      <c r="S517" s="63"/>
      <c r="T517" s="63"/>
      <c r="U517" s="63"/>
      <c r="V517" s="63"/>
      <c r="W517" s="63"/>
      <c r="X517" s="63"/>
      <c r="Y517" s="63"/>
      <c r="Z517" s="63"/>
    </row>
    <row r="518" spans="1:26" ht="14.25" customHeight="1">
      <c r="A518" s="61"/>
      <c r="B518" s="61"/>
      <c r="C518" s="61"/>
      <c r="D518" s="61"/>
      <c r="E518" s="61"/>
      <c r="F518" s="61"/>
      <c r="G518" s="61"/>
      <c r="H518" s="61"/>
      <c r="I518" s="61"/>
      <c r="J518" s="63"/>
      <c r="K518" s="63"/>
      <c r="L518" s="63"/>
      <c r="M518" s="63"/>
      <c r="N518" s="63"/>
      <c r="O518" s="63"/>
      <c r="P518" s="63"/>
      <c r="Q518" s="63"/>
      <c r="R518" s="63"/>
      <c r="S518" s="63"/>
      <c r="T518" s="63"/>
      <c r="U518" s="63"/>
      <c r="V518" s="63"/>
      <c r="W518" s="63"/>
      <c r="X518" s="63"/>
      <c r="Y518" s="63"/>
      <c r="Z518" s="63"/>
    </row>
    <row r="519" spans="1:26" ht="14.25" customHeight="1">
      <c r="A519" s="61"/>
      <c r="B519" s="61"/>
      <c r="C519" s="61"/>
      <c r="D519" s="61"/>
      <c r="E519" s="61"/>
      <c r="F519" s="61"/>
      <c r="G519" s="61"/>
      <c r="H519" s="61"/>
      <c r="I519" s="61"/>
      <c r="J519" s="63"/>
      <c r="K519" s="63"/>
      <c r="L519" s="63"/>
      <c r="M519" s="63"/>
      <c r="N519" s="63"/>
      <c r="O519" s="63"/>
      <c r="P519" s="63"/>
      <c r="Q519" s="63"/>
      <c r="R519" s="63"/>
      <c r="S519" s="63"/>
      <c r="T519" s="63"/>
      <c r="U519" s="63"/>
      <c r="V519" s="63"/>
      <c r="W519" s="63"/>
      <c r="X519" s="63"/>
      <c r="Y519" s="63"/>
      <c r="Z519" s="63"/>
    </row>
    <row r="520" spans="1:26" ht="14.25" customHeight="1">
      <c r="A520" s="61"/>
      <c r="B520" s="61"/>
      <c r="C520" s="61"/>
      <c r="D520" s="61"/>
      <c r="E520" s="61"/>
      <c r="F520" s="61"/>
      <c r="G520" s="61"/>
      <c r="H520" s="61"/>
      <c r="I520" s="61"/>
      <c r="J520" s="63"/>
      <c r="K520" s="63"/>
      <c r="L520" s="63"/>
      <c r="M520" s="63"/>
      <c r="N520" s="63"/>
      <c r="O520" s="63"/>
      <c r="P520" s="63"/>
      <c r="Q520" s="63"/>
      <c r="R520" s="63"/>
      <c r="S520" s="63"/>
      <c r="T520" s="63"/>
      <c r="U520" s="63"/>
      <c r="V520" s="63"/>
      <c r="W520" s="63"/>
      <c r="X520" s="63"/>
      <c r="Y520" s="63"/>
      <c r="Z520" s="63"/>
    </row>
    <row r="521" spans="1:26" ht="14.25" customHeight="1">
      <c r="A521" s="61"/>
      <c r="B521" s="61"/>
      <c r="C521" s="61"/>
      <c r="D521" s="61"/>
      <c r="E521" s="61"/>
      <c r="F521" s="61"/>
      <c r="G521" s="61"/>
      <c r="H521" s="61"/>
      <c r="I521" s="61"/>
      <c r="J521" s="63"/>
      <c r="K521" s="63"/>
      <c r="L521" s="63"/>
      <c r="M521" s="63"/>
      <c r="N521" s="63"/>
      <c r="O521" s="63"/>
      <c r="P521" s="63"/>
      <c r="Q521" s="63"/>
      <c r="R521" s="63"/>
      <c r="S521" s="63"/>
      <c r="T521" s="63"/>
      <c r="U521" s="63"/>
      <c r="V521" s="63"/>
      <c r="W521" s="63"/>
      <c r="X521" s="63"/>
      <c r="Y521" s="63"/>
      <c r="Z521" s="63"/>
    </row>
    <row r="522" spans="1:26" ht="14.25" customHeight="1">
      <c r="A522" s="61"/>
      <c r="B522" s="61"/>
      <c r="C522" s="61"/>
      <c r="D522" s="61"/>
      <c r="E522" s="61"/>
      <c r="F522" s="61"/>
      <c r="G522" s="61"/>
      <c r="H522" s="61"/>
      <c r="I522" s="61"/>
      <c r="J522" s="63"/>
      <c r="K522" s="63"/>
      <c r="L522" s="63"/>
      <c r="M522" s="63"/>
      <c r="N522" s="63"/>
      <c r="O522" s="63"/>
      <c r="P522" s="63"/>
      <c r="Q522" s="63"/>
      <c r="R522" s="63"/>
      <c r="S522" s="63"/>
      <c r="T522" s="63"/>
      <c r="U522" s="63"/>
      <c r="V522" s="63"/>
      <c r="W522" s="63"/>
      <c r="X522" s="63"/>
      <c r="Y522" s="63"/>
      <c r="Z522" s="63"/>
    </row>
    <row r="523" spans="1:26" ht="14.25" customHeight="1">
      <c r="A523" s="61"/>
      <c r="B523" s="61"/>
      <c r="C523" s="61"/>
      <c r="D523" s="61"/>
      <c r="E523" s="61"/>
      <c r="F523" s="61"/>
      <c r="G523" s="61"/>
      <c r="H523" s="61"/>
      <c r="I523" s="61"/>
      <c r="J523" s="63"/>
      <c r="K523" s="63"/>
      <c r="L523" s="63"/>
      <c r="M523" s="63"/>
      <c r="N523" s="63"/>
      <c r="O523" s="63"/>
      <c r="P523" s="63"/>
      <c r="Q523" s="63"/>
      <c r="R523" s="63"/>
      <c r="S523" s="63"/>
      <c r="T523" s="63"/>
      <c r="U523" s="63"/>
      <c r="V523" s="63"/>
      <c r="W523" s="63"/>
      <c r="X523" s="63"/>
      <c r="Y523" s="63"/>
      <c r="Z523" s="63"/>
    </row>
    <row r="524" spans="1:26" ht="14.25" customHeight="1">
      <c r="A524" s="61"/>
      <c r="B524" s="61"/>
      <c r="C524" s="61"/>
      <c r="D524" s="61"/>
      <c r="E524" s="61"/>
      <c r="F524" s="61"/>
      <c r="G524" s="61"/>
      <c r="H524" s="61"/>
      <c r="I524" s="61"/>
      <c r="J524" s="63"/>
      <c r="K524" s="63"/>
      <c r="L524" s="63"/>
      <c r="M524" s="63"/>
      <c r="N524" s="63"/>
      <c r="O524" s="63"/>
      <c r="P524" s="63"/>
      <c r="Q524" s="63"/>
      <c r="R524" s="63"/>
      <c r="S524" s="63"/>
      <c r="T524" s="63"/>
      <c r="U524" s="63"/>
      <c r="V524" s="63"/>
      <c r="W524" s="63"/>
      <c r="X524" s="63"/>
      <c r="Y524" s="63"/>
      <c r="Z524" s="63"/>
    </row>
    <row r="525" spans="1:26" ht="14.25" customHeight="1">
      <c r="A525" s="61"/>
      <c r="B525" s="61"/>
      <c r="C525" s="61"/>
      <c r="D525" s="61"/>
      <c r="E525" s="61"/>
      <c r="F525" s="61"/>
      <c r="G525" s="61"/>
      <c r="H525" s="61"/>
      <c r="I525" s="61"/>
      <c r="J525" s="63"/>
      <c r="K525" s="63"/>
      <c r="L525" s="63"/>
      <c r="M525" s="63"/>
      <c r="N525" s="63"/>
      <c r="O525" s="63"/>
      <c r="P525" s="63"/>
      <c r="Q525" s="63"/>
      <c r="R525" s="63"/>
      <c r="S525" s="63"/>
      <c r="T525" s="63"/>
      <c r="U525" s="63"/>
      <c r="V525" s="63"/>
      <c r="W525" s="63"/>
      <c r="X525" s="63"/>
      <c r="Y525" s="63"/>
      <c r="Z525" s="63"/>
    </row>
    <row r="526" spans="1:26" ht="14.25" customHeight="1">
      <c r="A526" s="61"/>
      <c r="B526" s="61"/>
      <c r="C526" s="61"/>
      <c r="D526" s="61"/>
      <c r="E526" s="61"/>
      <c r="F526" s="61"/>
      <c r="G526" s="61"/>
      <c r="H526" s="61"/>
      <c r="I526" s="61"/>
      <c r="J526" s="63"/>
      <c r="K526" s="63"/>
      <c r="L526" s="63"/>
      <c r="M526" s="63"/>
      <c r="N526" s="63"/>
      <c r="O526" s="63"/>
      <c r="P526" s="63"/>
      <c r="Q526" s="63"/>
      <c r="R526" s="63"/>
      <c r="S526" s="63"/>
      <c r="T526" s="63"/>
      <c r="U526" s="63"/>
      <c r="V526" s="63"/>
      <c r="W526" s="63"/>
      <c r="X526" s="63"/>
      <c r="Y526" s="63"/>
      <c r="Z526" s="63"/>
    </row>
    <row r="527" spans="1:26" ht="14.25" customHeight="1">
      <c r="A527" s="61"/>
      <c r="B527" s="61"/>
      <c r="C527" s="61"/>
      <c r="D527" s="61"/>
      <c r="E527" s="61"/>
      <c r="F527" s="61"/>
      <c r="G527" s="61"/>
      <c r="H527" s="61"/>
      <c r="I527" s="61"/>
      <c r="J527" s="63"/>
      <c r="K527" s="63"/>
      <c r="L527" s="63"/>
      <c r="M527" s="63"/>
      <c r="N527" s="63"/>
      <c r="O527" s="63"/>
      <c r="P527" s="63"/>
      <c r="Q527" s="63"/>
      <c r="R527" s="63"/>
      <c r="S527" s="63"/>
      <c r="T527" s="63"/>
      <c r="U527" s="63"/>
      <c r="V527" s="63"/>
      <c r="W527" s="63"/>
      <c r="X527" s="63"/>
      <c r="Y527" s="63"/>
      <c r="Z527" s="63"/>
    </row>
    <row r="528" spans="1:26" ht="14.25" customHeight="1">
      <c r="A528" s="61"/>
      <c r="B528" s="61"/>
      <c r="C528" s="61"/>
      <c r="D528" s="61"/>
      <c r="E528" s="61"/>
      <c r="F528" s="61"/>
      <c r="G528" s="61"/>
      <c r="H528" s="61"/>
      <c r="I528" s="61"/>
      <c r="J528" s="63"/>
      <c r="K528" s="63"/>
      <c r="L528" s="63"/>
      <c r="M528" s="63"/>
      <c r="N528" s="63"/>
      <c r="O528" s="63"/>
      <c r="P528" s="63"/>
      <c r="Q528" s="63"/>
      <c r="R528" s="63"/>
      <c r="S528" s="63"/>
      <c r="T528" s="63"/>
      <c r="U528" s="63"/>
      <c r="V528" s="63"/>
      <c r="W528" s="63"/>
      <c r="X528" s="63"/>
      <c r="Y528" s="63"/>
      <c r="Z528" s="63"/>
    </row>
    <row r="529" spans="1:26" ht="14.25" customHeight="1">
      <c r="A529" s="61"/>
      <c r="B529" s="61"/>
      <c r="C529" s="61"/>
      <c r="D529" s="61"/>
      <c r="E529" s="61"/>
      <c r="F529" s="61"/>
      <c r="G529" s="61"/>
      <c r="H529" s="61"/>
      <c r="I529" s="61"/>
      <c r="J529" s="63"/>
      <c r="K529" s="63"/>
      <c r="L529" s="63"/>
      <c r="M529" s="63"/>
      <c r="N529" s="63"/>
      <c r="O529" s="63"/>
      <c r="P529" s="63"/>
      <c r="Q529" s="63"/>
      <c r="R529" s="63"/>
      <c r="S529" s="63"/>
      <c r="T529" s="63"/>
      <c r="U529" s="63"/>
      <c r="V529" s="63"/>
      <c r="W529" s="63"/>
      <c r="X529" s="63"/>
      <c r="Y529" s="63"/>
      <c r="Z529" s="63"/>
    </row>
    <row r="530" spans="1:26" ht="14.25" customHeight="1">
      <c r="A530" s="61"/>
      <c r="B530" s="61"/>
      <c r="C530" s="61"/>
      <c r="D530" s="61"/>
      <c r="E530" s="61"/>
      <c r="F530" s="61"/>
      <c r="G530" s="61"/>
      <c r="H530" s="61"/>
      <c r="I530" s="61"/>
      <c r="J530" s="63"/>
      <c r="K530" s="63"/>
      <c r="L530" s="63"/>
      <c r="M530" s="63"/>
      <c r="N530" s="63"/>
      <c r="O530" s="63"/>
      <c r="P530" s="63"/>
      <c r="Q530" s="63"/>
      <c r="R530" s="63"/>
      <c r="S530" s="63"/>
      <c r="T530" s="63"/>
      <c r="U530" s="63"/>
      <c r="V530" s="63"/>
      <c r="W530" s="63"/>
      <c r="X530" s="63"/>
      <c r="Y530" s="63"/>
      <c r="Z530" s="63"/>
    </row>
    <row r="531" spans="1:26" ht="14.25" customHeight="1">
      <c r="A531" s="61"/>
      <c r="B531" s="61"/>
      <c r="C531" s="61"/>
      <c r="D531" s="61"/>
      <c r="E531" s="61"/>
      <c r="F531" s="61"/>
      <c r="G531" s="61"/>
      <c r="H531" s="61"/>
      <c r="I531" s="61"/>
      <c r="J531" s="63"/>
      <c r="K531" s="63"/>
      <c r="L531" s="63"/>
      <c r="M531" s="63"/>
      <c r="N531" s="63"/>
      <c r="O531" s="63"/>
      <c r="P531" s="63"/>
      <c r="Q531" s="63"/>
      <c r="R531" s="63"/>
      <c r="S531" s="63"/>
      <c r="T531" s="63"/>
      <c r="U531" s="63"/>
      <c r="V531" s="63"/>
      <c r="W531" s="63"/>
      <c r="X531" s="63"/>
      <c r="Y531" s="63"/>
      <c r="Z531" s="63"/>
    </row>
    <row r="532" spans="1:26" ht="14.25" customHeight="1">
      <c r="A532" s="61"/>
      <c r="B532" s="61"/>
      <c r="C532" s="61"/>
      <c r="D532" s="61"/>
      <c r="E532" s="61"/>
      <c r="F532" s="61"/>
      <c r="G532" s="61"/>
      <c r="H532" s="61"/>
      <c r="I532" s="61"/>
      <c r="J532" s="63"/>
      <c r="K532" s="63"/>
      <c r="L532" s="63"/>
      <c r="M532" s="63"/>
      <c r="N532" s="63"/>
      <c r="O532" s="63"/>
      <c r="P532" s="63"/>
      <c r="Q532" s="63"/>
      <c r="R532" s="63"/>
      <c r="S532" s="63"/>
      <c r="T532" s="63"/>
      <c r="U532" s="63"/>
      <c r="V532" s="63"/>
      <c r="W532" s="63"/>
      <c r="X532" s="63"/>
      <c r="Y532" s="63"/>
      <c r="Z532" s="63"/>
    </row>
    <row r="533" spans="1:26" ht="14.25" customHeight="1">
      <c r="A533" s="61"/>
      <c r="B533" s="61"/>
      <c r="C533" s="61"/>
      <c r="D533" s="61"/>
      <c r="E533" s="61"/>
      <c r="F533" s="61"/>
      <c r="G533" s="61"/>
      <c r="H533" s="61"/>
      <c r="I533" s="61"/>
      <c r="J533" s="63"/>
      <c r="K533" s="63"/>
      <c r="L533" s="63"/>
      <c r="M533" s="63"/>
      <c r="N533" s="63"/>
      <c r="O533" s="63"/>
      <c r="P533" s="63"/>
      <c r="Q533" s="63"/>
      <c r="R533" s="63"/>
      <c r="S533" s="63"/>
      <c r="T533" s="63"/>
      <c r="U533" s="63"/>
      <c r="V533" s="63"/>
      <c r="W533" s="63"/>
      <c r="X533" s="63"/>
      <c r="Y533" s="63"/>
      <c r="Z533" s="63"/>
    </row>
    <row r="534" spans="1:26" ht="14.25" customHeight="1">
      <c r="A534" s="61"/>
      <c r="B534" s="61"/>
      <c r="C534" s="61"/>
      <c r="D534" s="61"/>
      <c r="E534" s="61"/>
      <c r="F534" s="61"/>
      <c r="G534" s="61"/>
      <c r="H534" s="61"/>
      <c r="I534" s="61"/>
      <c r="J534" s="63"/>
      <c r="K534" s="63"/>
      <c r="L534" s="63"/>
      <c r="M534" s="63"/>
      <c r="N534" s="63"/>
      <c r="O534" s="63"/>
      <c r="P534" s="63"/>
      <c r="Q534" s="63"/>
      <c r="R534" s="63"/>
      <c r="S534" s="63"/>
      <c r="T534" s="63"/>
      <c r="U534" s="63"/>
      <c r="V534" s="63"/>
      <c r="W534" s="63"/>
      <c r="X534" s="63"/>
      <c r="Y534" s="63"/>
      <c r="Z534" s="63"/>
    </row>
    <row r="535" spans="1:26" ht="14.25" customHeight="1">
      <c r="A535" s="61"/>
      <c r="B535" s="61"/>
      <c r="C535" s="61"/>
      <c r="D535" s="61"/>
      <c r="E535" s="61"/>
      <c r="F535" s="61"/>
      <c r="G535" s="61"/>
      <c r="H535" s="61"/>
      <c r="I535" s="61"/>
      <c r="J535" s="63"/>
      <c r="K535" s="63"/>
      <c r="L535" s="63"/>
      <c r="M535" s="63"/>
      <c r="N535" s="63"/>
      <c r="O535" s="63"/>
      <c r="P535" s="63"/>
      <c r="Q535" s="63"/>
      <c r="R535" s="63"/>
      <c r="S535" s="63"/>
      <c r="T535" s="63"/>
      <c r="U535" s="63"/>
      <c r="V535" s="63"/>
      <c r="W535" s="63"/>
      <c r="X535" s="63"/>
      <c r="Y535" s="63"/>
      <c r="Z535" s="63"/>
    </row>
    <row r="536" spans="1:26" ht="14.25" customHeight="1">
      <c r="A536" s="61"/>
      <c r="B536" s="61"/>
      <c r="C536" s="61"/>
      <c r="D536" s="61"/>
      <c r="E536" s="61"/>
      <c r="F536" s="61"/>
      <c r="G536" s="61"/>
      <c r="H536" s="61"/>
      <c r="I536" s="61"/>
      <c r="J536" s="63"/>
      <c r="K536" s="63"/>
      <c r="L536" s="63"/>
      <c r="M536" s="63"/>
      <c r="N536" s="63"/>
      <c r="O536" s="63"/>
      <c r="P536" s="63"/>
      <c r="Q536" s="63"/>
      <c r="R536" s="63"/>
      <c r="S536" s="63"/>
      <c r="T536" s="63"/>
      <c r="U536" s="63"/>
      <c r="V536" s="63"/>
      <c r="W536" s="63"/>
      <c r="X536" s="63"/>
      <c r="Y536" s="63"/>
      <c r="Z536" s="63"/>
    </row>
    <row r="537" spans="1:26" ht="14.25" customHeight="1">
      <c r="A537" s="61"/>
      <c r="B537" s="61"/>
      <c r="C537" s="61"/>
      <c r="D537" s="61"/>
      <c r="E537" s="61"/>
      <c r="F537" s="61"/>
      <c r="G537" s="61"/>
      <c r="H537" s="61"/>
      <c r="I537" s="61"/>
      <c r="J537" s="63"/>
      <c r="K537" s="63"/>
      <c r="L537" s="63"/>
      <c r="M537" s="63"/>
      <c r="N537" s="63"/>
      <c r="O537" s="63"/>
      <c r="P537" s="63"/>
      <c r="Q537" s="63"/>
      <c r="R537" s="63"/>
      <c r="S537" s="63"/>
      <c r="T537" s="63"/>
      <c r="U537" s="63"/>
      <c r="V537" s="63"/>
      <c r="W537" s="63"/>
      <c r="X537" s="63"/>
      <c r="Y537" s="63"/>
      <c r="Z537" s="63"/>
    </row>
    <row r="538" spans="1:26" ht="14.25" customHeight="1">
      <c r="A538" s="61"/>
      <c r="B538" s="61"/>
      <c r="C538" s="61"/>
      <c r="D538" s="61"/>
      <c r="E538" s="61"/>
      <c r="F538" s="61"/>
      <c r="G538" s="61"/>
      <c r="H538" s="61"/>
      <c r="I538" s="61"/>
      <c r="J538" s="63"/>
      <c r="K538" s="63"/>
      <c r="L538" s="63"/>
      <c r="M538" s="63"/>
      <c r="N538" s="63"/>
      <c r="O538" s="63"/>
      <c r="P538" s="63"/>
      <c r="Q538" s="63"/>
      <c r="R538" s="63"/>
      <c r="S538" s="63"/>
      <c r="T538" s="63"/>
      <c r="U538" s="63"/>
      <c r="V538" s="63"/>
      <c r="W538" s="63"/>
      <c r="X538" s="63"/>
      <c r="Y538" s="63"/>
      <c r="Z538" s="63"/>
    </row>
    <row r="539" spans="1:26" ht="14.25" customHeight="1">
      <c r="A539" s="61"/>
      <c r="B539" s="61"/>
      <c r="C539" s="61"/>
      <c r="D539" s="61"/>
      <c r="E539" s="61"/>
      <c r="F539" s="61"/>
      <c r="G539" s="61"/>
      <c r="H539" s="61"/>
      <c r="I539" s="61"/>
      <c r="J539" s="63"/>
      <c r="K539" s="63"/>
      <c r="L539" s="63"/>
      <c r="M539" s="63"/>
      <c r="N539" s="63"/>
      <c r="O539" s="63"/>
      <c r="P539" s="63"/>
      <c r="Q539" s="63"/>
      <c r="R539" s="63"/>
      <c r="S539" s="63"/>
      <c r="T539" s="63"/>
      <c r="U539" s="63"/>
      <c r="V539" s="63"/>
      <c r="W539" s="63"/>
      <c r="X539" s="63"/>
      <c r="Y539" s="63"/>
      <c r="Z539" s="63"/>
    </row>
    <row r="540" spans="1:26" ht="14.25" customHeight="1">
      <c r="A540" s="61"/>
      <c r="B540" s="61"/>
      <c r="C540" s="61"/>
      <c r="D540" s="61"/>
      <c r="E540" s="61"/>
      <c r="F540" s="61"/>
      <c r="G540" s="61"/>
      <c r="H540" s="61"/>
      <c r="I540" s="61"/>
      <c r="J540" s="63"/>
      <c r="K540" s="63"/>
      <c r="L540" s="63"/>
      <c r="M540" s="63"/>
      <c r="N540" s="63"/>
      <c r="O540" s="63"/>
      <c r="P540" s="63"/>
      <c r="Q540" s="63"/>
      <c r="R540" s="63"/>
      <c r="S540" s="63"/>
      <c r="T540" s="63"/>
      <c r="U540" s="63"/>
      <c r="V540" s="63"/>
      <c r="W540" s="63"/>
      <c r="X540" s="63"/>
      <c r="Y540" s="63"/>
      <c r="Z540" s="63"/>
    </row>
    <row r="541" spans="1:26" ht="14.25" customHeight="1">
      <c r="A541" s="61"/>
      <c r="B541" s="61"/>
      <c r="C541" s="61"/>
      <c r="D541" s="61"/>
      <c r="E541" s="61"/>
      <c r="F541" s="61"/>
      <c r="G541" s="61"/>
      <c r="H541" s="61"/>
      <c r="I541" s="61"/>
      <c r="J541" s="63"/>
      <c r="K541" s="63"/>
      <c r="L541" s="63"/>
      <c r="M541" s="63"/>
      <c r="N541" s="63"/>
      <c r="O541" s="63"/>
      <c r="P541" s="63"/>
      <c r="Q541" s="63"/>
      <c r="R541" s="63"/>
      <c r="S541" s="63"/>
      <c r="T541" s="63"/>
      <c r="U541" s="63"/>
      <c r="V541" s="63"/>
      <c r="W541" s="63"/>
      <c r="X541" s="63"/>
      <c r="Y541" s="63"/>
      <c r="Z541" s="63"/>
    </row>
    <row r="542" spans="1:26" ht="14.25" customHeight="1">
      <c r="A542" s="61"/>
      <c r="B542" s="61"/>
      <c r="C542" s="61"/>
      <c r="D542" s="61"/>
      <c r="E542" s="61"/>
      <c r="F542" s="61"/>
      <c r="G542" s="61"/>
      <c r="H542" s="61"/>
      <c r="I542" s="61"/>
      <c r="J542" s="63"/>
      <c r="K542" s="63"/>
      <c r="L542" s="63"/>
      <c r="M542" s="63"/>
      <c r="N542" s="63"/>
      <c r="O542" s="63"/>
      <c r="P542" s="63"/>
      <c r="Q542" s="63"/>
      <c r="R542" s="63"/>
      <c r="S542" s="63"/>
      <c r="T542" s="63"/>
      <c r="U542" s="63"/>
      <c r="V542" s="63"/>
      <c r="W542" s="63"/>
      <c r="X542" s="63"/>
      <c r="Y542" s="63"/>
      <c r="Z542" s="63"/>
    </row>
    <row r="543" spans="1:26" ht="14.25" customHeight="1">
      <c r="A543" s="61"/>
      <c r="B543" s="61"/>
      <c r="C543" s="61"/>
      <c r="D543" s="61"/>
      <c r="E543" s="61"/>
      <c r="F543" s="61"/>
      <c r="G543" s="61"/>
      <c r="H543" s="61"/>
      <c r="I543" s="61"/>
      <c r="J543" s="63"/>
      <c r="K543" s="63"/>
      <c r="L543" s="63"/>
      <c r="M543" s="63"/>
      <c r="N543" s="63"/>
      <c r="O543" s="63"/>
      <c r="P543" s="63"/>
      <c r="Q543" s="63"/>
      <c r="R543" s="63"/>
      <c r="S543" s="63"/>
      <c r="T543" s="63"/>
      <c r="U543" s="63"/>
      <c r="V543" s="63"/>
      <c r="W543" s="63"/>
      <c r="X543" s="63"/>
      <c r="Y543" s="63"/>
      <c r="Z543" s="63"/>
    </row>
    <row r="544" spans="1:26" ht="14.25" customHeight="1">
      <c r="A544" s="61"/>
      <c r="B544" s="61"/>
      <c r="C544" s="61"/>
      <c r="D544" s="61"/>
      <c r="E544" s="61"/>
      <c r="F544" s="61"/>
      <c r="G544" s="61"/>
      <c r="H544" s="61"/>
      <c r="I544" s="61"/>
      <c r="J544" s="63"/>
      <c r="K544" s="63"/>
      <c r="L544" s="63"/>
      <c r="M544" s="63"/>
      <c r="N544" s="63"/>
      <c r="O544" s="63"/>
      <c r="P544" s="63"/>
      <c r="Q544" s="63"/>
      <c r="R544" s="63"/>
      <c r="S544" s="63"/>
      <c r="T544" s="63"/>
      <c r="U544" s="63"/>
      <c r="V544" s="63"/>
      <c r="W544" s="63"/>
      <c r="X544" s="63"/>
      <c r="Y544" s="63"/>
      <c r="Z544" s="63"/>
    </row>
    <row r="545" spans="1:26" ht="14.25" customHeight="1">
      <c r="A545" s="61"/>
      <c r="B545" s="61"/>
      <c r="C545" s="61"/>
      <c r="D545" s="61"/>
      <c r="E545" s="61"/>
      <c r="F545" s="61"/>
      <c r="G545" s="61"/>
      <c r="H545" s="61"/>
      <c r="I545" s="61"/>
      <c r="J545" s="63"/>
      <c r="K545" s="63"/>
      <c r="L545" s="63"/>
      <c r="M545" s="63"/>
      <c r="N545" s="63"/>
      <c r="O545" s="63"/>
      <c r="P545" s="63"/>
      <c r="Q545" s="63"/>
      <c r="R545" s="63"/>
      <c r="S545" s="63"/>
      <c r="T545" s="63"/>
      <c r="U545" s="63"/>
      <c r="V545" s="63"/>
      <c r="W545" s="63"/>
      <c r="X545" s="63"/>
      <c r="Y545" s="63"/>
      <c r="Z545" s="63"/>
    </row>
    <row r="546" spans="1:26" ht="14.25" customHeight="1">
      <c r="A546" s="61"/>
      <c r="B546" s="61"/>
      <c r="C546" s="61"/>
      <c r="D546" s="61"/>
      <c r="E546" s="61"/>
      <c r="F546" s="61"/>
      <c r="G546" s="61"/>
      <c r="H546" s="61"/>
      <c r="I546" s="61"/>
      <c r="J546" s="63"/>
      <c r="K546" s="63"/>
      <c r="L546" s="63"/>
      <c r="M546" s="63"/>
      <c r="N546" s="63"/>
      <c r="O546" s="63"/>
      <c r="P546" s="63"/>
      <c r="Q546" s="63"/>
      <c r="R546" s="63"/>
      <c r="S546" s="63"/>
      <c r="T546" s="63"/>
      <c r="U546" s="63"/>
      <c r="V546" s="63"/>
      <c r="W546" s="63"/>
      <c r="X546" s="63"/>
      <c r="Y546" s="63"/>
      <c r="Z546" s="63"/>
    </row>
    <row r="547" spans="1:26" ht="14.25" customHeight="1">
      <c r="A547" s="61"/>
      <c r="B547" s="61"/>
      <c r="C547" s="61"/>
      <c r="D547" s="61"/>
      <c r="E547" s="61"/>
      <c r="F547" s="61"/>
      <c r="G547" s="61"/>
      <c r="H547" s="61"/>
      <c r="I547" s="61"/>
      <c r="J547" s="63"/>
      <c r="K547" s="63"/>
      <c r="L547" s="63"/>
      <c r="M547" s="63"/>
      <c r="N547" s="63"/>
      <c r="O547" s="63"/>
      <c r="P547" s="63"/>
      <c r="Q547" s="63"/>
      <c r="R547" s="63"/>
      <c r="S547" s="63"/>
      <c r="T547" s="63"/>
      <c r="U547" s="63"/>
      <c r="V547" s="63"/>
      <c r="W547" s="63"/>
      <c r="X547" s="63"/>
      <c r="Y547" s="63"/>
      <c r="Z547" s="63"/>
    </row>
    <row r="548" spans="1:26" ht="14.25" customHeight="1">
      <c r="A548" s="61"/>
      <c r="B548" s="61"/>
      <c r="C548" s="61"/>
      <c r="D548" s="61"/>
      <c r="E548" s="61"/>
      <c r="F548" s="61"/>
      <c r="G548" s="61"/>
      <c r="H548" s="61"/>
      <c r="I548" s="61"/>
      <c r="J548" s="63"/>
      <c r="K548" s="63"/>
      <c r="L548" s="63"/>
      <c r="M548" s="63"/>
      <c r="N548" s="63"/>
      <c r="O548" s="63"/>
      <c r="P548" s="63"/>
      <c r="Q548" s="63"/>
      <c r="R548" s="63"/>
      <c r="S548" s="63"/>
      <c r="T548" s="63"/>
      <c r="U548" s="63"/>
      <c r="V548" s="63"/>
      <c r="W548" s="63"/>
      <c r="X548" s="63"/>
      <c r="Y548" s="63"/>
      <c r="Z548" s="63"/>
    </row>
    <row r="549" spans="1:26" ht="14.25" customHeight="1">
      <c r="A549" s="61"/>
      <c r="B549" s="61"/>
      <c r="C549" s="61"/>
      <c r="D549" s="61"/>
      <c r="E549" s="61"/>
      <c r="F549" s="61"/>
      <c r="G549" s="61"/>
      <c r="H549" s="61"/>
      <c r="I549" s="61"/>
      <c r="J549" s="63"/>
      <c r="K549" s="63"/>
      <c r="L549" s="63"/>
      <c r="M549" s="63"/>
      <c r="N549" s="63"/>
      <c r="O549" s="63"/>
      <c r="P549" s="63"/>
      <c r="Q549" s="63"/>
      <c r="R549" s="63"/>
      <c r="S549" s="63"/>
      <c r="T549" s="63"/>
      <c r="U549" s="63"/>
      <c r="V549" s="63"/>
      <c r="W549" s="63"/>
      <c r="X549" s="63"/>
      <c r="Y549" s="63"/>
      <c r="Z549" s="63"/>
    </row>
    <row r="550" spans="1:26" ht="14.25" customHeight="1">
      <c r="A550" s="61"/>
      <c r="B550" s="61"/>
      <c r="C550" s="61"/>
      <c r="D550" s="61"/>
      <c r="E550" s="61"/>
      <c r="F550" s="61"/>
      <c r="G550" s="61"/>
      <c r="H550" s="61"/>
      <c r="I550" s="61"/>
      <c r="J550" s="63"/>
      <c r="K550" s="63"/>
      <c r="L550" s="63"/>
      <c r="M550" s="63"/>
      <c r="N550" s="63"/>
      <c r="O550" s="63"/>
      <c r="P550" s="63"/>
      <c r="Q550" s="63"/>
      <c r="R550" s="63"/>
      <c r="S550" s="63"/>
      <c r="T550" s="63"/>
      <c r="U550" s="63"/>
      <c r="V550" s="63"/>
      <c r="W550" s="63"/>
      <c r="X550" s="63"/>
      <c r="Y550" s="63"/>
      <c r="Z550" s="63"/>
    </row>
    <row r="551" spans="1:26" ht="14.25" customHeight="1">
      <c r="A551" s="61"/>
      <c r="B551" s="61"/>
      <c r="C551" s="61"/>
      <c r="D551" s="61"/>
      <c r="E551" s="61"/>
      <c r="F551" s="61"/>
      <c r="G551" s="61"/>
      <c r="H551" s="61"/>
      <c r="I551" s="61"/>
      <c r="J551" s="63"/>
      <c r="K551" s="63"/>
      <c r="L551" s="63"/>
      <c r="M551" s="63"/>
      <c r="N551" s="63"/>
      <c r="O551" s="63"/>
      <c r="P551" s="63"/>
      <c r="Q551" s="63"/>
      <c r="R551" s="63"/>
      <c r="S551" s="63"/>
      <c r="T551" s="63"/>
      <c r="U551" s="63"/>
      <c r="V551" s="63"/>
      <c r="W551" s="63"/>
      <c r="X551" s="63"/>
      <c r="Y551" s="63"/>
      <c r="Z551" s="63"/>
    </row>
    <row r="552" spans="1:26" ht="14.25" customHeight="1">
      <c r="A552" s="61"/>
      <c r="B552" s="61"/>
      <c r="C552" s="61"/>
      <c r="D552" s="61"/>
      <c r="E552" s="61"/>
      <c r="F552" s="61"/>
      <c r="G552" s="61"/>
      <c r="H552" s="61"/>
      <c r="I552" s="61"/>
      <c r="J552" s="63"/>
      <c r="K552" s="63"/>
      <c r="L552" s="63"/>
      <c r="M552" s="63"/>
      <c r="N552" s="63"/>
      <c r="O552" s="63"/>
      <c r="P552" s="63"/>
      <c r="Q552" s="63"/>
      <c r="R552" s="63"/>
      <c r="S552" s="63"/>
      <c r="T552" s="63"/>
      <c r="U552" s="63"/>
      <c r="V552" s="63"/>
      <c r="W552" s="63"/>
      <c r="X552" s="63"/>
      <c r="Y552" s="63"/>
      <c r="Z552" s="63"/>
    </row>
    <row r="553" spans="1:26" ht="14.25" customHeight="1">
      <c r="A553" s="61"/>
      <c r="B553" s="61"/>
      <c r="C553" s="61"/>
      <c r="D553" s="61"/>
      <c r="E553" s="61"/>
      <c r="F553" s="61"/>
      <c r="G553" s="61"/>
      <c r="H553" s="61"/>
      <c r="I553" s="61"/>
      <c r="J553" s="63"/>
      <c r="K553" s="63"/>
      <c r="L553" s="63"/>
      <c r="M553" s="63"/>
      <c r="N553" s="63"/>
      <c r="O553" s="63"/>
      <c r="P553" s="63"/>
      <c r="Q553" s="63"/>
      <c r="R553" s="63"/>
      <c r="S553" s="63"/>
      <c r="T553" s="63"/>
      <c r="U553" s="63"/>
      <c r="V553" s="63"/>
      <c r="W553" s="63"/>
      <c r="X553" s="63"/>
      <c r="Y553" s="63"/>
      <c r="Z553" s="63"/>
    </row>
    <row r="554" spans="1:26" ht="14.25" customHeight="1">
      <c r="A554" s="61"/>
      <c r="B554" s="61"/>
      <c r="C554" s="61"/>
      <c r="D554" s="61"/>
      <c r="E554" s="61"/>
      <c r="F554" s="61"/>
      <c r="G554" s="61"/>
      <c r="H554" s="61"/>
      <c r="I554" s="61"/>
      <c r="J554" s="63"/>
      <c r="K554" s="63"/>
      <c r="L554" s="63"/>
      <c r="M554" s="63"/>
      <c r="N554" s="63"/>
      <c r="O554" s="63"/>
      <c r="P554" s="63"/>
      <c r="Q554" s="63"/>
      <c r="R554" s="63"/>
      <c r="S554" s="63"/>
      <c r="T554" s="63"/>
      <c r="U554" s="63"/>
      <c r="V554" s="63"/>
      <c r="W554" s="63"/>
      <c r="X554" s="63"/>
      <c r="Y554" s="63"/>
      <c r="Z554" s="63"/>
    </row>
    <row r="555" spans="1:26" ht="14.25" customHeight="1">
      <c r="A555" s="61"/>
      <c r="B555" s="61"/>
      <c r="C555" s="61"/>
      <c r="D555" s="61"/>
      <c r="E555" s="61"/>
      <c r="F555" s="61"/>
      <c r="G555" s="61"/>
      <c r="H555" s="61"/>
      <c r="I555" s="61"/>
      <c r="J555" s="63"/>
      <c r="K555" s="63"/>
      <c r="L555" s="63"/>
      <c r="M555" s="63"/>
      <c r="N555" s="63"/>
      <c r="O555" s="63"/>
      <c r="P555" s="63"/>
      <c r="Q555" s="63"/>
      <c r="R555" s="63"/>
      <c r="S555" s="63"/>
      <c r="T555" s="63"/>
      <c r="U555" s="63"/>
      <c r="V555" s="63"/>
      <c r="W555" s="63"/>
      <c r="X555" s="63"/>
      <c r="Y555" s="63"/>
      <c r="Z555" s="63"/>
    </row>
    <row r="556" spans="1:26" ht="14.25" customHeight="1">
      <c r="A556" s="61"/>
      <c r="B556" s="61"/>
      <c r="C556" s="61"/>
      <c r="D556" s="61"/>
      <c r="E556" s="61"/>
      <c r="F556" s="61"/>
      <c r="G556" s="61"/>
      <c r="H556" s="61"/>
      <c r="I556" s="61"/>
      <c r="J556" s="63"/>
      <c r="K556" s="63"/>
      <c r="L556" s="63"/>
      <c r="M556" s="63"/>
      <c r="N556" s="63"/>
      <c r="O556" s="63"/>
      <c r="P556" s="63"/>
      <c r="Q556" s="63"/>
      <c r="R556" s="63"/>
      <c r="S556" s="63"/>
      <c r="T556" s="63"/>
      <c r="U556" s="63"/>
      <c r="V556" s="63"/>
      <c r="W556" s="63"/>
      <c r="X556" s="63"/>
      <c r="Y556" s="63"/>
      <c r="Z556" s="63"/>
    </row>
    <row r="557" spans="1:26" ht="14.25" customHeight="1">
      <c r="A557" s="61"/>
      <c r="B557" s="61"/>
      <c r="C557" s="61"/>
      <c r="D557" s="61"/>
      <c r="E557" s="61"/>
      <c r="F557" s="61"/>
      <c r="G557" s="61"/>
      <c r="H557" s="61"/>
      <c r="I557" s="61"/>
      <c r="J557" s="63"/>
      <c r="K557" s="63"/>
      <c r="L557" s="63"/>
      <c r="M557" s="63"/>
      <c r="N557" s="63"/>
      <c r="O557" s="63"/>
      <c r="P557" s="63"/>
      <c r="Q557" s="63"/>
      <c r="R557" s="63"/>
      <c r="S557" s="63"/>
      <c r="T557" s="63"/>
      <c r="U557" s="63"/>
      <c r="V557" s="63"/>
      <c r="W557" s="63"/>
      <c r="X557" s="63"/>
      <c r="Y557" s="63"/>
      <c r="Z557" s="63"/>
    </row>
    <row r="558" spans="1:26" ht="14.25" customHeight="1">
      <c r="A558" s="61"/>
      <c r="B558" s="61"/>
      <c r="C558" s="61"/>
      <c r="D558" s="61"/>
      <c r="E558" s="61"/>
      <c r="F558" s="61"/>
      <c r="G558" s="61"/>
      <c r="H558" s="61"/>
      <c r="I558" s="61"/>
      <c r="J558" s="63"/>
      <c r="K558" s="63"/>
      <c r="L558" s="63"/>
      <c r="M558" s="63"/>
      <c r="N558" s="63"/>
      <c r="O558" s="63"/>
      <c r="P558" s="63"/>
      <c r="Q558" s="63"/>
      <c r="R558" s="63"/>
      <c r="S558" s="63"/>
      <c r="T558" s="63"/>
      <c r="U558" s="63"/>
      <c r="V558" s="63"/>
      <c r="W558" s="63"/>
      <c r="X558" s="63"/>
      <c r="Y558" s="63"/>
      <c r="Z558" s="63"/>
    </row>
    <row r="559" spans="1:26" ht="14.25" customHeight="1">
      <c r="A559" s="61"/>
      <c r="B559" s="61"/>
      <c r="C559" s="61"/>
      <c r="D559" s="61"/>
      <c r="E559" s="61"/>
      <c r="F559" s="61"/>
      <c r="G559" s="61"/>
      <c r="H559" s="61"/>
      <c r="I559" s="61"/>
      <c r="J559" s="63"/>
      <c r="K559" s="63"/>
      <c r="L559" s="63"/>
      <c r="M559" s="63"/>
      <c r="N559" s="63"/>
      <c r="O559" s="63"/>
      <c r="P559" s="63"/>
      <c r="Q559" s="63"/>
      <c r="R559" s="63"/>
      <c r="S559" s="63"/>
      <c r="T559" s="63"/>
      <c r="U559" s="63"/>
      <c r="V559" s="63"/>
      <c r="W559" s="63"/>
      <c r="X559" s="63"/>
      <c r="Y559" s="63"/>
      <c r="Z559" s="63"/>
    </row>
    <row r="560" spans="1:26" ht="14.25" customHeight="1">
      <c r="A560" s="61"/>
      <c r="B560" s="61"/>
      <c r="C560" s="61"/>
      <c r="D560" s="61"/>
      <c r="E560" s="61"/>
      <c r="F560" s="61"/>
      <c r="G560" s="61"/>
      <c r="H560" s="61"/>
      <c r="I560" s="61"/>
      <c r="J560" s="63"/>
      <c r="K560" s="63"/>
      <c r="L560" s="63"/>
      <c r="M560" s="63"/>
      <c r="N560" s="63"/>
      <c r="O560" s="63"/>
      <c r="P560" s="63"/>
      <c r="Q560" s="63"/>
      <c r="R560" s="63"/>
      <c r="S560" s="63"/>
      <c r="T560" s="63"/>
      <c r="U560" s="63"/>
      <c r="V560" s="63"/>
      <c r="W560" s="63"/>
      <c r="X560" s="63"/>
      <c r="Y560" s="63"/>
      <c r="Z560" s="63"/>
    </row>
    <row r="561" spans="1:26" ht="14.25" customHeight="1">
      <c r="A561" s="61"/>
      <c r="B561" s="61"/>
      <c r="C561" s="61"/>
      <c r="D561" s="61"/>
      <c r="E561" s="61"/>
      <c r="F561" s="61"/>
      <c r="G561" s="61"/>
      <c r="H561" s="61"/>
      <c r="I561" s="61"/>
      <c r="J561" s="63"/>
      <c r="K561" s="63"/>
      <c r="L561" s="63"/>
      <c r="M561" s="63"/>
      <c r="N561" s="63"/>
      <c r="O561" s="63"/>
      <c r="P561" s="63"/>
      <c r="Q561" s="63"/>
      <c r="R561" s="63"/>
      <c r="S561" s="63"/>
      <c r="T561" s="63"/>
      <c r="U561" s="63"/>
      <c r="V561" s="63"/>
      <c r="W561" s="63"/>
      <c r="X561" s="63"/>
      <c r="Y561" s="63"/>
      <c r="Z561" s="63"/>
    </row>
    <row r="562" spans="1:26" ht="14.25" customHeight="1">
      <c r="A562" s="61"/>
      <c r="B562" s="61"/>
      <c r="C562" s="61"/>
      <c r="D562" s="61"/>
      <c r="E562" s="61"/>
      <c r="F562" s="61"/>
      <c r="G562" s="61"/>
      <c r="H562" s="61"/>
      <c r="I562" s="61"/>
      <c r="J562" s="63"/>
      <c r="K562" s="63"/>
      <c r="L562" s="63"/>
      <c r="M562" s="63"/>
      <c r="N562" s="63"/>
      <c r="O562" s="63"/>
      <c r="P562" s="63"/>
      <c r="Q562" s="63"/>
      <c r="R562" s="63"/>
      <c r="S562" s="63"/>
      <c r="T562" s="63"/>
      <c r="U562" s="63"/>
      <c r="V562" s="63"/>
      <c r="W562" s="63"/>
      <c r="X562" s="63"/>
      <c r="Y562" s="63"/>
      <c r="Z562" s="63"/>
    </row>
    <row r="563" spans="1:26" ht="14.25" customHeight="1">
      <c r="A563" s="61"/>
      <c r="B563" s="61"/>
      <c r="C563" s="61"/>
      <c r="D563" s="61"/>
      <c r="E563" s="61"/>
      <c r="F563" s="61"/>
      <c r="G563" s="61"/>
      <c r="H563" s="61"/>
      <c r="I563" s="61"/>
      <c r="J563" s="63"/>
      <c r="K563" s="63"/>
      <c r="L563" s="63"/>
      <c r="M563" s="63"/>
      <c r="N563" s="63"/>
      <c r="O563" s="63"/>
      <c r="P563" s="63"/>
      <c r="Q563" s="63"/>
      <c r="R563" s="63"/>
      <c r="S563" s="63"/>
      <c r="T563" s="63"/>
      <c r="U563" s="63"/>
      <c r="V563" s="63"/>
      <c r="W563" s="63"/>
      <c r="X563" s="63"/>
      <c r="Y563" s="63"/>
      <c r="Z563" s="63"/>
    </row>
    <row r="564" spans="1:26" ht="14.25" customHeight="1">
      <c r="A564" s="61"/>
      <c r="B564" s="61"/>
      <c r="C564" s="61"/>
      <c r="D564" s="61"/>
      <c r="E564" s="61"/>
      <c r="F564" s="61"/>
      <c r="G564" s="61"/>
      <c r="H564" s="61"/>
      <c r="I564" s="61"/>
      <c r="J564" s="63"/>
      <c r="K564" s="63"/>
      <c r="L564" s="63"/>
      <c r="M564" s="63"/>
      <c r="N564" s="63"/>
      <c r="O564" s="63"/>
      <c r="P564" s="63"/>
      <c r="Q564" s="63"/>
      <c r="R564" s="63"/>
      <c r="S564" s="63"/>
      <c r="T564" s="63"/>
      <c r="U564" s="63"/>
      <c r="V564" s="63"/>
      <c r="W564" s="63"/>
      <c r="X564" s="63"/>
      <c r="Y564" s="63"/>
      <c r="Z564" s="63"/>
    </row>
    <row r="565" spans="1:26" ht="14.25" customHeight="1">
      <c r="A565" s="61"/>
      <c r="B565" s="61"/>
      <c r="C565" s="61"/>
      <c r="D565" s="61"/>
      <c r="E565" s="61"/>
      <c r="F565" s="61"/>
      <c r="G565" s="61"/>
      <c r="H565" s="61"/>
      <c r="I565" s="61"/>
      <c r="J565" s="63"/>
      <c r="K565" s="63"/>
      <c r="L565" s="63"/>
      <c r="M565" s="63"/>
      <c r="N565" s="63"/>
      <c r="O565" s="63"/>
      <c r="P565" s="63"/>
      <c r="Q565" s="63"/>
      <c r="R565" s="63"/>
      <c r="S565" s="63"/>
      <c r="T565" s="63"/>
      <c r="U565" s="63"/>
      <c r="V565" s="63"/>
      <c r="W565" s="63"/>
      <c r="X565" s="63"/>
      <c r="Y565" s="63"/>
      <c r="Z565" s="63"/>
    </row>
    <row r="566" spans="1:26" ht="14.25" customHeight="1">
      <c r="A566" s="61"/>
      <c r="B566" s="61"/>
      <c r="C566" s="61"/>
      <c r="D566" s="61"/>
      <c r="E566" s="61"/>
      <c r="F566" s="61"/>
      <c r="G566" s="61"/>
      <c r="H566" s="61"/>
      <c r="I566" s="61"/>
      <c r="J566" s="63"/>
      <c r="K566" s="63"/>
      <c r="L566" s="63"/>
      <c r="M566" s="63"/>
      <c r="N566" s="63"/>
      <c r="O566" s="63"/>
      <c r="P566" s="63"/>
      <c r="Q566" s="63"/>
      <c r="R566" s="63"/>
      <c r="S566" s="63"/>
      <c r="T566" s="63"/>
      <c r="U566" s="63"/>
      <c r="V566" s="63"/>
      <c r="W566" s="63"/>
      <c r="X566" s="63"/>
      <c r="Y566" s="63"/>
      <c r="Z566" s="63"/>
    </row>
    <row r="567" spans="1:26" ht="14.25" customHeight="1">
      <c r="A567" s="61"/>
      <c r="B567" s="61"/>
      <c r="C567" s="61"/>
      <c r="D567" s="61"/>
      <c r="E567" s="61"/>
      <c r="F567" s="61"/>
      <c r="G567" s="61"/>
      <c r="H567" s="61"/>
      <c r="I567" s="61"/>
      <c r="J567" s="63"/>
      <c r="K567" s="63"/>
      <c r="L567" s="63"/>
      <c r="M567" s="63"/>
      <c r="N567" s="63"/>
      <c r="O567" s="63"/>
      <c r="P567" s="63"/>
      <c r="Q567" s="63"/>
      <c r="R567" s="63"/>
      <c r="S567" s="63"/>
      <c r="T567" s="63"/>
      <c r="U567" s="63"/>
      <c r="V567" s="63"/>
      <c r="W567" s="63"/>
      <c r="X567" s="63"/>
      <c r="Y567" s="63"/>
      <c r="Z567" s="63"/>
    </row>
    <row r="568" spans="1:26" ht="14.25" customHeight="1">
      <c r="A568" s="61"/>
      <c r="B568" s="61"/>
      <c r="C568" s="61"/>
      <c r="D568" s="61"/>
      <c r="E568" s="61"/>
      <c r="F568" s="61"/>
      <c r="G568" s="61"/>
      <c r="H568" s="61"/>
      <c r="I568" s="61"/>
      <c r="J568" s="63"/>
      <c r="K568" s="63"/>
      <c r="L568" s="63"/>
      <c r="M568" s="63"/>
      <c r="N568" s="63"/>
      <c r="O568" s="63"/>
      <c r="P568" s="63"/>
      <c r="Q568" s="63"/>
      <c r="R568" s="63"/>
      <c r="S568" s="63"/>
      <c r="T568" s="63"/>
      <c r="U568" s="63"/>
      <c r="V568" s="63"/>
      <c r="W568" s="63"/>
      <c r="X568" s="63"/>
      <c r="Y568" s="63"/>
      <c r="Z568" s="63"/>
    </row>
    <row r="569" spans="1:26" ht="14.25" customHeight="1">
      <c r="A569" s="61"/>
      <c r="B569" s="61"/>
      <c r="C569" s="61"/>
      <c r="D569" s="61"/>
      <c r="E569" s="61"/>
      <c r="F569" s="61"/>
      <c r="G569" s="61"/>
      <c r="H569" s="61"/>
      <c r="I569" s="61"/>
      <c r="J569" s="63"/>
      <c r="K569" s="63"/>
      <c r="L569" s="63"/>
      <c r="M569" s="63"/>
      <c r="N569" s="63"/>
      <c r="O569" s="63"/>
      <c r="P569" s="63"/>
      <c r="Q569" s="63"/>
      <c r="R569" s="63"/>
      <c r="S569" s="63"/>
      <c r="T569" s="63"/>
      <c r="U569" s="63"/>
      <c r="V569" s="63"/>
      <c r="W569" s="63"/>
      <c r="X569" s="63"/>
      <c r="Y569" s="63"/>
      <c r="Z569" s="63"/>
    </row>
    <row r="570" spans="1:26" ht="14.25" customHeight="1">
      <c r="A570" s="61"/>
      <c r="B570" s="61"/>
      <c r="C570" s="61"/>
      <c r="D570" s="61"/>
      <c r="E570" s="61"/>
      <c r="F570" s="61"/>
      <c r="G570" s="61"/>
      <c r="H570" s="61"/>
      <c r="I570" s="61"/>
      <c r="J570" s="63"/>
      <c r="K570" s="63"/>
      <c r="L570" s="63"/>
      <c r="M570" s="63"/>
      <c r="N570" s="63"/>
      <c r="O570" s="63"/>
      <c r="P570" s="63"/>
      <c r="Q570" s="63"/>
      <c r="R570" s="63"/>
      <c r="S570" s="63"/>
      <c r="T570" s="63"/>
      <c r="U570" s="63"/>
      <c r="V570" s="63"/>
      <c r="W570" s="63"/>
      <c r="X570" s="63"/>
      <c r="Y570" s="63"/>
      <c r="Z570" s="63"/>
    </row>
    <row r="571" spans="1:26" ht="14.25" customHeight="1">
      <c r="A571" s="61"/>
      <c r="B571" s="61"/>
      <c r="C571" s="61"/>
      <c r="D571" s="61"/>
      <c r="E571" s="61"/>
      <c r="F571" s="61"/>
      <c r="G571" s="61"/>
      <c r="H571" s="61"/>
      <c r="I571" s="61"/>
      <c r="J571" s="63"/>
      <c r="K571" s="63"/>
      <c r="L571" s="63"/>
      <c r="M571" s="63"/>
      <c r="N571" s="63"/>
      <c r="O571" s="63"/>
      <c r="P571" s="63"/>
      <c r="Q571" s="63"/>
      <c r="R571" s="63"/>
      <c r="S571" s="63"/>
      <c r="T571" s="63"/>
      <c r="U571" s="63"/>
      <c r="V571" s="63"/>
      <c r="W571" s="63"/>
      <c r="X571" s="63"/>
      <c r="Y571" s="63"/>
      <c r="Z571" s="63"/>
    </row>
    <row r="572" spans="1:26" ht="14.25" customHeight="1">
      <c r="A572" s="61"/>
      <c r="B572" s="61"/>
      <c r="C572" s="61"/>
      <c r="D572" s="61"/>
      <c r="E572" s="61"/>
      <c r="F572" s="61"/>
      <c r="G572" s="61"/>
      <c r="H572" s="61"/>
      <c r="I572" s="61"/>
      <c r="J572" s="63"/>
      <c r="K572" s="63"/>
      <c r="L572" s="63"/>
      <c r="M572" s="63"/>
      <c r="N572" s="63"/>
      <c r="O572" s="63"/>
      <c r="P572" s="63"/>
      <c r="Q572" s="63"/>
      <c r="R572" s="63"/>
      <c r="S572" s="63"/>
      <c r="T572" s="63"/>
      <c r="U572" s="63"/>
      <c r="V572" s="63"/>
      <c r="W572" s="63"/>
      <c r="X572" s="63"/>
      <c r="Y572" s="63"/>
      <c r="Z572" s="63"/>
    </row>
    <row r="573" spans="1:26" ht="14.25" customHeight="1">
      <c r="A573" s="61"/>
      <c r="B573" s="61"/>
      <c r="C573" s="61"/>
      <c r="D573" s="61"/>
      <c r="E573" s="61"/>
      <c r="F573" s="61"/>
      <c r="G573" s="61"/>
      <c r="H573" s="61"/>
      <c r="I573" s="61"/>
      <c r="J573" s="63"/>
      <c r="K573" s="63"/>
      <c r="L573" s="63"/>
      <c r="M573" s="63"/>
      <c r="N573" s="63"/>
      <c r="O573" s="63"/>
      <c r="P573" s="63"/>
      <c r="Q573" s="63"/>
      <c r="R573" s="63"/>
      <c r="S573" s="63"/>
      <c r="T573" s="63"/>
      <c r="U573" s="63"/>
      <c r="V573" s="63"/>
      <c r="W573" s="63"/>
      <c r="X573" s="63"/>
      <c r="Y573" s="63"/>
      <c r="Z573" s="63"/>
    </row>
    <row r="574" spans="1:26" ht="14.25" customHeight="1">
      <c r="A574" s="61"/>
      <c r="B574" s="61"/>
      <c r="C574" s="61"/>
      <c r="D574" s="61"/>
      <c r="E574" s="61"/>
      <c r="F574" s="61"/>
      <c r="G574" s="61"/>
      <c r="H574" s="61"/>
      <c r="I574" s="61"/>
      <c r="J574" s="63"/>
      <c r="K574" s="63"/>
      <c r="L574" s="63"/>
      <c r="M574" s="63"/>
      <c r="N574" s="63"/>
      <c r="O574" s="63"/>
      <c r="P574" s="63"/>
      <c r="Q574" s="63"/>
      <c r="R574" s="63"/>
      <c r="S574" s="63"/>
      <c r="T574" s="63"/>
      <c r="U574" s="63"/>
      <c r="V574" s="63"/>
      <c r="W574" s="63"/>
      <c r="X574" s="63"/>
      <c r="Y574" s="63"/>
      <c r="Z574" s="63"/>
    </row>
    <row r="575" spans="1:26" ht="14.25" customHeight="1">
      <c r="A575" s="61"/>
      <c r="B575" s="61"/>
      <c r="C575" s="61"/>
      <c r="D575" s="61"/>
      <c r="E575" s="61"/>
      <c r="F575" s="61"/>
      <c r="G575" s="61"/>
      <c r="H575" s="61"/>
      <c r="I575" s="61"/>
      <c r="J575" s="63"/>
      <c r="K575" s="63"/>
      <c r="L575" s="63"/>
      <c r="M575" s="63"/>
      <c r="N575" s="63"/>
      <c r="O575" s="63"/>
      <c r="P575" s="63"/>
      <c r="Q575" s="63"/>
      <c r="R575" s="63"/>
      <c r="S575" s="63"/>
      <c r="T575" s="63"/>
      <c r="U575" s="63"/>
      <c r="V575" s="63"/>
      <c r="W575" s="63"/>
      <c r="X575" s="63"/>
      <c r="Y575" s="63"/>
      <c r="Z575" s="63"/>
    </row>
    <row r="576" spans="1:26" ht="14.25" customHeight="1">
      <c r="A576" s="61"/>
      <c r="B576" s="61"/>
      <c r="C576" s="61"/>
      <c r="D576" s="61"/>
      <c r="E576" s="61"/>
      <c r="F576" s="61"/>
      <c r="G576" s="61"/>
      <c r="H576" s="61"/>
      <c r="I576" s="61"/>
      <c r="J576" s="63"/>
      <c r="K576" s="63"/>
      <c r="L576" s="63"/>
      <c r="M576" s="63"/>
      <c r="N576" s="63"/>
      <c r="O576" s="63"/>
      <c r="P576" s="63"/>
      <c r="Q576" s="63"/>
      <c r="R576" s="63"/>
      <c r="S576" s="63"/>
      <c r="T576" s="63"/>
      <c r="U576" s="63"/>
      <c r="V576" s="63"/>
      <c r="W576" s="63"/>
      <c r="X576" s="63"/>
      <c r="Y576" s="63"/>
      <c r="Z576" s="63"/>
    </row>
    <row r="577" spans="1:26" ht="14.25" customHeight="1">
      <c r="A577" s="61"/>
      <c r="B577" s="61"/>
      <c r="C577" s="61"/>
      <c r="D577" s="61"/>
      <c r="E577" s="61"/>
      <c r="F577" s="61"/>
      <c r="G577" s="61"/>
      <c r="H577" s="61"/>
      <c r="I577" s="61"/>
      <c r="J577" s="63"/>
      <c r="K577" s="63"/>
      <c r="L577" s="63"/>
      <c r="M577" s="63"/>
      <c r="N577" s="63"/>
      <c r="O577" s="63"/>
      <c r="P577" s="63"/>
      <c r="Q577" s="63"/>
      <c r="R577" s="63"/>
      <c r="S577" s="63"/>
      <c r="T577" s="63"/>
      <c r="U577" s="63"/>
      <c r="V577" s="63"/>
      <c r="W577" s="63"/>
      <c r="X577" s="63"/>
      <c r="Y577" s="63"/>
      <c r="Z577" s="63"/>
    </row>
    <row r="578" spans="1:26" ht="14.25" customHeight="1">
      <c r="A578" s="61"/>
      <c r="B578" s="61"/>
      <c r="C578" s="61"/>
      <c r="D578" s="61"/>
      <c r="E578" s="61"/>
      <c r="F578" s="61"/>
      <c r="G578" s="61"/>
      <c r="H578" s="61"/>
      <c r="I578" s="61"/>
      <c r="J578" s="63"/>
      <c r="K578" s="63"/>
      <c r="L578" s="63"/>
      <c r="M578" s="63"/>
      <c r="N578" s="63"/>
      <c r="O578" s="63"/>
      <c r="P578" s="63"/>
      <c r="Q578" s="63"/>
      <c r="R578" s="63"/>
      <c r="S578" s="63"/>
      <c r="T578" s="63"/>
      <c r="U578" s="63"/>
      <c r="V578" s="63"/>
      <c r="W578" s="63"/>
      <c r="X578" s="63"/>
      <c r="Y578" s="63"/>
      <c r="Z578" s="63"/>
    </row>
    <row r="579" spans="1:26" ht="14.25" customHeight="1">
      <c r="A579" s="61"/>
      <c r="B579" s="61"/>
      <c r="C579" s="61"/>
      <c r="D579" s="61"/>
      <c r="E579" s="61"/>
      <c r="F579" s="61"/>
      <c r="G579" s="61"/>
      <c r="H579" s="61"/>
      <c r="I579" s="61"/>
      <c r="J579" s="63"/>
      <c r="K579" s="63"/>
      <c r="L579" s="63"/>
      <c r="M579" s="63"/>
      <c r="N579" s="63"/>
      <c r="O579" s="63"/>
      <c r="P579" s="63"/>
      <c r="Q579" s="63"/>
      <c r="R579" s="63"/>
      <c r="S579" s="63"/>
      <c r="T579" s="63"/>
      <c r="U579" s="63"/>
      <c r="V579" s="63"/>
      <c r="W579" s="63"/>
      <c r="X579" s="63"/>
      <c r="Y579" s="63"/>
      <c r="Z579" s="63"/>
    </row>
    <row r="580" spans="1:26" ht="14.25" customHeight="1">
      <c r="A580" s="61"/>
      <c r="B580" s="61"/>
      <c r="C580" s="61"/>
      <c r="D580" s="61"/>
      <c r="E580" s="61"/>
      <c r="F580" s="61"/>
      <c r="G580" s="61"/>
      <c r="H580" s="61"/>
      <c r="I580" s="61"/>
      <c r="J580" s="63"/>
      <c r="K580" s="63"/>
      <c r="L580" s="63"/>
      <c r="M580" s="63"/>
      <c r="N580" s="63"/>
      <c r="O580" s="63"/>
      <c r="P580" s="63"/>
      <c r="Q580" s="63"/>
      <c r="R580" s="63"/>
      <c r="S580" s="63"/>
      <c r="T580" s="63"/>
      <c r="U580" s="63"/>
      <c r="V580" s="63"/>
      <c r="W580" s="63"/>
      <c r="X580" s="63"/>
      <c r="Y580" s="63"/>
      <c r="Z580" s="63"/>
    </row>
    <row r="581" spans="1:26" ht="14.25" customHeight="1">
      <c r="A581" s="61"/>
      <c r="B581" s="61"/>
      <c r="C581" s="61"/>
      <c r="D581" s="61"/>
      <c r="E581" s="61"/>
      <c r="F581" s="61"/>
      <c r="G581" s="61"/>
      <c r="H581" s="61"/>
      <c r="I581" s="61"/>
      <c r="J581" s="63"/>
      <c r="K581" s="63"/>
      <c r="L581" s="63"/>
      <c r="M581" s="63"/>
      <c r="N581" s="63"/>
      <c r="O581" s="63"/>
      <c r="P581" s="63"/>
      <c r="Q581" s="63"/>
      <c r="R581" s="63"/>
      <c r="S581" s="63"/>
      <c r="T581" s="63"/>
      <c r="U581" s="63"/>
      <c r="V581" s="63"/>
      <c r="W581" s="63"/>
      <c r="X581" s="63"/>
      <c r="Y581" s="63"/>
      <c r="Z581" s="63"/>
    </row>
    <row r="582" spans="1:26" ht="14.25" customHeight="1">
      <c r="A582" s="61"/>
      <c r="B582" s="61"/>
      <c r="C582" s="61"/>
      <c r="D582" s="61"/>
      <c r="E582" s="61"/>
      <c r="F582" s="61"/>
      <c r="G582" s="61"/>
      <c r="H582" s="61"/>
      <c r="I582" s="61"/>
      <c r="J582" s="63"/>
      <c r="K582" s="63"/>
      <c r="L582" s="63"/>
      <c r="M582" s="63"/>
      <c r="N582" s="63"/>
      <c r="O582" s="63"/>
      <c r="P582" s="63"/>
      <c r="Q582" s="63"/>
      <c r="R582" s="63"/>
      <c r="S582" s="63"/>
      <c r="T582" s="63"/>
      <c r="U582" s="63"/>
      <c r="V582" s="63"/>
      <c r="W582" s="63"/>
      <c r="X582" s="63"/>
      <c r="Y582" s="63"/>
      <c r="Z582" s="63"/>
    </row>
    <row r="583" spans="1:26" ht="14.25" customHeight="1">
      <c r="A583" s="61"/>
      <c r="B583" s="61"/>
      <c r="C583" s="61"/>
      <c r="D583" s="61"/>
      <c r="E583" s="61"/>
      <c r="F583" s="61"/>
      <c r="G583" s="61"/>
      <c r="H583" s="61"/>
      <c r="I583" s="61"/>
      <c r="J583" s="63"/>
      <c r="K583" s="63"/>
      <c r="L583" s="63"/>
      <c r="M583" s="63"/>
      <c r="N583" s="63"/>
      <c r="O583" s="63"/>
      <c r="P583" s="63"/>
      <c r="Q583" s="63"/>
      <c r="R583" s="63"/>
      <c r="S583" s="63"/>
      <c r="T583" s="63"/>
      <c r="U583" s="63"/>
      <c r="V583" s="63"/>
      <c r="W583" s="63"/>
      <c r="X583" s="63"/>
      <c r="Y583" s="63"/>
      <c r="Z583" s="63"/>
    </row>
    <row r="584" spans="1:26" ht="14.25" customHeight="1">
      <c r="A584" s="61"/>
      <c r="B584" s="61"/>
      <c r="C584" s="61"/>
      <c r="D584" s="61"/>
      <c r="E584" s="61"/>
      <c r="F584" s="61"/>
      <c r="G584" s="61"/>
      <c r="H584" s="61"/>
      <c r="I584" s="61"/>
      <c r="J584" s="63"/>
      <c r="K584" s="63"/>
      <c r="L584" s="63"/>
      <c r="M584" s="63"/>
      <c r="N584" s="63"/>
      <c r="O584" s="63"/>
      <c r="P584" s="63"/>
      <c r="Q584" s="63"/>
      <c r="R584" s="63"/>
      <c r="S584" s="63"/>
      <c r="T584" s="63"/>
      <c r="U584" s="63"/>
      <c r="V584" s="63"/>
      <c r="W584" s="63"/>
      <c r="X584" s="63"/>
      <c r="Y584" s="63"/>
      <c r="Z584" s="63"/>
    </row>
    <row r="585" spans="1:26" ht="14.25" customHeight="1">
      <c r="A585" s="61"/>
      <c r="B585" s="61"/>
      <c r="C585" s="61"/>
      <c r="D585" s="61"/>
      <c r="E585" s="61"/>
      <c r="F585" s="61"/>
      <c r="G585" s="61"/>
      <c r="H585" s="61"/>
      <c r="I585" s="61"/>
      <c r="J585" s="63"/>
      <c r="K585" s="63"/>
      <c r="L585" s="63"/>
      <c r="M585" s="63"/>
      <c r="N585" s="63"/>
      <c r="O585" s="63"/>
      <c r="P585" s="63"/>
      <c r="Q585" s="63"/>
      <c r="R585" s="63"/>
      <c r="S585" s="63"/>
      <c r="T585" s="63"/>
      <c r="U585" s="63"/>
      <c r="V585" s="63"/>
      <c r="W585" s="63"/>
      <c r="X585" s="63"/>
      <c r="Y585" s="63"/>
      <c r="Z585" s="63"/>
    </row>
    <row r="586" spans="1:26" ht="14.25" customHeight="1">
      <c r="A586" s="61"/>
      <c r="B586" s="61"/>
      <c r="C586" s="61"/>
      <c r="D586" s="61"/>
      <c r="E586" s="61"/>
      <c r="F586" s="61"/>
      <c r="G586" s="61"/>
      <c r="H586" s="61"/>
      <c r="I586" s="61"/>
      <c r="J586" s="63"/>
      <c r="K586" s="63"/>
      <c r="L586" s="63"/>
      <c r="M586" s="63"/>
      <c r="N586" s="63"/>
      <c r="O586" s="63"/>
      <c r="P586" s="63"/>
      <c r="Q586" s="63"/>
      <c r="R586" s="63"/>
      <c r="S586" s="63"/>
      <c r="T586" s="63"/>
      <c r="U586" s="63"/>
      <c r="V586" s="63"/>
      <c r="W586" s="63"/>
      <c r="X586" s="63"/>
      <c r="Y586" s="63"/>
      <c r="Z586" s="63"/>
    </row>
    <row r="587" spans="1:26" ht="14.25" customHeight="1">
      <c r="A587" s="61"/>
      <c r="B587" s="61"/>
      <c r="C587" s="61"/>
      <c r="D587" s="61"/>
      <c r="E587" s="61"/>
      <c r="F587" s="61"/>
      <c r="G587" s="61"/>
      <c r="H587" s="61"/>
      <c r="I587" s="61"/>
      <c r="J587" s="63"/>
      <c r="K587" s="63"/>
      <c r="L587" s="63"/>
      <c r="M587" s="63"/>
      <c r="N587" s="63"/>
      <c r="O587" s="63"/>
      <c r="P587" s="63"/>
      <c r="Q587" s="63"/>
      <c r="R587" s="63"/>
      <c r="S587" s="63"/>
      <c r="T587" s="63"/>
      <c r="U587" s="63"/>
      <c r="V587" s="63"/>
      <c r="W587" s="63"/>
      <c r="X587" s="63"/>
      <c r="Y587" s="63"/>
      <c r="Z587" s="63"/>
    </row>
    <row r="588" spans="1:26" ht="14.25" customHeight="1">
      <c r="A588" s="61"/>
      <c r="B588" s="61"/>
      <c r="C588" s="61"/>
      <c r="D588" s="61"/>
      <c r="E588" s="61"/>
      <c r="F588" s="61"/>
      <c r="G588" s="61"/>
      <c r="H588" s="61"/>
      <c r="I588" s="61"/>
      <c r="J588" s="63"/>
      <c r="K588" s="63"/>
      <c r="L588" s="63"/>
      <c r="M588" s="63"/>
      <c r="N588" s="63"/>
      <c r="O588" s="63"/>
      <c r="P588" s="63"/>
      <c r="Q588" s="63"/>
      <c r="R588" s="63"/>
      <c r="S588" s="63"/>
      <c r="T588" s="63"/>
      <c r="U588" s="63"/>
      <c r="V588" s="63"/>
      <c r="W588" s="63"/>
      <c r="X588" s="63"/>
      <c r="Y588" s="63"/>
      <c r="Z588" s="63"/>
    </row>
    <row r="589" spans="1:26" ht="14.25" customHeight="1">
      <c r="A589" s="61"/>
      <c r="B589" s="61"/>
      <c r="C589" s="61"/>
      <c r="D589" s="61"/>
      <c r="E589" s="61"/>
      <c r="F589" s="61"/>
      <c r="G589" s="61"/>
      <c r="H589" s="61"/>
      <c r="I589" s="61"/>
      <c r="J589" s="63"/>
      <c r="K589" s="63"/>
      <c r="L589" s="63"/>
      <c r="M589" s="63"/>
      <c r="N589" s="63"/>
      <c r="O589" s="63"/>
      <c r="P589" s="63"/>
      <c r="Q589" s="63"/>
      <c r="R589" s="63"/>
      <c r="S589" s="63"/>
      <c r="T589" s="63"/>
      <c r="U589" s="63"/>
      <c r="V589" s="63"/>
      <c r="W589" s="63"/>
      <c r="X589" s="63"/>
      <c r="Y589" s="63"/>
      <c r="Z589" s="63"/>
    </row>
    <row r="590" spans="1:26" ht="14.25" customHeight="1">
      <c r="A590" s="61"/>
      <c r="B590" s="61"/>
      <c r="C590" s="61"/>
      <c r="D590" s="61"/>
      <c r="E590" s="61"/>
      <c r="F590" s="61"/>
      <c r="G590" s="61"/>
      <c r="H590" s="61"/>
      <c r="I590" s="61"/>
      <c r="J590" s="63"/>
      <c r="K590" s="63"/>
      <c r="L590" s="63"/>
      <c r="M590" s="63"/>
      <c r="N590" s="63"/>
      <c r="O590" s="63"/>
      <c r="P590" s="63"/>
      <c r="Q590" s="63"/>
      <c r="R590" s="63"/>
      <c r="S590" s="63"/>
      <c r="T590" s="63"/>
      <c r="U590" s="63"/>
      <c r="V590" s="63"/>
      <c r="W590" s="63"/>
      <c r="X590" s="63"/>
      <c r="Y590" s="63"/>
      <c r="Z590" s="63"/>
    </row>
    <row r="591" spans="1:26" ht="14.25" customHeight="1">
      <c r="A591" s="61"/>
      <c r="B591" s="61"/>
      <c r="C591" s="61"/>
      <c r="D591" s="61"/>
      <c r="E591" s="61"/>
      <c r="F591" s="61"/>
      <c r="G591" s="61"/>
      <c r="H591" s="61"/>
      <c r="I591" s="61"/>
      <c r="J591" s="63"/>
      <c r="K591" s="63"/>
      <c r="L591" s="63"/>
      <c r="M591" s="63"/>
      <c r="N591" s="63"/>
      <c r="O591" s="63"/>
      <c r="P591" s="63"/>
      <c r="Q591" s="63"/>
      <c r="R591" s="63"/>
      <c r="S591" s="63"/>
      <c r="T591" s="63"/>
      <c r="U591" s="63"/>
      <c r="V591" s="63"/>
      <c r="W591" s="63"/>
      <c r="X591" s="63"/>
      <c r="Y591" s="63"/>
      <c r="Z591" s="63"/>
    </row>
    <row r="592" spans="1:26" ht="14.25" customHeight="1">
      <c r="A592" s="61"/>
      <c r="B592" s="61"/>
      <c r="C592" s="61"/>
      <c r="D592" s="61"/>
      <c r="E592" s="61"/>
      <c r="F592" s="61"/>
      <c r="G592" s="61"/>
      <c r="H592" s="61"/>
      <c r="I592" s="61"/>
      <c r="J592" s="63"/>
      <c r="K592" s="63"/>
      <c r="L592" s="63"/>
      <c r="M592" s="63"/>
      <c r="N592" s="63"/>
      <c r="O592" s="63"/>
      <c r="P592" s="63"/>
      <c r="Q592" s="63"/>
      <c r="R592" s="63"/>
      <c r="S592" s="63"/>
      <c r="T592" s="63"/>
      <c r="U592" s="63"/>
      <c r="V592" s="63"/>
      <c r="W592" s="63"/>
      <c r="X592" s="63"/>
      <c r="Y592" s="63"/>
      <c r="Z592" s="63"/>
    </row>
    <row r="593" spans="1:26" ht="14.25" customHeight="1">
      <c r="A593" s="61"/>
      <c r="B593" s="61"/>
      <c r="C593" s="61"/>
      <c r="D593" s="61"/>
      <c r="E593" s="61"/>
      <c r="F593" s="61"/>
      <c r="G593" s="61"/>
      <c r="H593" s="61"/>
      <c r="I593" s="61"/>
      <c r="J593" s="63"/>
      <c r="K593" s="63"/>
      <c r="L593" s="63"/>
      <c r="M593" s="63"/>
      <c r="N593" s="63"/>
      <c r="O593" s="63"/>
      <c r="P593" s="63"/>
      <c r="Q593" s="63"/>
      <c r="R593" s="63"/>
      <c r="S593" s="63"/>
      <c r="T593" s="63"/>
      <c r="U593" s="63"/>
      <c r="V593" s="63"/>
      <c r="W593" s="63"/>
      <c r="X593" s="63"/>
      <c r="Y593" s="63"/>
      <c r="Z593" s="63"/>
    </row>
    <row r="594" spans="1:26" ht="14.25" customHeight="1">
      <c r="A594" s="61"/>
      <c r="B594" s="61"/>
      <c r="C594" s="61"/>
      <c r="D594" s="61"/>
      <c r="E594" s="61"/>
      <c r="F594" s="61"/>
      <c r="G594" s="61"/>
      <c r="H594" s="61"/>
      <c r="I594" s="61"/>
      <c r="J594" s="63"/>
      <c r="K594" s="63"/>
      <c r="L594" s="63"/>
      <c r="M594" s="63"/>
      <c r="N594" s="63"/>
      <c r="O594" s="63"/>
      <c r="P594" s="63"/>
      <c r="Q594" s="63"/>
      <c r="R594" s="63"/>
      <c r="S594" s="63"/>
      <c r="T594" s="63"/>
      <c r="U594" s="63"/>
      <c r="V594" s="63"/>
      <c r="W594" s="63"/>
      <c r="X594" s="63"/>
      <c r="Y594" s="63"/>
      <c r="Z594" s="63"/>
    </row>
    <row r="595" spans="1:26" ht="14.25" customHeight="1">
      <c r="A595" s="61"/>
      <c r="B595" s="61"/>
      <c r="C595" s="61"/>
      <c r="D595" s="61"/>
      <c r="E595" s="61"/>
      <c r="F595" s="61"/>
      <c r="G595" s="61"/>
      <c r="H595" s="61"/>
      <c r="I595" s="61"/>
      <c r="J595" s="63"/>
      <c r="K595" s="63"/>
      <c r="L595" s="63"/>
      <c r="M595" s="63"/>
      <c r="N595" s="63"/>
      <c r="O595" s="63"/>
      <c r="P595" s="63"/>
      <c r="Q595" s="63"/>
      <c r="R595" s="63"/>
      <c r="S595" s="63"/>
      <c r="T595" s="63"/>
      <c r="U595" s="63"/>
      <c r="V595" s="63"/>
      <c r="W595" s="63"/>
      <c r="X595" s="63"/>
      <c r="Y595" s="63"/>
      <c r="Z595" s="63"/>
    </row>
    <row r="596" spans="1:26" ht="14.25" customHeight="1">
      <c r="A596" s="61"/>
      <c r="B596" s="61"/>
      <c r="C596" s="61"/>
      <c r="D596" s="61"/>
      <c r="E596" s="61"/>
      <c r="F596" s="61"/>
      <c r="G596" s="61"/>
      <c r="H596" s="61"/>
      <c r="I596" s="61"/>
      <c r="J596" s="63"/>
      <c r="K596" s="63"/>
      <c r="L596" s="63"/>
      <c r="M596" s="63"/>
      <c r="N596" s="63"/>
      <c r="O596" s="63"/>
      <c r="P596" s="63"/>
      <c r="Q596" s="63"/>
      <c r="R596" s="63"/>
      <c r="S596" s="63"/>
      <c r="T596" s="63"/>
      <c r="U596" s="63"/>
      <c r="V596" s="63"/>
      <c r="W596" s="63"/>
      <c r="X596" s="63"/>
      <c r="Y596" s="63"/>
      <c r="Z596" s="63"/>
    </row>
    <row r="597" spans="1:26" ht="14.25" customHeight="1">
      <c r="A597" s="61"/>
      <c r="B597" s="61"/>
      <c r="C597" s="61"/>
      <c r="D597" s="61"/>
      <c r="E597" s="61"/>
      <c r="F597" s="61"/>
      <c r="G597" s="61"/>
      <c r="H597" s="61"/>
      <c r="I597" s="61"/>
      <c r="J597" s="63"/>
      <c r="K597" s="63"/>
      <c r="L597" s="63"/>
      <c r="M597" s="63"/>
      <c r="N597" s="63"/>
      <c r="O597" s="63"/>
      <c r="P597" s="63"/>
      <c r="Q597" s="63"/>
      <c r="R597" s="63"/>
      <c r="S597" s="63"/>
      <c r="T597" s="63"/>
      <c r="U597" s="63"/>
      <c r="V597" s="63"/>
      <c r="W597" s="63"/>
      <c r="X597" s="63"/>
      <c r="Y597" s="63"/>
      <c r="Z597" s="63"/>
    </row>
    <row r="598" spans="1:26" ht="14.25" customHeight="1">
      <c r="A598" s="61"/>
      <c r="B598" s="61"/>
      <c r="C598" s="61"/>
      <c r="D598" s="61"/>
      <c r="E598" s="61"/>
      <c r="F598" s="61"/>
      <c r="G598" s="61"/>
      <c r="H598" s="61"/>
      <c r="I598" s="61"/>
      <c r="J598" s="63"/>
      <c r="K598" s="63"/>
      <c r="L598" s="63"/>
      <c r="M598" s="63"/>
      <c r="N598" s="63"/>
      <c r="O598" s="63"/>
      <c r="P598" s="63"/>
      <c r="Q598" s="63"/>
      <c r="R598" s="63"/>
      <c r="S598" s="63"/>
      <c r="T598" s="63"/>
      <c r="U598" s="63"/>
      <c r="V598" s="63"/>
      <c r="W598" s="63"/>
      <c r="X598" s="63"/>
      <c r="Y598" s="63"/>
      <c r="Z598" s="63"/>
    </row>
    <row r="599" spans="1:26" ht="14.25" customHeight="1">
      <c r="A599" s="61"/>
      <c r="B599" s="61"/>
      <c r="C599" s="61"/>
      <c r="D599" s="61"/>
      <c r="E599" s="61"/>
      <c r="F599" s="61"/>
      <c r="G599" s="61"/>
      <c r="H599" s="61"/>
      <c r="I599" s="61"/>
      <c r="J599" s="63"/>
      <c r="K599" s="63"/>
      <c r="L599" s="63"/>
      <c r="M599" s="63"/>
      <c r="N599" s="63"/>
      <c r="O599" s="63"/>
      <c r="P599" s="63"/>
      <c r="Q599" s="63"/>
      <c r="R599" s="63"/>
      <c r="S599" s="63"/>
      <c r="T599" s="63"/>
      <c r="U599" s="63"/>
      <c r="V599" s="63"/>
      <c r="W599" s="63"/>
      <c r="X599" s="63"/>
      <c r="Y599" s="63"/>
      <c r="Z599" s="63"/>
    </row>
    <row r="600" spans="1:26" ht="14.25" customHeight="1">
      <c r="A600" s="61"/>
      <c r="B600" s="61"/>
      <c r="C600" s="61"/>
      <c r="D600" s="61"/>
      <c r="E600" s="61"/>
      <c r="F600" s="61"/>
      <c r="G600" s="61"/>
      <c r="H600" s="61"/>
      <c r="I600" s="61"/>
      <c r="J600" s="63"/>
      <c r="K600" s="63"/>
      <c r="L600" s="63"/>
      <c r="M600" s="63"/>
      <c r="N600" s="63"/>
      <c r="O600" s="63"/>
      <c r="P600" s="63"/>
      <c r="Q600" s="63"/>
      <c r="R600" s="63"/>
      <c r="S600" s="63"/>
      <c r="T600" s="63"/>
      <c r="U600" s="63"/>
      <c r="V600" s="63"/>
      <c r="W600" s="63"/>
      <c r="X600" s="63"/>
      <c r="Y600" s="63"/>
      <c r="Z600" s="63"/>
    </row>
    <row r="601" spans="1:26" ht="14.25" customHeight="1">
      <c r="A601" s="61"/>
      <c r="B601" s="61"/>
      <c r="C601" s="61"/>
      <c r="D601" s="61"/>
      <c r="E601" s="61"/>
      <c r="F601" s="61"/>
      <c r="G601" s="61"/>
      <c r="H601" s="61"/>
      <c r="I601" s="61"/>
      <c r="J601" s="63"/>
      <c r="K601" s="63"/>
      <c r="L601" s="63"/>
      <c r="M601" s="63"/>
      <c r="N601" s="63"/>
      <c r="O601" s="63"/>
      <c r="P601" s="63"/>
      <c r="Q601" s="63"/>
      <c r="R601" s="63"/>
      <c r="S601" s="63"/>
      <c r="T601" s="63"/>
      <c r="U601" s="63"/>
      <c r="V601" s="63"/>
      <c r="W601" s="63"/>
      <c r="X601" s="63"/>
      <c r="Y601" s="63"/>
      <c r="Z601" s="63"/>
    </row>
    <row r="602" spans="1:26" ht="14.25" customHeight="1">
      <c r="A602" s="61"/>
      <c r="B602" s="61"/>
      <c r="C602" s="61"/>
      <c r="D602" s="61"/>
      <c r="E602" s="61"/>
      <c r="F602" s="61"/>
      <c r="G602" s="61"/>
      <c r="H602" s="61"/>
      <c r="I602" s="61"/>
      <c r="J602" s="63"/>
      <c r="K602" s="63"/>
      <c r="L602" s="63"/>
      <c r="M602" s="63"/>
      <c r="N602" s="63"/>
      <c r="O602" s="63"/>
      <c r="P602" s="63"/>
      <c r="Q602" s="63"/>
      <c r="R602" s="63"/>
      <c r="S602" s="63"/>
      <c r="T602" s="63"/>
      <c r="U602" s="63"/>
      <c r="V602" s="63"/>
      <c r="W602" s="63"/>
      <c r="X602" s="63"/>
      <c r="Y602" s="63"/>
      <c r="Z602" s="63"/>
    </row>
    <row r="603" spans="1:26" ht="14.25" customHeight="1">
      <c r="A603" s="61"/>
      <c r="B603" s="61"/>
      <c r="C603" s="61"/>
      <c r="D603" s="61"/>
      <c r="E603" s="61"/>
      <c r="F603" s="61"/>
      <c r="G603" s="61"/>
      <c r="H603" s="61"/>
      <c r="I603" s="61"/>
      <c r="J603" s="63"/>
      <c r="K603" s="63"/>
      <c r="L603" s="63"/>
      <c r="M603" s="63"/>
      <c r="N603" s="63"/>
      <c r="O603" s="63"/>
      <c r="P603" s="63"/>
      <c r="Q603" s="63"/>
      <c r="R603" s="63"/>
      <c r="S603" s="63"/>
      <c r="T603" s="63"/>
      <c r="U603" s="63"/>
      <c r="V603" s="63"/>
      <c r="W603" s="63"/>
      <c r="X603" s="63"/>
      <c r="Y603" s="63"/>
      <c r="Z603" s="63"/>
    </row>
    <row r="604" spans="1:26" ht="14.25" customHeight="1">
      <c r="A604" s="61"/>
      <c r="B604" s="61"/>
      <c r="C604" s="61"/>
      <c r="D604" s="61"/>
      <c r="E604" s="61"/>
      <c r="F604" s="61"/>
      <c r="G604" s="61"/>
      <c r="H604" s="61"/>
      <c r="I604" s="61"/>
      <c r="J604" s="63"/>
      <c r="K604" s="63"/>
      <c r="L604" s="63"/>
      <c r="M604" s="63"/>
      <c r="N604" s="63"/>
      <c r="O604" s="63"/>
      <c r="P604" s="63"/>
      <c r="Q604" s="63"/>
      <c r="R604" s="63"/>
      <c r="S604" s="63"/>
      <c r="T604" s="63"/>
      <c r="U604" s="63"/>
      <c r="V604" s="63"/>
      <c r="W604" s="63"/>
      <c r="X604" s="63"/>
      <c r="Y604" s="63"/>
      <c r="Z604" s="63"/>
    </row>
    <row r="605" spans="1:26" ht="14.25" customHeight="1">
      <c r="A605" s="61"/>
      <c r="B605" s="61"/>
      <c r="C605" s="61"/>
      <c r="D605" s="61"/>
      <c r="E605" s="61"/>
      <c r="F605" s="61"/>
      <c r="G605" s="61"/>
      <c r="H605" s="61"/>
      <c r="I605" s="61"/>
      <c r="J605" s="63"/>
      <c r="K605" s="63"/>
      <c r="L605" s="63"/>
      <c r="M605" s="63"/>
      <c r="N605" s="63"/>
      <c r="O605" s="63"/>
      <c r="P605" s="63"/>
      <c r="Q605" s="63"/>
      <c r="R605" s="63"/>
      <c r="S605" s="63"/>
      <c r="T605" s="63"/>
      <c r="U605" s="63"/>
      <c r="V605" s="63"/>
      <c r="W605" s="63"/>
      <c r="X605" s="63"/>
      <c r="Y605" s="63"/>
      <c r="Z605" s="63"/>
    </row>
    <row r="606" spans="1:26" ht="14.25" customHeight="1">
      <c r="A606" s="61"/>
      <c r="B606" s="61"/>
      <c r="C606" s="61"/>
      <c r="D606" s="61"/>
      <c r="E606" s="61"/>
      <c r="F606" s="61"/>
      <c r="G606" s="61"/>
      <c r="H606" s="61"/>
      <c r="I606" s="61"/>
      <c r="J606" s="63"/>
      <c r="K606" s="63"/>
      <c r="L606" s="63"/>
      <c r="M606" s="63"/>
      <c r="N606" s="63"/>
      <c r="O606" s="63"/>
      <c r="P606" s="63"/>
      <c r="Q606" s="63"/>
      <c r="R606" s="63"/>
      <c r="S606" s="63"/>
      <c r="T606" s="63"/>
      <c r="U606" s="63"/>
      <c r="V606" s="63"/>
      <c r="W606" s="63"/>
      <c r="X606" s="63"/>
      <c r="Y606" s="63"/>
      <c r="Z606" s="63"/>
    </row>
    <row r="607" spans="1:26" ht="14.25" customHeight="1">
      <c r="A607" s="61"/>
      <c r="B607" s="61"/>
      <c r="C607" s="61"/>
      <c r="D607" s="61"/>
      <c r="E607" s="61"/>
      <c r="F607" s="61"/>
      <c r="G607" s="61"/>
      <c r="H607" s="61"/>
      <c r="I607" s="61"/>
      <c r="J607" s="63"/>
      <c r="K607" s="63"/>
      <c r="L607" s="63"/>
      <c r="M607" s="63"/>
      <c r="N607" s="63"/>
      <c r="O607" s="63"/>
      <c r="P607" s="63"/>
      <c r="Q607" s="63"/>
      <c r="R607" s="63"/>
      <c r="S607" s="63"/>
      <c r="T607" s="63"/>
      <c r="U607" s="63"/>
      <c r="V607" s="63"/>
      <c r="W607" s="63"/>
      <c r="X607" s="63"/>
      <c r="Y607" s="63"/>
      <c r="Z607" s="63"/>
    </row>
    <row r="608" spans="1:26" ht="14.25" customHeight="1">
      <c r="A608" s="61"/>
      <c r="B608" s="61"/>
      <c r="C608" s="61"/>
      <c r="D608" s="61"/>
      <c r="E608" s="61"/>
      <c r="F608" s="61"/>
      <c r="G608" s="61"/>
      <c r="H608" s="61"/>
      <c r="I608" s="61"/>
      <c r="J608" s="63"/>
      <c r="K608" s="63"/>
      <c r="L608" s="63"/>
      <c r="M608" s="63"/>
      <c r="N608" s="63"/>
      <c r="O608" s="63"/>
      <c r="P608" s="63"/>
      <c r="Q608" s="63"/>
      <c r="R608" s="63"/>
      <c r="S608" s="63"/>
      <c r="T608" s="63"/>
      <c r="U608" s="63"/>
      <c r="V608" s="63"/>
      <c r="W608" s="63"/>
      <c r="X608" s="63"/>
      <c r="Y608" s="63"/>
      <c r="Z608" s="63"/>
    </row>
    <row r="609" spans="1:26" ht="14.25" customHeight="1">
      <c r="A609" s="61"/>
      <c r="B609" s="61"/>
      <c r="C609" s="61"/>
      <c r="D609" s="61"/>
      <c r="E609" s="61"/>
      <c r="F609" s="61"/>
      <c r="G609" s="61"/>
      <c r="H609" s="61"/>
      <c r="I609" s="61"/>
      <c r="J609" s="63"/>
      <c r="K609" s="63"/>
      <c r="L609" s="63"/>
      <c r="M609" s="63"/>
      <c r="N609" s="63"/>
      <c r="O609" s="63"/>
      <c r="P609" s="63"/>
      <c r="Q609" s="63"/>
      <c r="R609" s="63"/>
      <c r="S609" s="63"/>
      <c r="T609" s="63"/>
      <c r="U609" s="63"/>
      <c r="V609" s="63"/>
      <c r="W609" s="63"/>
      <c r="X609" s="63"/>
      <c r="Y609" s="63"/>
      <c r="Z609" s="63"/>
    </row>
    <row r="610" spans="1:26" ht="14.25" customHeight="1">
      <c r="A610" s="61"/>
      <c r="B610" s="61"/>
      <c r="C610" s="61"/>
      <c r="D610" s="61"/>
      <c r="E610" s="61"/>
      <c r="F610" s="61"/>
      <c r="G610" s="61"/>
      <c r="H610" s="61"/>
      <c r="I610" s="61"/>
      <c r="J610" s="63"/>
      <c r="K610" s="63"/>
      <c r="L610" s="63"/>
      <c r="M610" s="63"/>
      <c r="N610" s="63"/>
      <c r="O610" s="63"/>
      <c r="P610" s="63"/>
      <c r="Q610" s="63"/>
      <c r="R610" s="63"/>
      <c r="S610" s="63"/>
      <c r="T610" s="63"/>
      <c r="U610" s="63"/>
      <c r="V610" s="63"/>
      <c r="W610" s="63"/>
      <c r="X610" s="63"/>
      <c r="Y610" s="63"/>
      <c r="Z610" s="63"/>
    </row>
    <row r="611" spans="1:26" ht="14.25" customHeight="1">
      <c r="A611" s="61"/>
      <c r="B611" s="61"/>
      <c r="C611" s="61"/>
      <c r="D611" s="61"/>
      <c r="E611" s="61"/>
      <c r="F611" s="61"/>
      <c r="G611" s="61"/>
      <c r="H611" s="61"/>
      <c r="I611" s="61"/>
      <c r="J611" s="63"/>
      <c r="K611" s="63"/>
      <c r="L611" s="63"/>
      <c r="M611" s="63"/>
      <c r="N611" s="63"/>
      <c r="O611" s="63"/>
      <c r="P611" s="63"/>
      <c r="Q611" s="63"/>
      <c r="R611" s="63"/>
      <c r="S611" s="63"/>
      <c r="T611" s="63"/>
      <c r="U611" s="63"/>
      <c r="V611" s="63"/>
      <c r="W611" s="63"/>
      <c r="X611" s="63"/>
      <c r="Y611" s="63"/>
      <c r="Z611" s="63"/>
    </row>
    <row r="612" spans="1:26" ht="14.25" customHeight="1">
      <c r="A612" s="61"/>
      <c r="B612" s="61"/>
      <c r="C612" s="61"/>
      <c r="D612" s="61"/>
      <c r="E612" s="61"/>
      <c r="F612" s="61"/>
      <c r="G612" s="61"/>
      <c r="H612" s="61"/>
      <c r="I612" s="61"/>
      <c r="J612" s="63"/>
      <c r="K612" s="63"/>
      <c r="L612" s="63"/>
      <c r="M612" s="63"/>
      <c r="N612" s="63"/>
      <c r="O612" s="63"/>
      <c r="P612" s="63"/>
      <c r="Q612" s="63"/>
      <c r="R612" s="63"/>
      <c r="S612" s="63"/>
      <c r="T612" s="63"/>
      <c r="U612" s="63"/>
      <c r="V612" s="63"/>
      <c r="W612" s="63"/>
      <c r="X612" s="63"/>
      <c r="Y612" s="63"/>
      <c r="Z612" s="63"/>
    </row>
    <row r="613" spans="1:26" ht="14.25" customHeight="1">
      <c r="A613" s="61"/>
      <c r="B613" s="61"/>
      <c r="C613" s="61"/>
      <c r="D613" s="61"/>
      <c r="E613" s="61"/>
      <c r="F613" s="61"/>
      <c r="G613" s="61"/>
      <c r="H613" s="61"/>
      <c r="I613" s="61"/>
      <c r="J613" s="63"/>
      <c r="K613" s="63"/>
      <c r="L613" s="63"/>
      <c r="M613" s="63"/>
      <c r="N613" s="63"/>
      <c r="O613" s="63"/>
      <c r="P613" s="63"/>
      <c r="Q613" s="63"/>
      <c r="R613" s="63"/>
      <c r="S613" s="63"/>
      <c r="T613" s="63"/>
      <c r="U613" s="63"/>
      <c r="V613" s="63"/>
      <c r="W613" s="63"/>
      <c r="X613" s="63"/>
      <c r="Y613" s="63"/>
      <c r="Z613" s="63"/>
    </row>
    <row r="614" spans="1:26" ht="14.25" customHeight="1">
      <c r="A614" s="61"/>
      <c r="B614" s="61"/>
      <c r="C614" s="61"/>
      <c r="D614" s="61"/>
      <c r="E614" s="61"/>
      <c r="F614" s="61"/>
      <c r="G614" s="61"/>
      <c r="H614" s="61"/>
      <c r="I614" s="61"/>
      <c r="J614" s="63"/>
      <c r="K614" s="63"/>
      <c r="L614" s="63"/>
      <c r="M614" s="63"/>
      <c r="N614" s="63"/>
      <c r="O614" s="63"/>
      <c r="P614" s="63"/>
      <c r="Q614" s="63"/>
      <c r="R614" s="63"/>
      <c r="S614" s="63"/>
      <c r="T614" s="63"/>
      <c r="U614" s="63"/>
      <c r="V614" s="63"/>
      <c r="W614" s="63"/>
      <c r="X614" s="63"/>
      <c r="Y614" s="63"/>
      <c r="Z614" s="63"/>
    </row>
    <row r="615" spans="1:26" ht="14.25" customHeight="1">
      <c r="A615" s="61"/>
      <c r="B615" s="61"/>
      <c r="C615" s="61"/>
      <c r="D615" s="61"/>
      <c r="E615" s="61"/>
      <c r="F615" s="61"/>
      <c r="G615" s="61"/>
      <c r="H615" s="61"/>
      <c r="I615" s="61"/>
      <c r="J615" s="63"/>
      <c r="K615" s="63"/>
      <c r="L615" s="63"/>
      <c r="M615" s="63"/>
      <c r="N615" s="63"/>
      <c r="O615" s="63"/>
      <c r="P615" s="63"/>
      <c r="Q615" s="63"/>
      <c r="R615" s="63"/>
      <c r="S615" s="63"/>
      <c r="T615" s="63"/>
      <c r="U615" s="63"/>
      <c r="V615" s="63"/>
      <c r="W615" s="63"/>
      <c r="X615" s="63"/>
      <c r="Y615" s="63"/>
      <c r="Z615" s="63"/>
    </row>
    <row r="616" spans="1:26" ht="14.25" customHeight="1">
      <c r="A616" s="61"/>
      <c r="B616" s="61"/>
      <c r="C616" s="61"/>
      <c r="D616" s="61"/>
      <c r="E616" s="61"/>
      <c r="F616" s="61"/>
      <c r="G616" s="61"/>
      <c r="H616" s="61"/>
      <c r="I616" s="61"/>
      <c r="J616" s="63"/>
      <c r="K616" s="63"/>
      <c r="L616" s="63"/>
      <c r="M616" s="63"/>
      <c r="N616" s="63"/>
      <c r="O616" s="63"/>
      <c r="P616" s="63"/>
      <c r="Q616" s="63"/>
      <c r="R616" s="63"/>
      <c r="S616" s="63"/>
      <c r="T616" s="63"/>
      <c r="U616" s="63"/>
      <c r="V616" s="63"/>
      <c r="W616" s="63"/>
      <c r="X616" s="63"/>
      <c r="Y616" s="63"/>
      <c r="Z616" s="63"/>
    </row>
    <row r="617" spans="1:26" ht="14.25" customHeight="1">
      <c r="A617" s="61"/>
      <c r="B617" s="61"/>
      <c r="C617" s="61"/>
      <c r="D617" s="61"/>
      <c r="E617" s="61"/>
      <c r="F617" s="61"/>
      <c r="G617" s="61"/>
      <c r="H617" s="61"/>
      <c r="I617" s="61"/>
      <c r="J617" s="63"/>
      <c r="K617" s="63"/>
      <c r="L617" s="63"/>
      <c r="M617" s="63"/>
      <c r="N617" s="63"/>
      <c r="O617" s="63"/>
      <c r="P617" s="63"/>
      <c r="Q617" s="63"/>
      <c r="R617" s="63"/>
      <c r="S617" s="63"/>
      <c r="T617" s="63"/>
      <c r="U617" s="63"/>
      <c r="V617" s="63"/>
      <c r="W617" s="63"/>
      <c r="X617" s="63"/>
      <c r="Y617" s="63"/>
      <c r="Z617" s="63"/>
    </row>
    <row r="618" spans="1:26" ht="14.25" customHeight="1">
      <c r="A618" s="61"/>
      <c r="B618" s="61"/>
      <c r="C618" s="61"/>
      <c r="D618" s="61"/>
      <c r="E618" s="61"/>
      <c r="F618" s="61"/>
      <c r="G618" s="61"/>
      <c r="H618" s="61"/>
      <c r="I618" s="61"/>
      <c r="J618" s="63"/>
      <c r="K618" s="63"/>
      <c r="L618" s="63"/>
      <c r="M618" s="63"/>
      <c r="N618" s="63"/>
      <c r="O618" s="63"/>
      <c r="P618" s="63"/>
      <c r="Q618" s="63"/>
      <c r="R618" s="63"/>
      <c r="S618" s="63"/>
      <c r="T618" s="63"/>
      <c r="U618" s="63"/>
      <c r="V618" s="63"/>
      <c r="W618" s="63"/>
      <c r="X618" s="63"/>
      <c r="Y618" s="63"/>
      <c r="Z618" s="63"/>
    </row>
    <row r="619" spans="1:26" ht="14.25" customHeight="1">
      <c r="A619" s="61"/>
      <c r="B619" s="61"/>
      <c r="C619" s="61"/>
      <c r="D619" s="61"/>
      <c r="E619" s="61"/>
      <c r="F619" s="61"/>
      <c r="G619" s="61"/>
      <c r="H619" s="61"/>
      <c r="I619" s="61"/>
      <c r="J619" s="63"/>
      <c r="K619" s="63"/>
      <c r="L619" s="63"/>
      <c r="M619" s="63"/>
      <c r="N619" s="63"/>
      <c r="O619" s="63"/>
      <c r="P619" s="63"/>
      <c r="Q619" s="63"/>
      <c r="R619" s="63"/>
      <c r="S619" s="63"/>
      <c r="T619" s="63"/>
      <c r="U619" s="63"/>
      <c r="V619" s="63"/>
      <c r="W619" s="63"/>
      <c r="X619" s="63"/>
      <c r="Y619" s="63"/>
      <c r="Z619" s="63"/>
    </row>
    <row r="620" spans="1:26" ht="14.25" customHeight="1">
      <c r="A620" s="61"/>
      <c r="B620" s="61"/>
      <c r="C620" s="61"/>
      <c r="D620" s="61"/>
      <c r="E620" s="61"/>
      <c r="F620" s="61"/>
      <c r="G620" s="61"/>
      <c r="H620" s="61"/>
      <c r="I620" s="61"/>
      <c r="J620" s="63"/>
      <c r="K620" s="63"/>
      <c r="L620" s="63"/>
      <c r="M620" s="63"/>
      <c r="N620" s="63"/>
      <c r="O620" s="63"/>
      <c r="P620" s="63"/>
      <c r="Q620" s="63"/>
      <c r="R620" s="63"/>
      <c r="S620" s="63"/>
      <c r="T620" s="63"/>
      <c r="U620" s="63"/>
      <c r="V620" s="63"/>
      <c r="W620" s="63"/>
      <c r="X620" s="63"/>
      <c r="Y620" s="63"/>
      <c r="Z620" s="63"/>
    </row>
    <row r="621" spans="1:26" ht="14.25" customHeight="1">
      <c r="A621" s="61"/>
      <c r="B621" s="61"/>
      <c r="C621" s="61"/>
      <c r="D621" s="61"/>
      <c r="E621" s="61"/>
      <c r="F621" s="61"/>
      <c r="G621" s="61"/>
      <c r="H621" s="61"/>
      <c r="I621" s="61"/>
      <c r="J621" s="63"/>
      <c r="K621" s="63"/>
      <c r="L621" s="63"/>
      <c r="M621" s="63"/>
      <c r="N621" s="63"/>
      <c r="O621" s="63"/>
      <c r="P621" s="63"/>
      <c r="Q621" s="63"/>
      <c r="R621" s="63"/>
      <c r="S621" s="63"/>
      <c r="T621" s="63"/>
      <c r="U621" s="63"/>
      <c r="V621" s="63"/>
      <c r="W621" s="63"/>
      <c r="X621" s="63"/>
      <c r="Y621" s="63"/>
      <c r="Z621" s="63"/>
    </row>
    <row r="622" spans="1:26" ht="14.25" customHeight="1">
      <c r="A622" s="61"/>
      <c r="B622" s="61"/>
      <c r="C622" s="61"/>
      <c r="D622" s="61"/>
      <c r="E622" s="61"/>
      <c r="F622" s="61"/>
      <c r="G622" s="61"/>
      <c r="H622" s="61"/>
      <c r="I622" s="61"/>
      <c r="J622" s="63"/>
      <c r="K622" s="63"/>
      <c r="L622" s="63"/>
      <c r="M622" s="63"/>
      <c r="N622" s="63"/>
      <c r="O622" s="63"/>
      <c r="P622" s="63"/>
      <c r="Q622" s="63"/>
      <c r="R622" s="63"/>
      <c r="S622" s="63"/>
      <c r="T622" s="63"/>
      <c r="U622" s="63"/>
      <c r="V622" s="63"/>
      <c r="W622" s="63"/>
      <c r="X622" s="63"/>
      <c r="Y622" s="63"/>
      <c r="Z622" s="63"/>
    </row>
    <row r="623" spans="1:26" ht="14.25" customHeight="1">
      <c r="A623" s="61"/>
      <c r="B623" s="61"/>
      <c r="C623" s="61"/>
      <c r="D623" s="61"/>
      <c r="E623" s="61"/>
      <c r="F623" s="61"/>
      <c r="G623" s="61"/>
      <c r="H623" s="61"/>
      <c r="I623" s="61"/>
      <c r="J623" s="63"/>
      <c r="K623" s="63"/>
      <c r="L623" s="63"/>
      <c r="M623" s="63"/>
      <c r="N623" s="63"/>
      <c r="O623" s="63"/>
      <c r="P623" s="63"/>
      <c r="Q623" s="63"/>
      <c r="R623" s="63"/>
      <c r="S623" s="63"/>
      <c r="T623" s="63"/>
      <c r="U623" s="63"/>
      <c r="V623" s="63"/>
      <c r="W623" s="63"/>
      <c r="X623" s="63"/>
      <c r="Y623" s="63"/>
      <c r="Z623" s="63"/>
    </row>
    <row r="624" spans="1:26" ht="14.25" customHeight="1">
      <c r="A624" s="61"/>
      <c r="B624" s="61"/>
      <c r="C624" s="61"/>
      <c r="D624" s="61"/>
      <c r="E624" s="61"/>
      <c r="F624" s="61"/>
      <c r="G624" s="61"/>
      <c r="H624" s="61"/>
      <c r="I624" s="61"/>
      <c r="J624" s="63"/>
      <c r="K624" s="63"/>
      <c r="L624" s="63"/>
      <c r="M624" s="63"/>
      <c r="N624" s="63"/>
      <c r="O624" s="63"/>
      <c r="P624" s="63"/>
      <c r="Q624" s="63"/>
      <c r="R624" s="63"/>
      <c r="S624" s="63"/>
      <c r="T624" s="63"/>
      <c r="U624" s="63"/>
      <c r="V624" s="63"/>
      <c r="W624" s="63"/>
      <c r="X624" s="63"/>
      <c r="Y624" s="63"/>
      <c r="Z624" s="63"/>
    </row>
    <row r="625" spans="1:26" ht="14.25" customHeight="1">
      <c r="A625" s="61"/>
      <c r="B625" s="61"/>
      <c r="C625" s="61"/>
      <c r="D625" s="61"/>
      <c r="E625" s="61"/>
      <c r="F625" s="61"/>
      <c r="G625" s="61"/>
      <c r="H625" s="61"/>
      <c r="I625" s="61"/>
      <c r="J625" s="63"/>
      <c r="K625" s="63"/>
      <c r="L625" s="63"/>
      <c r="M625" s="63"/>
      <c r="N625" s="63"/>
      <c r="O625" s="63"/>
      <c r="P625" s="63"/>
      <c r="Q625" s="63"/>
      <c r="R625" s="63"/>
      <c r="S625" s="63"/>
      <c r="T625" s="63"/>
      <c r="U625" s="63"/>
      <c r="V625" s="63"/>
      <c r="W625" s="63"/>
      <c r="X625" s="63"/>
      <c r="Y625" s="63"/>
      <c r="Z625" s="63"/>
    </row>
    <row r="626" spans="1:26" ht="14.25" customHeight="1">
      <c r="A626" s="61"/>
      <c r="B626" s="61"/>
      <c r="C626" s="61"/>
      <c r="D626" s="61"/>
      <c r="E626" s="61"/>
      <c r="F626" s="61"/>
      <c r="G626" s="61"/>
      <c r="H626" s="61"/>
      <c r="I626" s="61"/>
      <c r="J626" s="63"/>
      <c r="K626" s="63"/>
      <c r="L626" s="63"/>
      <c r="M626" s="63"/>
      <c r="N626" s="63"/>
      <c r="O626" s="63"/>
      <c r="P626" s="63"/>
      <c r="Q626" s="63"/>
      <c r="R626" s="63"/>
      <c r="S626" s="63"/>
      <c r="T626" s="63"/>
      <c r="U626" s="63"/>
      <c r="V626" s="63"/>
      <c r="W626" s="63"/>
      <c r="X626" s="63"/>
      <c r="Y626" s="63"/>
      <c r="Z626" s="63"/>
    </row>
    <row r="627" spans="1:26" ht="14.25" customHeight="1">
      <c r="A627" s="61"/>
      <c r="B627" s="61"/>
      <c r="C627" s="61"/>
      <c r="D627" s="61"/>
      <c r="E627" s="61"/>
      <c r="F627" s="61"/>
      <c r="G627" s="61"/>
      <c r="H627" s="61"/>
      <c r="I627" s="61"/>
      <c r="J627" s="63"/>
      <c r="K627" s="63"/>
      <c r="L627" s="63"/>
      <c r="M627" s="63"/>
      <c r="N627" s="63"/>
      <c r="O627" s="63"/>
      <c r="P627" s="63"/>
      <c r="Q627" s="63"/>
      <c r="R627" s="63"/>
      <c r="S627" s="63"/>
      <c r="T627" s="63"/>
      <c r="U627" s="63"/>
      <c r="V627" s="63"/>
      <c r="W627" s="63"/>
      <c r="X627" s="63"/>
      <c r="Y627" s="63"/>
      <c r="Z627" s="63"/>
    </row>
    <row r="628" spans="1:26" ht="14.25" customHeight="1">
      <c r="A628" s="61"/>
      <c r="B628" s="61"/>
      <c r="C628" s="61"/>
      <c r="D628" s="61"/>
      <c r="E628" s="61"/>
      <c r="F628" s="61"/>
      <c r="G628" s="61"/>
      <c r="H628" s="61"/>
      <c r="I628" s="61"/>
      <c r="J628" s="63"/>
      <c r="K628" s="63"/>
      <c r="L628" s="63"/>
      <c r="M628" s="63"/>
      <c r="N628" s="63"/>
      <c r="O628" s="63"/>
      <c r="P628" s="63"/>
      <c r="Q628" s="63"/>
      <c r="R628" s="63"/>
      <c r="S628" s="63"/>
      <c r="T628" s="63"/>
      <c r="U628" s="63"/>
      <c r="V628" s="63"/>
      <c r="W628" s="63"/>
      <c r="X628" s="63"/>
      <c r="Y628" s="63"/>
      <c r="Z628" s="63"/>
    </row>
    <row r="629" spans="1:26" ht="14.25" customHeight="1">
      <c r="A629" s="61"/>
      <c r="B629" s="61"/>
      <c r="C629" s="61"/>
      <c r="D629" s="61"/>
      <c r="E629" s="61"/>
      <c r="F629" s="61"/>
      <c r="G629" s="61"/>
      <c r="H629" s="61"/>
      <c r="I629" s="61"/>
      <c r="J629" s="63"/>
      <c r="K629" s="63"/>
      <c r="L629" s="63"/>
      <c r="M629" s="63"/>
      <c r="N629" s="63"/>
      <c r="O629" s="63"/>
      <c r="P629" s="63"/>
      <c r="Q629" s="63"/>
      <c r="R629" s="63"/>
      <c r="S629" s="63"/>
      <c r="T629" s="63"/>
      <c r="U629" s="63"/>
      <c r="V629" s="63"/>
      <c r="W629" s="63"/>
      <c r="X629" s="63"/>
      <c r="Y629" s="63"/>
      <c r="Z629" s="63"/>
    </row>
    <row r="630" spans="1:26" ht="14.25" customHeight="1">
      <c r="A630" s="61"/>
      <c r="B630" s="61"/>
      <c r="C630" s="61"/>
      <c r="D630" s="61"/>
      <c r="E630" s="61"/>
      <c r="F630" s="61"/>
      <c r="G630" s="61"/>
      <c r="H630" s="61"/>
      <c r="I630" s="61"/>
      <c r="J630" s="63"/>
      <c r="K630" s="63"/>
      <c r="L630" s="63"/>
      <c r="M630" s="63"/>
      <c r="N630" s="63"/>
      <c r="O630" s="63"/>
      <c r="P630" s="63"/>
      <c r="Q630" s="63"/>
      <c r="R630" s="63"/>
      <c r="S630" s="63"/>
      <c r="T630" s="63"/>
      <c r="U630" s="63"/>
      <c r="V630" s="63"/>
      <c r="W630" s="63"/>
      <c r="X630" s="63"/>
      <c r="Y630" s="63"/>
      <c r="Z630" s="63"/>
    </row>
    <row r="631" spans="1:26" ht="14.25" customHeight="1">
      <c r="A631" s="61"/>
      <c r="B631" s="61"/>
      <c r="C631" s="61"/>
      <c r="D631" s="61"/>
      <c r="E631" s="61"/>
      <c r="F631" s="61"/>
      <c r="G631" s="61"/>
      <c r="H631" s="61"/>
      <c r="I631" s="61"/>
      <c r="J631" s="63"/>
      <c r="K631" s="63"/>
      <c r="L631" s="63"/>
      <c r="M631" s="63"/>
      <c r="N631" s="63"/>
      <c r="O631" s="63"/>
      <c r="P631" s="63"/>
      <c r="Q631" s="63"/>
      <c r="R631" s="63"/>
      <c r="S631" s="63"/>
      <c r="T631" s="63"/>
      <c r="U631" s="63"/>
      <c r="V631" s="63"/>
      <c r="W631" s="63"/>
      <c r="X631" s="63"/>
      <c r="Y631" s="63"/>
      <c r="Z631" s="63"/>
    </row>
    <row r="632" spans="1:26" ht="14.25" customHeight="1">
      <c r="A632" s="61"/>
      <c r="B632" s="61"/>
      <c r="C632" s="61"/>
      <c r="D632" s="61"/>
      <c r="E632" s="61"/>
      <c r="F632" s="61"/>
      <c r="G632" s="61"/>
      <c r="H632" s="61"/>
      <c r="I632" s="61"/>
      <c r="J632" s="63"/>
      <c r="K632" s="63"/>
      <c r="L632" s="63"/>
      <c r="M632" s="63"/>
      <c r="N632" s="63"/>
      <c r="O632" s="63"/>
      <c r="P632" s="63"/>
      <c r="Q632" s="63"/>
      <c r="R632" s="63"/>
      <c r="S632" s="63"/>
      <c r="T632" s="63"/>
      <c r="U632" s="63"/>
      <c r="V632" s="63"/>
      <c r="W632" s="63"/>
      <c r="X632" s="63"/>
      <c r="Y632" s="63"/>
      <c r="Z632" s="63"/>
    </row>
    <row r="633" spans="1:26" ht="14.25" customHeight="1">
      <c r="A633" s="61"/>
      <c r="B633" s="61"/>
      <c r="C633" s="61"/>
      <c r="D633" s="61"/>
      <c r="E633" s="61"/>
      <c r="F633" s="61"/>
      <c r="G633" s="61"/>
      <c r="H633" s="61"/>
      <c r="I633" s="61"/>
      <c r="J633" s="63"/>
      <c r="K633" s="63"/>
      <c r="L633" s="63"/>
      <c r="M633" s="63"/>
      <c r="N633" s="63"/>
      <c r="O633" s="63"/>
      <c r="P633" s="63"/>
      <c r="Q633" s="63"/>
      <c r="R633" s="63"/>
      <c r="S633" s="63"/>
      <c r="T633" s="63"/>
      <c r="U633" s="63"/>
      <c r="V633" s="63"/>
      <c r="W633" s="63"/>
      <c r="X633" s="63"/>
      <c r="Y633" s="63"/>
      <c r="Z633" s="63"/>
    </row>
    <row r="634" spans="1:26" ht="14.25" customHeight="1">
      <c r="A634" s="61"/>
      <c r="B634" s="61"/>
      <c r="C634" s="61"/>
      <c r="D634" s="61"/>
      <c r="E634" s="61"/>
      <c r="F634" s="61"/>
      <c r="G634" s="61"/>
      <c r="H634" s="61"/>
      <c r="I634" s="61"/>
      <c r="J634" s="63"/>
      <c r="K634" s="63"/>
      <c r="L634" s="63"/>
      <c r="M634" s="63"/>
      <c r="N634" s="63"/>
      <c r="O634" s="63"/>
      <c r="P634" s="63"/>
      <c r="Q634" s="63"/>
      <c r="R634" s="63"/>
      <c r="S634" s="63"/>
      <c r="T634" s="63"/>
      <c r="U634" s="63"/>
      <c r="V634" s="63"/>
      <c r="W634" s="63"/>
      <c r="X634" s="63"/>
      <c r="Y634" s="63"/>
      <c r="Z634" s="63"/>
    </row>
    <row r="635" spans="1:26" ht="14.25" customHeight="1">
      <c r="A635" s="61"/>
      <c r="B635" s="61"/>
      <c r="C635" s="61"/>
      <c r="D635" s="61"/>
      <c r="E635" s="61"/>
      <c r="F635" s="61"/>
      <c r="G635" s="61"/>
      <c r="H635" s="61"/>
      <c r="I635" s="61"/>
      <c r="J635" s="63"/>
      <c r="K635" s="63"/>
      <c r="L635" s="63"/>
      <c r="M635" s="63"/>
      <c r="N635" s="63"/>
      <c r="O635" s="63"/>
      <c r="P635" s="63"/>
      <c r="Q635" s="63"/>
      <c r="R635" s="63"/>
      <c r="S635" s="63"/>
      <c r="T635" s="63"/>
      <c r="U635" s="63"/>
      <c r="V635" s="63"/>
      <c r="W635" s="63"/>
      <c r="X635" s="63"/>
      <c r="Y635" s="63"/>
      <c r="Z635" s="63"/>
    </row>
    <row r="636" spans="1:26" ht="14.25" customHeight="1">
      <c r="A636" s="61"/>
      <c r="B636" s="61"/>
      <c r="C636" s="61"/>
      <c r="D636" s="61"/>
      <c r="E636" s="61"/>
      <c r="F636" s="61"/>
      <c r="G636" s="61"/>
      <c r="H636" s="61"/>
      <c r="I636" s="61"/>
      <c r="J636" s="63"/>
      <c r="K636" s="63"/>
      <c r="L636" s="63"/>
      <c r="M636" s="63"/>
      <c r="N636" s="63"/>
      <c r="O636" s="63"/>
      <c r="P636" s="63"/>
      <c r="Q636" s="63"/>
      <c r="R636" s="63"/>
      <c r="S636" s="63"/>
      <c r="T636" s="63"/>
      <c r="U636" s="63"/>
      <c r="V636" s="63"/>
      <c r="W636" s="63"/>
      <c r="X636" s="63"/>
      <c r="Y636" s="63"/>
      <c r="Z636" s="63"/>
    </row>
    <row r="637" spans="1:26" ht="14.25" customHeight="1">
      <c r="A637" s="61"/>
      <c r="B637" s="61"/>
      <c r="C637" s="61"/>
      <c r="D637" s="61"/>
      <c r="E637" s="61"/>
      <c r="F637" s="61"/>
      <c r="G637" s="61"/>
      <c r="H637" s="61"/>
      <c r="I637" s="61"/>
      <c r="J637" s="63"/>
      <c r="K637" s="63"/>
      <c r="L637" s="63"/>
      <c r="M637" s="63"/>
      <c r="N637" s="63"/>
      <c r="O637" s="63"/>
      <c r="P637" s="63"/>
      <c r="Q637" s="63"/>
      <c r="R637" s="63"/>
      <c r="S637" s="63"/>
      <c r="T637" s="63"/>
      <c r="U637" s="63"/>
      <c r="V637" s="63"/>
      <c r="W637" s="63"/>
      <c r="X637" s="63"/>
      <c r="Y637" s="63"/>
      <c r="Z637" s="63"/>
    </row>
    <row r="638" spans="1:26" ht="14.25" customHeight="1">
      <c r="A638" s="61"/>
      <c r="B638" s="61"/>
      <c r="C638" s="61"/>
      <c r="D638" s="61"/>
      <c r="E638" s="61"/>
      <c r="F638" s="61"/>
      <c r="G638" s="61"/>
      <c r="H638" s="61"/>
      <c r="I638" s="61"/>
      <c r="J638" s="63"/>
      <c r="K638" s="63"/>
      <c r="L638" s="63"/>
      <c r="M638" s="63"/>
      <c r="N638" s="63"/>
      <c r="O638" s="63"/>
      <c r="P638" s="63"/>
      <c r="Q638" s="63"/>
      <c r="R638" s="63"/>
      <c r="S638" s="63"/>
      <c r="T638" s="63"/>
      <c r="U638" s="63"/>
      <c r="V638" s="63"/>
      <c r="W638" s="63"/>
      <c r="X638" s="63"/>
      <c r="Y638" s="63"/>
      <c r="Z638" s="63"/>
    </row>
    <row r="639" spans="1:26" ht="14.25" customHeight="1">
      <c r="A639" s="61"/>
      <c r="B639" s="61"/>
      <c r="C639" s="61"/>
      <c r="D639" s="61"/>
      <c r="E639" s="61"/>
      <c r="F639" s="61"/>
      <c r="G639" s="61"/>
      <c r="H639" s="61"/>
      <c r="I639" s="61"/>
      <c r="J639" s="63"/>
      <c r="K639" s="63"/>
      <c r="L639" s="63"/>
      <c r="M639" s="63"/>
      <c r="N639" s="63"/>
      <c r="O639" s="63"/>
      <c r="P639" s="63"/>
      <c r="Q639" s="63"/>
      <c r="R639" s="63"/>
      <c r="S639" s="63"/>
      <c r="T639" s="63"/>
      <c r="U639" s="63"/>
      <c r="V639" s="63"/>
      <c r="W639" s="63"/>
      <c r="X639" s="63"/>
      <c r="Y639" s="63"/>
      <c r="Z639" s="63"/>
    </row>
    <row r="640" spans="1:26" ht="14.25" customHeight="1">
      <c r="A640" s="61"/>
      <c r="B640" s="61"/>
      <c r="C640" s="61"/>
      <c r="D640" s="61"/>
      <c r="E640" s="61"/>
      <c r="F640" s="61"/>
      <c r="G640" s="61"/>
      <c r="H640" s="61"/>
      <c r="I640" s="61"/>
      <c r="J640" s="63"/>
      <c r="K640" s="63"/>
      <c r="L640" s="63"/>
      <c r="M640" s="63"/>
      <c r="N640" s="63"/>
      <c r="O640" s="63"/>
      <c r="P640" s="63"/>
      <c r="Q640" s="63"/>
      <c r="R640" s="63"/>
      <c r="S640" s="63"/>
      <c r="T640" s="63"/>
      <c r="U640" s="63"/>
      <c r="V640" s="63"/>
      <c r="W640" s="63"/>
      <c r="X640" s="63"/>
      <c r="Y640" s="63"/>
      <c r="Z640" s="63"/>
    </row>
    <row r="641" spans="1:26" ht="14.25" customHeight="1">
      <c r="A641" s="61"/>
      <c r="B641" s="61"/>
      <c r="C641" s="61"/>
      <c r="D641" s="61"/>
      <c r="E641" s="61"/>
      <c r="F641" s="61"/>
      <c r="G641" s="61"/>
      <c r="H641" s="61"/>
      <c r="I641" s="61"/>
      <c r="J641" s="63"/>
      <c r="K641" s="63"/>
      <c r="L641" s="63"/>
      <c r="M641" s="63"/>
      <c r="N641" s="63"/>
      <c r="O641" s="63"/>
      <c r="P641" s="63"/>
      <c r="Q641" s="63"/>
      <c r="R641" s="63"/>
      <c r="S641" s="63"/>
      <c r="T641" s="63"/>
      <c r="U641" s="63"/>
      <c r="V641" s="63"/>
      <c r="W641" s="63"/>
      <c r="X641" s="63"/>
      <c r="Y641" s="63"/>
      <c r="Z641" s="63"/>
    </row>
    <row r="642" spans="1:26" ht="14.25" customHeight="1">
      <c r="A642" s="61"/>
      <c r="B642" s="61"/>
      <c r="C642" s="61"/>
      <c r="D642" s="61"/>
      <c r="E642" s="61"/>
      <c r="F642" s="61"/>
      <c r="G642" s="61"/>
      <c r="H642" s="61"/>
      <c r="I642" s="61"/>
      <c r="J642" s="63"/>
      <c r="K642" s="63"/>
      <c r="L642" s="63"/>
      <c r="M642" s="63"/>
      <c r="N642" s="63"/>
      <c r="O642" s="63"/>
      <c r="P642" s="63"/>
      <c r="Q642" s="63"/>
      <c r="R642" s="63"/>
      <c r="S642" s="63"/>
      <c r="T642" s="63"/>
      <c r="U642" s="63"/>
      <c r="V642" s="63"/>
      <c r="W642" s="63"/>
      <c r="X642" s="63"/>
      <c r="Y642" s="63"/>
      <c r="Z642" s="63"/>
    </row>
    <row r="643" spans="1:26" ht="14.25" customHeight="1">
      <c r="A643" s="61"/>
      <c r="B643" s="61"/>
      <c r="C643" s="61"/>
      <c r="D643" s="61"/>
      <c r="E643" s="61"/>
      <c r="F643" s="61"/>
      <c r="G643" s="61"/>
      <c r="H643" s="61"/>
      <c r="I643" s="61"/>
      <c r="J643" s="63"/>
      <c r="K643" s="63"/>
      <c r="L643" s="63"/>
      <c r="M643" s="63"/>
      <c r="N643" s="63"/>
      <c r="O643" s="63"/>
      <c r="P643" s="63"/>
      <c r="Q643" s="63"/>
      <c r="R643" s="63"/>
      <c r="S643" s="63"/>
      <c r="T643" s="63"/>
      <c r="U643" s="63"/>
      <c r="V643" s="63"/>
      <c r="W643" s="63"/>
      <c r="X643" s="63"/>
      <c r="Y643" s="63"/>
      <c r="Z643" s="63"/>
    </row>
    <row r="644" spans="1:26" ht="14.25" customHeight="1">
      <c r="A644" s="61"/>
      <c r="B644" s="61"/>
      <c r="C644" s="61"/>
      <c r="D644" s="61"/>
      <c r="E644" s="61"/>
      <c r="F644" s="61"/>
      <c r="G644" s="61"/>
      <c r="H644" s="61"/>
      <c r="I644" s="61"/>
      <c r="J644" s="63"/>
      <c r="K644" s="63"/>
      <c r="L644" s="63"/>
      <c r="M644" s="63"/>
      <c r="N644" s="63"/>
      <c r="O644" s="63"/>
      <c r="P644" s="63"/>
      <c r="Q644" s="63"/>
      <c r="R644" s="63"/>
      <c r="S644" s="63"/>
      <c r="T644" s="63"/>
      <c r="U644" s="63"/>
      <c r="V644" s="63"/>
      <c r="W644" s="63"/>
      <c r="X644" s="63"/>
      <c r="Y644" s="63"/>
      <c r="Z644" s="63"/>
    </row>
    <row r="645" spans="1:26" ht="14.25" customHeight="1">
      <c r="A645" s="61"/>
      <c r="B645" s="61"/>
      <c r="C645" s="61"/>
      <c r="D645" s="61"/>
      <c r="E645" s="61"/>
      <c r="F645" s="61"/>
      <c r="G645" s="61"/>
      <c r="H645" s="61"/>
      <c r="I645" s="61"/>
      <c r="J645" s="63"/>
      <c r="K645" s="63"/>
      <c r="L645" s="63"/>
      <c r="M645" s="63"/>
      <c r="N645" s="63"/>
      <c r="O645" s="63"/>
      <c r="P645" s="63"/>
      <c r="Q645" s="63"/>
      <c r="R645" s="63"/>
      <c r="S645" s="63"/>
      <c r="T645" s="63"/>
      <c r="U645" s="63"/>
      <c r="V645" s="63"/>
      <c r="W645" s="63"/>
      <c r="X645" s="63"/>
      <c r="Y645" s="63"/>
      <c r="Z645" s="63"/>
    </row>
    <row r="646" spans="1:26" ht="14.25" customHeight="1">
      <c r="A646" s="61"/>
      <c r="B646" s="61"/>
      <c r="C646" s="61"/>
      <c r="D646" s="61"/>
      <c r="E646" s="61"/>
      <c r="F646" s="61"/>
      <c r="G646" s="61"/>
      <c r="H646" s="61"/>
      <c r="I646" s="61"/>
      <c r="J646" s="63"/>
      <c r="K646" s="63"/>
      <c r="L646" s="63"/>
      <c r="M646" s="63"/>
      <c r="N646" s="63"/>
      <c r="O646" s="63"/>
      <c r="P646" s="63"/>
      <c r="Q646" s="63"/>
      <c r="R646" s="63"/>
      <c r="S646" s="63"/>
      <c r="T646" s="63"/>
      <c r="U646" s="63"/>
      <c r="V646" s="63"/>
      <c r="W646" s="63"/>
      <c r="X646" s="63"/>
      <c r="Y646" s="63"/>
      <c r="Z646" s="63"/>
    </row>
    <row r="647" spans="1:26" ht="14.25" customHeight="1">
      <c r="A647" s="61"/>
      <c r="B647" s="61"/>
      <c r="C647" s="61"/>
      <c r="D647" s="61"/>
      <c r="E647" s="61"/>
      <c r="F647" s="61"/>
      <c r="G647" s="61"/>
      <c r="H647" s="61"/>
      <c r="I647" s="61"/>
      <c r="J647" s="63"/>
      <c r="K647" s="63"/>
      <c r="L647" s="63"/>
      <c r="M647" s="63"/>
      <c r="N647" s="63"/>
      <c r="O647" s="63"/>
      <c r="P647" s="63"/>
      <c r="Q647" s="63"/>
      <c r="R647" s="63"/>
      <c r="S647" s="63"/>
      <c r="T647" s="63"/>
      <c r="U647" s="63"/>
      <c r="V647" s="63"/>
      <c r="W647" s="63"/>
      <c r="X647" s="63"/>
      <c r="Y647" s="63"/>
      <c r="Z647" s="63"/>
    </row>
    <row r="648" spans="1:26" ht="14.25" customHeight="1">
      <c r="A648" s="61"/>
      <c r="B648" s="61"/>
      <c r="C648" s="61"/>
      <c r="D648" s="61"/>
      <c r="E648" s="61"/>
      <c r="F648" s="61"/>
      <c r="G648" s="61"/>
      <c r="H648" s="61"/>
      <c r="I648" s="61"/>
      <c r="J648" s="63"/>
      <c r="K648" s="63"/>
      <c r="L648" s="63"/>
      <c r="M648" s="63"/>
      <c r="N648" s="63"/>
      <c r="O648" s="63"/>
      <c r="P648" s="63"/>
      <c r="Q648" s="63"/>
      <c r="R648" s="63"/>
      <c r="S648" s="63"/>
      <c r="T648" s="63"/>
      <c r="U648" s="63"/>
      <c r="V648" s="63"/>
      <c r="W648" s="63"/>
      <c r="X648" s="63"/>
      <c r="Y648" s="63"/>
      <c r="Z648" s="63"/>
    </row>
    <row r="649" spans="1:26" ht="14.25" customHeight="1">
      <c r="A649" s="61"/>
      <c r="B649" s="61"/>
      <c r="C649" s="61"/>
      <c r="D649" s="61"/>
      <c r="E649" s="61"/>
      <c r="F649" s="61"/>
      <c r="G649" s="61"/>
      <c r="H649" s="61"/>
      <c r="I649" s="61"/>
      <c r="J649" s="63"/>
      <c r="K649" s="63"/>
      <c r="L649" s="63"/>
      <c r="M649" s="63"/>
      <c r="N649" s="63"/>
      <c r="O649" s="63"/>
      <c r="P649" s="63"/>
      <c r="Q649" s="63"/>
      <c r="R649" s="63"/>
      <c r="S649" s="63"/>
      <c r="T649" s="63"/>
      <c r="U649" s="63"/>
      <c r="V649" s="63"/>
      <c r="W649" s="63"/>
      <c r="X649" s="63"/>
      <c r="Y649" s="63"/>
      <c r="Z649" s="63"/>
    </row>
    <row r="650" spans="1:26" ht="14.25" customHeight="1">
      <c r="A650" s="61"/>
      <c r="B650" s="61"/>
      <c r="C650" s="61"/>
      <c r="D650" s="61"/>
      <c r="E650" s="61"/>
      <c r="F650" s="61"/>
      <c r="G650" s="61"/>
      <c r="H650" s="61"/>
      <c r="I650" s="61"/>
      <c r="J650" s="63"/>
      <c r="K650" s="63"/>
      <c r="L650" s="63"/>
      <c r="M650" s="63"/>
      <c r="N650" s="63"/>
      <c r="O650" s="63"/>
      <c r="P650" s="63"/>
      <c r="Q650" s="63"/>
      <c r="R650" s="63"/>
      <c r="S650" s="63"/>
      <c r="T650" s="63"/>
      <c r="U650" s="63"/>
      <c r="V650" s="63"/>
      <c r="W650" s="63"/>
      <c r="X650" s="63"/>
      <c r="Y650" s="63"/>
      <c r="Z650" s="63"/>
    </row>
    <row r="651" spans="1:26" ht="14.25" customHeight="1">
      <c r="A651" s="61"/>
      <c r="B651" s="61"/>
      <c r="C651" s="61"/>
      <c r="D651" s="61"/>
      <c r="E651" s="61"/>
      <c r="F651" s="61"/>
      <c r="G651" s="61"/>
      <c r="H651" s="61"/>
      <c r="I651" s="61"/>
      <c r="J651" s="63"/>
      <c r="K651" s="63"/>
      <c r="L651" s="63"/>
      <c r="M651" s="63"/>
      <c r="N651" s="63"/>
      <c r="O651" s="63"/>
      <c r="P651" s="63"/>
      <c r="Q651" s="63"/>
      <c r="R651" s="63"/>
      <c r="S651" s="63"/>
      <c r="T651" s="63"/>
      <c r="U651" s="63"/>
      <c r="V651" s="63"/>
      <c r="W651" s="63"/>
      <c r="X651" s="63"/>
      <c r="Y651" s="63"/>
      <c r="Z651" s="63"/>
    </row>
    <row r="652" spans="1:26" ht="14.25" customHeight="1">
      <c r="A652" s="61"/>
      <c r="B652" s="61"/>
      <c r="C652" s="61"/>
      <c r="D652" s="61"/>
      <c r="E652" s="61"/>
      <c r="F652" s="61"/>
      <c r="G652" s="61"/>
      <c r="H652" s="61"/>
      <c r="I652" s="61"/>
      <c r="J652" s="63"/>
      <c r="K652" s="63"/>
      <c r="L652" s="63"/>
      <c r="M652" s="63"/>
      <c r="N652" s="63"/>
      <c r="O652" s="63"/>
      <c r="P652" s="63"/>
      <c r="Q652" s="63"/>
      <c r="R652" s="63"/>
      <c r="S652" s="63"/>
      <c r="T652" s="63"/>
      <c r="U652" s="63"/>
      <c r="V652" s="63"/>
      <c r="W652" s="63"/>
      <c r="X652" s="63"/>
      <c r="Y652" s="63"/>
      <c r="Z652" s="63"/>
    </row>
    <row r="653" spans="1:26" ht="14.25" customHeight="1">
      <c r="A653" s="61"/>
      <c r="B653" s="61"/>
      <c r="C653" s="61"/>
      <c r="D653" s="61"/>
      <c r="E653" s="61"/>
      <c r="F653" s="61"/>
      <c r="G653" s="61"/>
      <c r="H653" s="61"/>
      <c r="I653" s="61"/>
      <c r="J653" s="63"/>
      <c r="K653" s="63"/>
      <c r="L653" s="63"/>
      <c r="M653" s="63"/>
      <c r="N653" s="63"/>
      <c r="O653" s="63"/>
      <c r="P653" s="63"/>
      <c r="Q653" s="63"/>
      <c r="R653" s="63"/>
      <c r="S653" s="63"/>
      <c r="T653" s="63"/>
      <c r="U653" s="63"/>
      <c r="V653" s="63"/>
      <c r="W653" s="63"/>
      <c r="X653" s="63"/>
      <c r="Y653" s="63"/>
      <c r="Z653" s="63"/>
    </row>
    <row r="654" spans="1:26" ht="14.25" customHeight="1">
      <c r="A654" s="61"/>
      <c r="B654" s="61"/>
      <c r="C654" s="61"/>
      <c r="D654" s="61"/>
      <c r="E654" s="61"/>
      <c r="F654" s="61"/>
      <c r="G654" s="61"/>
      <c r="H654" s="61"/>
      <c r="I654" s="61"/>
      <c r="J654" s="63"/>
      <c r="K654" s="63"/>
      <c r="L654" s="63"/>
      <c r="M654" s="63"/>
      <c r="N654" s="63"/>
      <c r="O654" s="63"/>
      <c r="P654" s="63"/>
      <c r="Q654" s="63"/>
      <c r="R654" s="63"/>
      <c r="S654" s="63"/>
      <c r="T654" s="63"/>
      <c r="U654" s="63"/>
      <c r="V654" s="63"/>
      <c r="W654" s="63"/>
      <c r="X654" s="63"/>
      <c r="Y654" s="63"/>
      <c r="Z654" s="63"/>
    </row>
    <row r="655" spans="1:26" ht="14.25" customHeight="1">
      <c r="A655" s="61"/>
      <c r="B655" s="61"/>
      <c r="C655" s="61"/>
      <c r="D655" s="61"/>
      <c r="E655" s="61"/>
      <c r="F655" s="61"/>
      <c r="G655" s="61"/>
      <c r="H655" s="61"/>
      <c r="I655" s="61"/>
      <c r="J655" s="63"/>
      <c r="K655" s="63"/>
      <c r="L655" s="63"/>
      <c r="M655" s="63"/>
      <c r="N655" s="63"/>
      <c r="O655" s="63"/>
      <c r="P655" s="63"/>
      <c r="Q655" s="63"/>
      <c r="R655" s="63"/>
      <c r="S655" s="63"/>
      <c r="T655" s="63"/>
      <c r="U655" s="63"/>
      <c r="V655" s="63"/>
      <c r="W655" s="63"/>
      <c r="X655" s="63"/>
      <c r="Y655" s="63"/>
      <c r="Z655" s="63"/>
    </row>
    <row r="656" spans="1:26" ht="14.25" customHeight="1">
      <c r="A656" s="61"/>
      <c r="B656" s="61"/>
      <c r="C656" s="61"/>
      <c r="D656" s="61"/>
      <c r="E656" s="61"/>
      <c r="F656" s="61"/>
      <c r="G656" s="61"/>
      <c r="H656" s="61"/>
      <c r="I656" s="61"/>
      <c r="J656" s="63"/>
      <c r="K656" s="63"/>
      <c r="L656" s="63"/>
      <c r="M656" s="63"/>
      <c r="N656" s="63"/>
      <c r="O656" s="63"/>
      <c r="P656" s="63"/>
      <c r="Q656" s="63"/>
      <c r="R656" s="63"/>
      <c r="S656" s="63"/>
      <c r="T656" s="63"/>
      <c r="U656" s="63"/>
      <c r="V656" s="63"/>
      <c r="W656" s="63"/>
      <c r="X656" s="63"/>
      <c r="Y656" s="63"/>
      <c r="Z656" s="63"/>
    </row>
    <row r="657" spans="1:26" ht="14.25" customHeight="1">
      <c r="A657" s="61"/>
      <c r="B657" s="61"/>
      <c r="C657" s="61"/>
      <c r="D657" s="61"/>
      <c r="E657" s="61"/>
      <c r="F657" s="61"/>
      <c r="G657" s="61"/>
      <c r="H657" s="61"/>
      <c r="I657" s="61"/>
      <c r="J657" s="63"/>
      <c r="K657" s="63"/>
      <c r="L657" s="63"/>
      <c r="M657" s="63"/>
      <c r="N657" s="63"/>
      <c r="O657" s="63"/>
      <c r="P657" s="63"/>
      <c r="Q657" s="63"/>
      <c r="R657" s="63"/>
      <c r="S657" s="63"/>
      <c r="T657" s="63"/>
      <c r="U657" s="63"/>
      <c r="V657" s="63"/>
      <c r="W657" s="63"/>
      <c r="X657" s="63"/>
      <c r="Y657" s="63"/>
      <c r="Z657" s="63"/>
    </row>
    <row r="658" spans="1:26" ht="14.25" customHeight="1">
      <c r="A658" s="61"/>
      <c r="B658" s="61"/>
      <c r="C658" s="61"/>
      <c r="D658" s="61"/>
      <c r="E658" s="61"/>
      <c r="F658" s="61"/>
      <c r="G658" s="61"/>
      <c r="H658" s="61"/>
      <c r="I658" s="61"/>
      <c r="J658" s="63"/>
      <c r="K658" s="63"/>
      <c r="L658" s="63"/>
      <c r="M658" s="63"/>
      <c r="N658" s="63"/>
      <c r="O658" s="63"/>
      <c r="P658" s="63"/>
      <c r="Q658" s="63"/>
      <c r="R658" s="63"/>
      <c r="S658" s="63"/>
      <c r="T658" s="63"/>
      <c r="U658" s="63"/>
      <c r="V658" s="63"/>
      <c r="W658" s="63"/>
      <c r="X658" s="63"/>
      <c r="Y658" s="63"/>
      <c r="Z658" s="63"/>
    </row>
    <row r="659" spans="1:26" ht="14.25" customHeight="1">
      <c r="A659" s="61"/>
      <c r="B659" s="61"/>
      <c r="C659" s="61"/>
      <c r="D659" s="61"/>
      <c r="E659" s="61"/>
      <c r="F659" s="61"/>
      <c r="G659" s="61"/>
      <c r="H659" s="61"/>
      <c r="I659" s="61"/>
      <c r="J659" s="63"/>
      <c r="K659" s="63"/>
      <c r="L659" s="63"/>
      <c r="M659" s="63"/>
      <c r="N659" s="63"/>
      <c r="O659" s="63"/>
      <c r="P659" s="63"/>
      <c r="Q659" s="63"/>
      <c r="R659" s="63"/>
      <c r="S659" s="63"/>
      <c r="T659" s="63"/>
      <c r="U659" s="63"/>
      <c r="V659" s="63"/>
      <c r="W659" s="63"/>
      <c r="X659" s="63"/>
      <c r="Y659" s="63"/>
      <c r="Z659" s="63"/>
    </row>
    <row r="660" spans="1:26" ht="14.25" customHeight="1">
      <c r="A660" s="61"/>
      <c r="B660" s="61"/>
      <c r="C660" s="61"/>
      <c r="D660" s="61"/>
      <c r="E660" s="61"/>
      <c r="F660" s="61"/>
      <c r="G660" s="61"/>
      <c r="H660" s="61"/>
      <c r="I660" s="61"/>
      <c r="J660" s="63"/>
      <c r="K660" s="63"/>
      <c r="L660" s="63"/>
      <c r="M660" s="63"/>
      <c r="N660" s="63"/>
      <c r="O660" s="63"/>
      <c r="P660" s="63"/>
      <c r="Q660" s="63"/>
      <c r="R660" s="63"/>
      <c r="S660" s="63"/>
      <c r="T660" s="63"/>
      <c r="U660" s="63"/>
      <c r="V660" s="63"/>
      <c r="W660" s="63"/>
      <c r="X660" s="63"/>
      <c r="Y660" s="63"/>
      <c r="Z660" s="63"/>
    </row>
    <row r="661" spans="1:26" ht="14.25" customHeight="1">
      <c r="A661" s="61"/>
      <c r="B661" s="61"/>
      <c r="C661" s="61"/>
      <c r="D661" s="61"/>
      <c r="E661" s="61"/>
      <c r="F661" s="61"/>
      <c r="G661" s="61"/>
      <c r="H661" s="61"/>
      <c r="I661" s="61"/>
      <c r="J661" s="63"/>
      <c r="K661" s="63"/>
      <c r="L661" s="63"/>
      <c r="M661" s="63"/>
      <c r="N661" s="63"/>
      <c r="O661" s="63"/>
      <c r="P661" s="63"/>
      <c r="Q661" s="63"/>
      <c r="R661" s="63"/>
      <c r="S661" s="63"/>
      <c r="T661" s="63"/>
      <c r="U661" s="63"/>
      <c r="V661" s="63"/>
      <c r="W661" s="63"/>
      <c r="X661" s="63"/>
      <c r="Y661" s="63"/>
      <c r="Z661" s="63"/>
    </row>
    <row r="662" spans="1:26" ht="14.25" customHeight="1">
      <c r="A662" s="61"/>
      <c r="B662" s="61"/>
      <c r="C662" s="61"/>
      <c r="D662" s="61"/>
      <c r="E662" s="61"/>
      <c r="F662" s="61"/>
      <c r="G662" s="61"/>
      <c r="H662" s="61"/>
      <c r="I662" s="61"/>
      <c r="J662" s="63"/>
      <c r="K662" s="63"/>
      <c r="L662" s="63"/>
      <c r="M662" s="63"/>
      <c r="N662" s="63"/>
      <c r="O662" s="63"/>
      <c r="P662" s="63"/>
      <c r="Q662" s="63"/>
      <c r="R662" s="63"/>
      <c r="S662" s="63"/>
      <c r="T662" s="63"/>
      <c r="U662" s="63"/>
      <c r="V662" s="63"/>
      <c r="W662" s="63"/>
      <c r="X662" s="63"/>
      <c r="Y662" s="63"/>
      <c r="Z662" s="63"/>
    </row>
    <row r="663" spans="1:26" ht="14.25" customHeight="1">
      <c r="A663" s="61"/>
      <c r="B663" s="61"/>
      <c r="C663" s="61"/>
      <c r="D663" s="61"/>
      <c r="E663" s="61"/>
      <c r="F663" s="61"/>
      <c r="G663" s="61"/>
      <c r="H663" s="61"/>
      <c r="I663" s="61"/>
      <c r="J663" s="63"/>
      <c r="K663" s="63"/>
      <c r="L663" s="63"/>
      <c r="M663" s="63"/>
      <c r="N663" s="63"/>
      <c r="O663" s="63"/>
      <c r="P663" s="63"/>
      <c r="Q663" s="63"/>
      <c r="R663" s="63"/>
      <c r="S663" s="63"/>
      <c r="T663" s="63"/>
      <c r="U663" s="63"/>
      <c r="V663" s="63"/>
      <c r="W663" s="63"/>
      <c r="X663" s="63"/>
      <c r="Y663" s="63"/>
      <c r="Z663" s="63"/>
    </row>
    <row r="664" spans="1:26" ht="14.25" customHeight="1">
      <c r="A664" s="61"/>
      <c r="B664" s="61"/>
      <c r="C664" s="61"/>
      <c r="D664" s="61"/>
      <c r="E664" s="61"/>
      <c r="F664" s="61"/>
      <c r="G664" s="61"/>
      <c r="H664" s="61"/>
      <c r="I664" s="61"/>
      <c r="J664" s="63"/>
      <c r="K664" s="63"/>
      <c r="L664" s="63"/>
      <c r="M664" s="63"/>
      <c r="N664" s="63"/>
      <c r="O664" s="63"/>
      <c r="P664" s="63"/>
      <c r="Q664" s="63"/>
      <c r="R664" s="63"/>
      <c r="S664" s="63"/>
      <c r="T664" s="63"/>
      <c r="U664" s="63"/>
      <c r="V664" s="63"/>
      <c r="W664" s="63"/>
      <c r="X664" s="63"/>
      <c r="Y664" s="63"/>
      <c r="Z664" s="63"/>
    </row>
    <row r="665" spans="1:26" ht="14.25" customHeight="1">
      <c r="A665" s="61"/>
      <c r="B665" s="61"/>
      <c r="C665" s="61"/>
      <c r="D665" s="61"/>
      <c r="E665" s="61"/>
      <c r="F665" s="61"/>
      <c r="G665" s="61"/>
      <c r="H665" s="61"/>
      <c r="I665" s="61"/>
      <c r="J665" s="63"/>
      <c r="K665" s="63"/>
      <c r="L665" s="63"/>
      <c r="M665" s="63"/>
      <c r="N665" s="63"/>
      <c r="O665" s="63"/>
      <c r="P665" s="63"/>
      <c r="Q665" s="63"/>
      <c r="R665" s="63"/>
      <c r="S665" s="63"/>
      <c r="T665" s="63"/>
      <c r="U665" s="63"/>
      <c r="V665" s="63"/>
      <c r="W665" s="63"/>
      <c r="X665" s="63"/>
      <c r="Y665" s="63"/>
      <c r="Z665" s="63"/>
    </row>
    <row r="666" spans="1:26" ht="14.25" customHeight="1">
      <c r="A666" s="61"/>
      <c r="B666" s="61"/>
      <c r="C666" s="61"/>
      <c r="D666" s="61"/>
      <c r="E666" s="61"/>
      <c r="F666" s="61"/>
      <c r="G666" s="61"/>
      <c r="H666" s="61"/>
      <c r="I666" s="61"/>
      <c r="J666" s="63"/>
      <c r="K666" s="63"/>
      <c r="L666" s="63"/>
      <c r="M666" s="63"/>
      <c r="N666" s="63"/>
      <c r="O666" s="63"/>
      <c r="P666" s="63"/>
      <c r="Q666" s="63"/>
      <c r="R666" s="63"/>
      <c r="S666" s="63"/>
      <c r="T666" s="63"/>
      <c r="U666" s="63"/>
      <c r="V666" s="63"/>
      <c r="W666" s="63"/>
      <c r="X666" s="63"/>
      <c r="Y666" s="63"/>
      <c r="Z666" s="63"/>
    </row>
    <row r="667" spans="1:26" ht="14.25" customHeight="1">
      <c r="A667" s="61"/>
      <c r="B667" s="61"/>
      <c r="C667" s="61"/>
      <c r="D667" s="61"/>
      <c r="E667" s="61"/>
      <c r="F667" s="61"/>
      <c r="G667" s="61"/>
      <c r="H667" s="61"/>
      <c r="I667" s="61"/>
      <c r="J667" s="63"/>
      <c r="K667" s="63"/>
      <c r="L667" s="63"/>
      <c r="M667" s="63"/>
      <c r="N667" s="63"/>
      <c r="O667" s="63"/>
      <c r="P667" s="63"/>
      <c r="Q667" s="63"/>
      <c r="R667" s="63"/>
      <c r="S667" s="63"/>
      <c r="T667" s="63"/>
      <c r="U667" s="63"/>
      <c r="V667" s="63"/>
      <c r="W667" s="63"/>
      <c r="X667" s="63"/>
      <c r="Y667" s="63"/>
      <c r="Z667" s="63"/>
    </row>
    <row r="668" spans="1:26" ht="14.25" customHeight="1">
      <c r="A668" s="61"/>
      <c r="B668" s="61"/>
      <c r="C668" s="61"/>
      <c r="D668" s="61"/>
      <c r="E668" s="61"/>
      <c r="F668" s="61"/>
      <c r="G668" s="61"/>
      <c r="H668" s="61"/>
      <c r="I668" s="61"/>
      <c r="J668" s="63"/>
      <c r="K668" s="63"/>
      <c r="L668" s="63"/>
      <c r="M668" s="63"/>
      <c r="N668" s="63"/>
      <c r="O668" s="63"/>
      <c r="P668" s="63"/>
      <c r="Q668" s="63"/>
      <c r="R668" s="63"/>
      <c r="S668" s="63"/>
      <c r="T668" s="63"/>
      <c r="U668" s="63"/>
      <c r="V668" s="63"/>
      <c r="W668" s="63"/>
      <c r="X668" s="63"/>
      <c r="Y668" s="63"/>
      <c r="Z668" s="63"/>
    </row>
    <row r="669" spans="1:26" ht="14.25" customHeight="1">
      <c r="A669" s="61"/>
      <c r="B669" s="61"/>
      <c r="C669" s="61"/>
      <c r="D669" s="61"/>
      <c r="E669" s="61"/>
      <c r="F669" s="61"/>
      <c r="G669" s="61"/>
      <c r="H669" s="61"/>
      <c r="I669" s="61"/>
      <c r="J669" s="63"/>
      <c r="K669" s="63"/>
      <c r="L669" s="63"/>
      <c r="M669" s="63"/>
      <c r="N669" s="63"/>
      <c r="O669" s="63"/>
      <c r="P669" s="63"/>
      <c r="Q669" s="63"/>
      <c r="R669" s="63"/>
      <c r="S669" s="63"/>
      <c r="T669" s="63"/>
      <c r="U669" s="63"/>
      <c r="V669" s="63"/>
      <c r="W669" s="63"/>
      <c r="X669" s="63"/>
      <c r="Y669" s="63"/>
      <c r="Z669" s="63"/>
    </row>
    <row r="670" spans="1:26" ht="14.25" customHeight="1">
      <c r="A670" s="61"/>
      <c r="B670" s="61"/>
      <c r="C670" s="61"/>
      <c r="D670" s="61"/>
      <c r="E670" s="61"/>
      <c r="F670" s="61"/>
      <c r="G670" s="61"/>
      <c r="H670" s="61"/>
      <c r="I670" s="61"/>
      <c r="J670" s="63"/>
      <c r="K670" s="63"/>
      <c r="L670" s="63"/>
      <c r="M670" s="63"/>
      <c r="N670" s="63"/>
      <c r="O670" s="63"/>
      <c r="P670" s="63"/>
      <c r="Q670" s="63"/>
      <c r="R670" s="63"/>
      <c r="S670" s="63"/>
      <c r="T670" s="63"/>
      <c r="U670" s="63"/>
      <c r="V670" s="63"/>
      <c r="W670" s="63"/>
      <c r="X670" s="63"/>
      <c r="Y670" s="63"/>
      <c r="Z670" s="63"/>
    </row>
    <row r="671" spans="1:26" ht="14.25" customHeight="1">
      <c r="A671" s="61"/>
      <c r="B671" s="61"/>
      <c r="C671" s="61"/>
      <c r="D671" s="61"/>
      <c r="E671" s="61"/>
      <c r="F671" s="61"/>
      <c r="G671" s="61"/>
      <c r="H671" s="61"/>
      <c r="I671" s="61"/>
      <c r="J671" s="63"/>
      <c r="K671" s="63"/>
      <c r="L671" s="63"/>
      <c r="M671" s="63"/>
      <c r="N671" s="63"/>
      <c r="O671" s="63"/>
      <c r="P671" s="63"/>
      <c r="Q671" s="63"/>
      <c r="R671" s="63"/>
      <c r="S671" s="63"/>
      <c r="T671" s="63"/>
      <c r="U671" s="63"/>
      <c r="V671" s="63"/>
      <c r="W671" s="63"/>
      <c r="X671" s="63"/>
      <c r="Y671" s="63"/>
      <c r="Z671" s="63"/>
    </row>
    <row r="672" spans="1:26" ht="14.25" customHeight="1">
      <c r="A672" s="61"/>
      <c r="B672" s="61"/>
      <c r="C672" s="61"/>
      <c r="D672" s="61"/>
      <c r="E672" s="61"/>
      <c r="F672" s="61"/>
      <c r="G672" s="61"/>
      <c r="H672" s="61"/>
      <c r="I672" s="61"/>
      <c r="J672" s="63"/>
      <c r="K672" s="63"/>
      <c r="L672" s="63"/>
      <c r="M672" s="63"/>
      <c r="N672" s="63"/>
      <c r="O672" s="63"/>
      <c r="P672" s="63"/>
      <c r="Q672" s="63"/>
      <c r="R672" s="63"/>
      <c r="S672" s="63"/>
      <c r="T672" s="63"/>
      <c r="U672" s="63"/>
      <c r="V672" s="63"/>
      <c r="W672" s="63"/>
      <c r="X672" s="63"/>
      <c r="Y672" s="63"/>
      <c r="Z672" s="63"/>
    </row>
    <row r="673" spans="1:26" ht="14.25" customHeight="1">
      <c r="A673" s="61"/>
      <c r="B673" s="61"/>
      <c r="C673" s="61"/>
      <c r="D673" s="61"/>
      <c r="E673" s="61"/>
      <c r="F673" s="61"/>
      <c r="G673" s="61"/>
      <c r="H673" s="61"/>
      <c r="I673" s="61"/>
      <c r="J673" s="63"/>
      <c r="K673" s="63"/>
      <c r="L673" s="63"/>
      <c r="M673" s="63"/>
      <c r="N673" s="63"/>
      <c r="O673" s="63"/>
      <c r="P673" s="63"/>
      <c r="Q673" s="63"/>
      <c r="R673" s="63"/>
      <c r="S673" s="63"/>
      <c r="T673" s="63"/>
      <c r="U673" s="63"/>
      <c r="V673" s="63"/>
      <c r="W673" s="63"/>
      <c r="X673" s="63"/>
      <c r="Y673" s="63"/>
      <c r="Z673" s="63"/>
    </row>
    <row r="674" spans="1:26" ht="14.25" customHeight="1">
      <c r="A674" s="61"/>
      <c r="B674" s="61"/>
      <c r="C674" s="61"/>
      <c r="D674" s="61"/>
      <c r="E674" s="61"/>
      <c r="F674" s="61"/>
      <c r="G674" s="61"/>
      <c r="H674" s="61"/>
      <c r="I674" s="61"/>
      <c r="J674" s="63"/>
      <c r="K674" s="63"/>
      <c r="L674" s="63"/>
      <c r="M674" s="63"/>
      <c r="N674" s="63"/>
      <c r="O674" s="63"/>
      <c r="P674" s="63"/>
      <c r="Q674" s="63"/>
      <c r="R674" s="63"/>
      <c r="S674" s="63"/>
      <c r="T674" s="63"/>
      <c r="U674" s="63"/>
      <c r="V674" s="63"/>
      <c r="W674" s="63"/>
      <c r="X674" s="63"/>
      <c r="Y674" s="63"/>
      <c r="Z674" s="63"/>
    </row>
    <row r="675" spans="1:26" ht="14.25" customHeight="1">
      <c r="A675" s="61"/>
      <c r="B675" s="61"/>
      <c r="C675" s="61"/>
      <c r="D675" s="61"/>
      <c r="E675" s="61"/>
      <c r="F675" s="61"/>
      <c r="G675" s="61"/>
      <c r="H675" s="61"/>
      <c r="I675" s="61"/>
      <c r="J675" s="63"/>
      <c r="K675" s="63"/>
      <c r="L675" s="63"/>
      <c r="M675" s="63"/>
      <c r="N675" s="63"/>
      <c r="O675" s="63"/>
      <c r="P675" s="63"/>
      <c r="Q675" s="63"/>
      <c r="R675" s="63"/>
      <c r="S675" s="63"/>
      <c r="T675" s="63"/>
      <c r="U675" s="63"/>
      <c r="V675" s="63"/>
      <c r="W675" s="63"/>
      <c r="X675" s="63"/>
      <c r="Y675" s="63"/>
      <c r="Z675" s="63"/>
    </row>
    <row r="676" spans="1:26" ht="14.25" customHeight="1">
      <c r="A676" s="61"/>
      <c r="B676" s="61"/>
      <c r="C676" s="61"/>
      <c r="D676" s="61"/>
      <c r="E676" s="61"/>
      <c r="F676" s="61"/>
      <c r="G676" s="61"/>
      <c r="H676" s="61"/>
      <c r="I676" s="61"/>
      <c r="J676" s="63"/>
      <c r="K676" s="63"/>
      <c r="L676" s="63"/>
      <c r="M676" s="63"/>
      <c r="N676" s="63"/>
      <c r="O676" s="63"/>
      <c r="P676" s="63"/>
      <c r="Q676" s="63"/>
      <c r="R676" s="63"/>
      <c r="S676" s="63"/>
      <c r="T676" s="63"/>
      <c r="U676" s="63"/>
      <c r="V676" s="63"/>
      <c r="W676" s="63"/>
      <c r="X676" s="63"/>
      <c r="Y676" s="63"/>
      <c r="Z676" s="63"/>
    </row>
    <row r="677" spans="1:26" ht="14.25" customHeight="1">
      <c r="A677" s="61"/>
      <c r="B677" s="61"/>
      <c r="C677" s="61"/>
      <c r="D677" s="61"/>
      <c r="E677" s="61"/>
      <c r="F677" s="61"/>
      <c r="G677" s="61"/>
      <c r="H677" s="61"/>
      <c r="I677" s="61"/>
      <c r="J677" s="63"/>
      <c r="K677" s="63"/>
      <c r="L677" s="63"/>
      <c r="M677" s="63"/>
      <c r="N677" s="63"/>
      <c r="O677" s="63"/>
      <c r="P677" s="63"/>
      <c r="Q677" s="63"/>
      <c r="R677" s="63"/>
      <c r="S677" s="63"/>
      <c r="T677" s="63"/>
      <c r="U677" s="63"/>
      <c r="V677" s="63"/>
      <c r="W677" s="63"/>
      <c r="X677" s="63"/>
      <c r="Y677" s="63"/>
      <c r="Z677" s="63"/>
    </row>
    <row r="678" spans="1:26" ht="14.25" customHeight="1">
      <c r="A678" s="61"/>
      <c r="B678" s="61"/>
      <c r="C678" s="61"/>
      <c r="D678" s="61"/>
      <c r="E678" s="61"/>
      <c r="F678" s="61"/>
      <c r="G678" s="61"/>
      <c r="H678" s="61"/>
      <c r="I678" s="61"/>
      <c r="J678" s="63"/>
      <c r="K678" s="63"/>
      <c r="L678" s="63"/>
      <c r="M678" s="63"/>
      <c r="N678" s="63"/>
      <c r="O678" s="63"/>
      <c r="P678" s="63"/>
      <c r="Q678" s="63"/>
      <c r="R678" s="63"/>
      <c r="S678" s="63"/>
      <c r="T678" s="63"/>
      <c r="U678" s="63"/>
      <c r="V678" s="63"/>
      <c r="W678" s="63"/>
      <c r="X678" s="63"/>
      <c r="Y678" s="63"/>
      <c r="Z678" s="63"/>
    </row>
    <row r="679" spans="1:26" ht="14.25" customHeight="1">
      <c r="A679" s="61"/>
      <c r="B679" s="61"/>
      <c r="C679" s="61"/>
      <c r="D679" s="61"/>
      <c r="E679" s="61"/>
      <c r="F679" s="61"/>
      <c r="G679" s="61"/>
      <c r="H679" s="61"/>
      <c r="I679" s="61"/>
      <c r="J679" s="63"/>
      <c r="K679" s="63"/>
      <c r="L679" s="63"/>
      <c r="M679" s="63"/>
      <c r="N679" s="63"/>
      <c r="O679" s="63"/>
      <c r="P679" s="63"/>
      <c r="Q679" s="63"/>
      <c r="R679" s="63"/>
      <c r="S679" s="63"/>
      <c r="T679" s="63"/>
      <c r="U679" s="63"/>
      <c r="V679" s="63"/>
      <c r="W679" s="63"/>
      <c r="X679" s="63"/>
      <c r="Y679" s="63"/>
      <c r="Z679" s="63"/>
    </row>
    <row r="680" spans="1:26" ht="14.25" customHeight="1">
      <c r="A680" s="61"/>
      <c r="B680" s="61"/>
      <c r="C680" s="61"/>
      <c r="D680" s="61"/>
      <c r="E680" s="61"/>
      <c r="F680" s="61"/>
      <c r="G680" s="61"/>
      <c r="H680" s="61"/>
      <c r="I680" s="61"/>
      <c r="J680" s="63"/>
      <c r="K680" s="63"/>
      <c r="L680" s="63"/>
      <c r="M680" s="63"/>
      <c r="N680" s="63"/>
      <c r="O680" s="63"/>
      <c r="P680" s="63"/>
      <c r="Q680" s="63"/>
      <c r="R680" s="63"/>
      <c r="S680" s="63"/>
      <c r="T680" s="63"/>
      <c r="U680" s="63"/>
      <c r="V680" s="63"/>
      <c r="W680" s="63"/>
      <c r="X680" s="63"/>
      <c r="Y680" s="63"/>
      <c r="Z680" s="63"/>
    </row>
    <row r="681" spans="1:26" ht="14.25" customHeight="1">
      <c r="A681" s="61"/>
      <c r="B681" s="61"/>
      <c r="C681" s="61"/>
      <c r="D681" s="61"/>
      <c r="E681" s="61"/>
      <c r="F681" s="61"/>
      <c r="G681" s="61"/>
      <c r="H681" s="61"/>
      <c r="I681" s="61"/>
      <c r="J681" s="63"/>
      <c r="K681" s="63"/>
      <c r="L681" s="63"/>
      <c r="M681" s="63"/>
      <c r="N681" s="63"/>
      <c r="O681" s="63"/>
      <c r="P681" s="63"/>
      <c r="Q681" s="63"/>
      <c r="R681" s="63"/>
      <c r="S681" s="63"/>
      <c r="T681" s="63"/>
      <c r="U681" s="63"/>
      <c r="V681" s="63"/>
      <c r="W681" s="63"/>
      <c r="X681" s="63"/>
      <c r="Y681" s="63"/>
      <c r="Z681" s="63"/>
    </row>
    <row r="682" spans="1:26" ht="14.25" customHeight="1">
      <c r="A682" s="61"/>
      <c r="B682" s="61"/>
      <c r="C682" s="61"/>
      <c r="D682" s="61"/>
      <c r="E682" s="61"/>
      <c r="F682" s="61"/>
      <c r="G682" s="61"/>
      <c r="H682" s="61"/>
      <c r="I682" s="61"/>
      <c r="J682" s="63"/>
      <c r="K682" s="63"/>
      <c r="L682" s="63"/>
      <c r="M682" s="63"/>
      <c r="N682" s="63"/>
      <c r="O682" s="63"/>
      <c r="P682" s="63"/>
      <c r="Q682" s="63"/>
      <c r="R682" s="63"/>
      <c r="S682" s="63"/>
      <c r="T682" s="63"/>
      <c r="U682" s="63"/>
      <c r="V682" s="63"/>
      <c r="W682" s="63"/>
      <c r="X682" s="63"/>
      <c r="Y682" s="63"/>
      <c r="Z682" s="63"/>
    </row>
    <row r="683" spans="1:26" ht="14.25" customHeight="1">
      <c r="A683" s="61"/>
      <c r="B683" s="61"/>
      <c r="C683" s="61"/>
      <c r="D683" s="61"/>
      <c r="E683" s="61"/>
      <c r="F683" s="61"/>
      <c r="G683" s="61"/>
      <c r="H683" s="61"/>
      <c r="I683" s="61"/>
      <c r="J683" s="63"/>
      <c r="K683" s="63"/>
      <c r="L683" s="63"/>
      <c r="M683" s="63"/>
      <c r="N683" s="63"/>
      <c r="O683" s="63"/>
      <c r="P683" s="63"/>
      <c r="Q683" s="63"/>
      <c r="R683" s="63"/>
      <c r="S683" s="63"/>
      <c r="T683" s="63"/>
      <c r="U683" s="63"/>
      <c r="V683" s="63"/>
      <c r="W683" s="63"/>
      <c r="X683" s="63"/>
      <c r="Y683" s="63"/>
      <c r="Z683" s="63"/>
    </row>
    <row r="684" spans="1:26" ht="14.25" customHeight="1">
      <c r="A684" s="61"/>
      <c r="B684" s="61"/>
      <c r="C684" s="61"/>
      <c r="D684" s="61"/>
      <c r="E684" s="61"/>
      <c r="F684" s="61"/>
      <c r="G684" s="61"/>
      <c r="H684" s="61"/>
      <c r="I684" s="61"/>
      <c r="J684" s="63"/>
      <c r="K684" s="63"/>
      <c r="L684" s="63"/>
      <c r="M684" s="63"/>
      <c r="N684" s="63"/>
      <c r="O684" s="63"/>
      <c r="P684" s="63"/>
      <c r="Q684" s="63"/>
      <c r="R684" s="63"/>
      <c r="S684" s="63"/>
      <c r="T684" s="63"/>
      <c r="U684" s="63"/>
      <c r="V684" s="63"/>
      <c r="W684" s="63"/>
      <c r="X684" s="63"/>
      <c r="Y684" s="63"/>
      <c r="Z684" s="63"/>
    </row>
    <row r="685" spans="1:26" ht="14.25" customHeight="1">
      <c r="A685" s="61"/>
      <c r="B685" s="61"/>
      <c r="C685" s="61"/>
      <c r="D685" s="61"/>
      <c r="E685" s="61"/>
      <c r="F685" s="61"/>
      <c r="G685" s="61"/>
      <c r="H685" s="61"/>
      <c r="I685" s="61"/>
      <c r="J685" s="63"/>
      <c r="K685" s="63"/>
      <c r="L685" s="63"/>
      <c r="M685" s="63"/>
      <c r="N685" s="63"/>
      <c r="O685" s="63"/>
      <c r="P685" s="63"/>
      <c r="Q685" s="63"/>
      <c r="R685" s="63"/>
      <c r="S685" s="63"/>
      <c r="T685" s="63"/>
      <c r="U685" s="63"/>
      <c r="V685" s="63"/>
      <c r="W685" s="63"/>
      <c r="X685" s="63"/>
      <c r="Y685" s="63"/>
      <c r="Z685" s="63"/>
    </row>
    <row r="686" spans="1:26" ht="14.25" customHeight="1">
      <c r="A686" s="61"/>
      <c r="B686" s="61"/>
      <c r="C686" s="61"/>
      <c r="D686" s="61"/>
      <c r="E686" s="61"/>
      <c r="F686" s="61"/>
      <c r="G686" s="61"/>
      <c r="H686" s="61"/>
      <c r="I686" s="61"/>
      <c r="J686" s="63"/>
      <c r="K686" s="63"/>
      <c r="L686" s="63"/>
      <c r="M686" s="63"/>
      <c r="N686" s="63"/>
      <c r="O686" s="63"/>
      <c r="P686" s="63"/>
      <c r="Q686" s="63"/>
      <c r="R686" s="63"/>
      <c r="S686" s="63"/>
      <c r="T686" s="63"/>
      <c r="U686" s="63"/>
      <c r="V686" s="63"/>
      <c r="W686" s="63"/>
      <c r="X686" s="63"/>
      <c r="Y686" s="63"/>
      <c r="Z686" s="63"/>
    </row>
    <row r="687" spans="1:26" ht="14.25" customHeight="1">
      <c r="A687" s="61"/>
      <c r="B687" s="61"/>
      <c r="C687" s="61"/>
      <c r="D687" s="61"/>
      <c r="E687" s="61"/>
      <c r="F687" s="61"/>
      <c r="G687" s="61"/>
      <c r="H687" s="61"/>
      <c r="I687" s="61"/>
      <c r="J687" s="63"/>
      <c r="K687" s="63"/>
      <c r="L687" s="63"/>
      <c r="M687" s="63"/>
      <c r="N687" s="63"/>
      <c r="O687" s="63"/>
      <c r="P687" s="63"/>
      <c r="Q687" s="63"/>
      <c r="R687" s="63"/>
      <c r="S687" s="63"/>
      <c r="T687" s="63"/>
      <c r="U687" s="63"/>
      <c r="V687" s="63"/>
      <c r="W687" s="63"/>
      <c r="X687" s="63"/>
      <c r="Y687" s="63"/>
      <c r="Z687" s="63"/>
    </row>
    <row r="688" spans="1:26" ht="14.25" customHeight="1">
      <c r="A688" s="61"/>
      <c r="B688" s="61"/>
      <c r="C688" s="61"/>
      <c r="D688" s="61"/>
      <c r="E688" s="61"/>
      <c r="F688" s="61"/>
      <c r="G688" s="61"/>
      <c r="H688" s="61"/>
      <c r="I688" s="61"/>
      <c r="J688" s="63"/>
      <c r="K688" s="63"/>
      <c r="L688" s="63"/>
      <c r="M688" s="63"/>
      <c r="N688" s="63"/>
      <c r="O688" s="63"/>
      <c r="P688" s="63"/>
      <c r="Q688" s="63"/>
      <c r="R688" s="63"/>
      <c r="S688" s="63"/>
      <c r="T688" s="63"/>
      <c r="U688" s="63"/>
      <c r="V688" s="63"/>
      <c r="W688" s="63"/>
      <c r="X688" s="63"/>
      <c r="Y688" s="63"/>
      <c r="Z688" s="63"/>
    </row>
    <row r="689" spans="1:26" ht="14.25" customHeight="1">
      <c r="A689" s="61"/>
      <c r="B689" s="61"/>
      <c r="C689" s="61"/>
      <c r="D689" s="61"/>
      <c r="E689" s="61"/>
      <c r="F689" s="61"/>
      <c r="G689" s="61"/>
      <c r="H689" s="61"/>
      <c r="I689" s="61"/>
      <c r="J689" s="63"/>
      <c r="K689" s="63"/>
      <c r="L689" s="63"/>
      <c r="M689" s="63"/>
      <c r="N689" s="63"/>
      <c r="O689" s="63"/>
      <c r="P689" s="63"/>
      <c r="Q689" s="63"/>
      <c r="R689" s="63"/>
      <c r="S689" s="63"/>
      <c r="T689" s="63"/>
      <c r="U689" s="63"/>
      <c r="V689" s="63"/>
      <c r="W689" s="63"/>
      <c r="X689" s="63"/>
      <c r="Y689" s="63"/>
      <c r="Z689" s="63"/>
    </row>
    <row r="690" spans="1:26" ht="14.25" customHeight="1">
      <c r="A690" s="61"/>
      <c r="B690" s="61"/>
      <c r="C690" s="61"/>
      <c r="D690" s="61"/>
      <c r="E690" s="61"/>
      <c r="F690" s="61"/>
      <c r="G690" s="61"/>
      <c r="H690" s="61"/>
      <c r="I690" s="61"/>
      <c r="J690" s="63"/>
      <c r="K690" s="63"/>
      <c r="L690" s="63"/>
      <c r="M690" s="63"/>
      <c r="N690" s="63"/>
      <c r="O690" s="63"/>
      <c r="P690" s="63"/>
      <c r="Q690" s="63"/>
      <c r="R690" s="63"/>
      <c r="S690" s="63"/>
      <c r="T690" s="63"/>
      <c r="U690" s="63"/>
      <c r="V690" s="63"/>
      <c r="W690" s="63"/>
      <c r="X690" s="63"/>
      <c r="Y690" s="63"/>
      <c r="Z690" s="63"/>
    </row>
    <row r="691" spans="1:26" ht="14.25" customHeight="1">
      <c r="A691" s="61"/>
      <c r="B691" s="61"/>
      <c r="C691" s="61"/>
      <c r="D691" s="61"/>
      <c r="E691" s="61"/>
      <c r="F691" s="61"/>
      <c r="G691" s="61"/>
      <c r="H691" s="61"/>
      <c r="I691" s="61"/>
      <c r="J691" s="63"/>
      <c r="K691" s="63"/>
      <c r="L691" s="63"/>
      <c r="M691" s="63"/>
      <c r="N691" s="63"/>
      <c r="O691" s="63"/>
      <c r="P691" s="63"/>
      <c r="Q691" s="63"/>
      <c r="R691" s="63"/>
      <c r="S691" s="63"/>
      <c r="T691" s="63"/>
      <c r="U691" s="63"/>
      <c r="V691" s="63"/>
      <c r="W691" s="63"/>
      <c r="X691" s="63"/>
      <c r="Y691" s="63"/>
      <c r="Z691" s="63"/>
    </row>
    <row r="692" spans="1:26" ht="14.25" customHeight="1">
      <c r="A692" s="61"/>
      <c r="B692" s="61"/>
      <c r="C692" s="61"/>
      <c r="D692" s="61"/>
      <c r="E692" s="61"/>
      <c r="F692" s="61"/>
      <c r="G692" s="61"/>
      <c r="H692" s="61"/>
      <c r="I692" s="61"/>
      <c r="J692" s="63"/>
      <c r="K692" s="63"/>
      <c r="L692" s="63"/>
      <c r="M692" s="63"/>
      <c r="N692" s="63"/>
      <c r="O692" s="63"/>
      <c r="P692" s="63"/>
      <c r="Q692" s="63"/>
      <c r="R692" s="63"/>
      <c r="S692" s="63"/>
      <c r="T692" s="63"/>
      <c r="U692" s="63"/>
      <c r="V692" s="63"/>
      <c r="W692" s="63"/>
      <c r="X692" s="63"/>
      <c r="Y692" s="63"/>
      <c r="Z692" s="63"/>
    </row>
    <row r="693" spans="1:26" ht="14.25" customHeight="1">
      <c r="A693" s="61"/>
      <c r="B693" s="61"/>
      <c r="C693" s="61"/>
      <c r="D693" s="61"/>
      <c r="E693" s="61"/>
      <c r="F693" s="61"/>
      <c r="G693" s="61"/>
      <c r="H693" s="61"/>
      <c r="I693" s="61"/>
      <c r="J693" s="63"/>
      <c r="K693" s="63"/>
      <c r="L693" s="63"/>
      <c r="M693" s="63"/>
      <c r="N693" s="63"/>
      <c r="O693" s="63"/>
      <c r="P693" s="63"/>
      <c r="Q693" s="63"/>
      <c r="R693" s="63"/>
      <c r="S693" s="63"/>
      <c r="T693" s="63"/>
      <c r="U693" s="63"/>
      <c r="V693" s="63"/>
      <c r="W693" s="63"/>
      <c r="X693" s="63"/>
      <c r="Y693" s="63"/>
      <c r="Z693" s="63"/>
    </row>
    <row r="694" spans="1:26" ht="14.25" customHeight="1">
      <c r="A694" s="61"/>
      <c r="B694" s="61"/>
      <c r="C694" s="61"/>
      <c r="D694" s="61"/>
      <c r="E694" s="61"/>
      <c r="F694" s="61"/>
      <c r="G694" s="61"/>
      <c r="H694" s="61"/>
      <c r="I694" s="61"/>
      <c r="J694" s="63"/>
      <c r="K694" s="63"/>
      <c r="L694" s="63"/>
      <c r="M694" s="63"/>
      <c r="N694" s="63"/>
      <c r="O694" s="63"/>
      <c r="P694" s="63"/>
      <c r="Q694" s="63"/>
      <c r="R694" s="63"/>
      <c r="S694" s="63"/>
      <c r="T694" s="63"/>
      <c r="U694" s="63"/>
      <c r="V694" s="63"/>
      <c r="W694" s="63"/>
      <c r="X694" s="63"/>
      <c r="Y694" s="63"/>
      <c r="Z694" s="63"/>
    </row>
    <row r="695" spans="1:26" ht="14.25" customHeight="1">
      <c r="A695" s="61"/>
      <c r="B695" s="61"/>
      <c r="C695" s="61"/>
      <c r="D695" s="61"/>
      <c r="E695" s="61"/>
      <c r="F695" s="61"/>
      <c r="G695" s="61"/>
      <c r="H695" s="61"/>
      <c r="I695" s="61"/>
      <c r="J695" s="63"/>
      <c r="K695" s="63"/>
      <c r="L695" s="63"/>
      <c r="M695" s="63"/>
      <c r="N695" s="63"/>
      <c r="O695" s="63"/>
      <c r="P695" s="63"/>
      <c r="Q695" s="63"/>
      <c r="R695" s="63"/>
      <c r="S695" s="63"/>
      <c r="T695" s="63"/>
      <c r="U695" s="63"/>
      <c r="V695" s="63"/>
      <c r="W695" s="63"/>
      <c r="X695" s="63"/>
      <c r="Y695" s="63"/>
      <c r="Z695" s="63"/>
    </row>
    <row r="696" spans="1:26" ht="14.25" customHeight="1">
      <c r="A696" s="61"/>
      <c r="B696" s="61"/>
      <c r="C696" s="61"/>
      <c r="D696" s="61"/>
      <c r="E696" s="61"/>
      <c r="F696" s="61"/>
      <c r="G696" s="61"/>
      <c r="H696" s="61"/>
      <c r="I696" s="61"/>
      <c r="J696" s="63"/>
      <c r="K696" s="63"/>
      <c r="L696" s="63"/>
      <c r="M696" s="63"/>
      <c r="N696" s="63"/>
      <c r="O696" s="63"/>
      <c r="P696" s="63"/>
      <c r="Q696" s="63"/>
      <c r="R696" s="63"/>
      <c r="S696" s="63"/>
      <c r="T696" s="63"/>
      <c r="U696" s="63"/>
      <c r="V696" s="63"/>
      <c r="W696" s="63"/>
      <c r="X696" s="63"/>
      <c r="Y696" s="63"/>
      <c r="Z696" s="63"/>
    </row>
    <row r="697" spans="1:26" ht="14.25" customHeight="1">
      <c r="A697" s="61"/>
      <c r="B697" s="61"/>
      <c r="C697" s="61"/>
      <c r="D697" s="61"/>
      <c r="E697" s="61"/>
      <c r="F697" s="61"/>
      <c r="G697" s="61"/>
      <c r="H697" s="61"/>
      <c r="I697" s="61"/>
      <c r="J697" s="63"/>
      <c r="K697" s="63"/>
      <c r="L697" s="63"/>
      <c r="M697" s="63"/>
      <c r="N697" s="63"/>
      <c r="O697" s="63"/>
      <c r="P697" s="63"/>
      <c r="Q697" s="63"/>
      <c r="R697" s="63"/>
      <c r="S697" s="63"/>
      <c r="T697" s="63"/>
      <c r="U697" s="63"/>
      <c r="V697" s="63"/>
      <c r="W697" s="63"/>
      <c r="X697" s="63"/>
      <c r="Y697" s="63"/>
      <c r="Z697" s="63"/>
    </row>
    <row r="698" spans="1:26" ht="14.25" customHeight="1">
      <c r="A698" s="61"/>
      <c r="B698" s="61"/>
      <c r="C698" s="61"/>
      <c r="D698" s="61"/>
      <c r="E698" s="61"/>
      <c r="F698" s="61"/>
      <c r="G698" s="61"/>
      <c r="H698" s="61"/>
      <c r="I698" s="61"/>
      <c r="J698" s="63"/>
      <c r="K698" s="63"/>
      <c r="L698" s="63"/>
      <c r="M698" s="63"/>
      <c r="N698" s="63"/>
      <c r="O698" s="63"/>
      <c r="P698" s="63"/>
      <c r="Q698" s="63"/>
      <c r="R698" s="63"/>
      <c r="S698" s="63"/>
      <c r="T698" s="63"/>
      <c r="U698" s="63"/>
      <c r="V698" s="63"/>
      <c r="W698" s="63"/>
      <c r="X698" s="63"/>
      <c r="Y698" s="63"/>
      <c r="Z698" s="63"/>
    </row>
    <row r="699" spans="1:26" ht="14.25" customHeight="1">
      <c r="A699" s="61"/>
      <c r="B699" s="61"/>
      <c r="C699" s="61"/>
      <c r="D699" s="61"/>
      <c r="E699" s="61"/>
      <c r="F699" s="61"/>
      <c r="G699" s="61"/>
      <c r="H699" s="61"/>
      <c r="I699" s="61"/>
      <c r="J699" s="63"/>
      <c r="K699" s="63"/>
      <c r="L699" s="63"/>
      <c r="M699" s="63"/>
      <c r="N699" s="63"/>
      <c r="O699" s="63"/>
      <c r="P699" s="63"/>
      <c r="Q699" s="63"/>
      <c r="R699" s="63"/>
      <c r="S699" s="63"/>
      <c r="T699" s="63"/>
      <c r="U699" s="63"/>
      <c r="V699" s="63"/>
      <c r="W699" s="63"/>
      <c r="X699" s="63"/>
      <c r="Y699" s="63"/>
      <c r="Z699" s="63"/>
    </row>
    <row r="700" spans="1:26" ht="14.25" customHeight="1">
      <c r="A700" s="61"/>
      <c r="B700" s="61"/>
      <c r="C700" s="61"/>
      <c r="D700" s="61"/>
      <c r="E700" s="61"/>
      <c r="F700" s="61"/>
      <c r="G700" s="61"/>
      <c r="H700" s="61"/>
      <c r="I700" s="61"/>
      <c r="J700" s="63"/>
      <c r="K700" s="63"/>
      <c r="L700" s="63"/>
      <c r="M700" s="63"/>
      <c r="N700" s="63"/>
      <c r="O700" s="63"/>
      <c r="P700" s="63"/>
      <c r="Q700" s="63"/>
      <c r="R700" s="63"/>
      <c r="S700" s="63"/>
      <c r="T700" s="63"/>
      <c r="U700" s="63"/>
      <c r="V700" s="63"/>
      <c r="W700" s="63"/>
      <c r="X700" s="63"/>
      <c r="Y700" s="63"/>
      <c r="Z700" s="63"/>
    </row>
    <row r="701" spans="1:26" ht="14.25" customHeight="1">
      <c r="A701" s="61"/>
      <c r="B701" s="61"/>
      <c r="C701" s="61"/>
      <c r="D701" s="61"/>
      <c r="E701" s="61"/>
      <c r="F701" s="61"/>
      <c r="G701" s="61"/>
      <c r="H701" s="61"/>
      <c r="I701" s="61"/>
      <c r="J701" s="63"/>
      <c r="K701" s="63"/>
      <c r="L701" s="63"/>
      <c r="M701" s="63"/>
      <c r="N701" s="63"/>
      <c r="O701" s="63"/>
      <c r="P701" s="63"/>
      <c r="Q701" s="63"/>
      <c r="R701" s="63"/>
      <c r="S701" s="63"/>
      <c r="T701" s="63"/>
      <c r="U701" s="63"/>
      <c r="V701" s="63"/>
      <c r="W701" s="63"/>
      <c r="X701" s="63"/>
      <c r="Y701" s="63"/>
      <c r="Z701" s="63"/>
    </row>
    <row r="702" spans="1:26" ht="14.25" customHeight="1">
      <c r="A702" s="61"/>
      <c r="B702" s="61"/>
      <c r="C702" s="61"/>
      <c r="D702" s="61"/>
      <c r="E702" s="61"/>
      <c r="F702" s="61"/>
      <c r="G702" s="61"/>
      <c r="H702" s="61"/>
      <c r="I702" s="61"/>
      <c r="J702" s="63"/>
      <c r="K702" s="63"/>
      <c r="L702" s="63"/>
      <c r="M702" s="63"/>
      <c r="N702" s="63"/>
      <c r="O702" s="63"/>
      <c r="P702" s="63"/>
      <c r="Q702" s="63"/>
      <c r="R702" s="63"/>
      <c r="S702" s="63"/>
      <c r="T702" s="63"/>
      <c r="U702" s="63"/>
      <c r="V702" s="63"/>
      <c r="W702" s="63"/>
      <c r="X702" s="63"/>
      <c r="Y702" s="63"/>
      <c r="Z702" s="63"/>
    </row>
    <row r="703" spans="1:26" ht="14.25" customHeight="1">
      <c r="A703" s="61"/>
      <c r="B703" s="61"/>
      <c r="C703" s="61"/>
      <c r="D703" s="61"/>
      <c r="E703" s="61"/>
      <c r="F703" s="61"/>
      <c r="G703" s="61"/>
      <c r="H703" s="61"/>
      <c r="I703" s="61"/>
      <c r="J703" s="63"/>
      <c r="K703" s="63"/>
      <c r="L703" s="63"/>
      <c r="M703" s="63"/>
      <c r="N703" s="63"/>
      <c r="O703" s="63"/>
      <c r="P703" s="63"/>
      <c r="Q703" s="63"/>
      <c r="R703" s="63"/>
      <c r="S703" s="63"/>
      <c r="T703" s="63"/>
      <c r="U703" s="63"/>
      <c r="V703" s="63"/>
      <c r="W703" s="63"/>
      <c r="X703" s="63"/>
      <c r="Y703" s="63"/>
      <c r="Z703" s="63"/>
    </row>
    <row r="704" spans="1:26" ht="14.25" customHeight="1">
      <c r="A704" s="61"/>
      <c r="B704" s="61"/>
      <c r="C704" s="61"/>
      <c r="D704" s="61"/>
      <c r="E704" s="61"/>
      <c r="F704" s="61"/>
      <c r="G704" s="61"/>
      <c r="H704" s="61"/>
      <c r="I704" s="61"/>
      <c r="J704" s="63"/>
      <c r="K704" s="63"/>
      <c r="L704" s="63"/>
      <c r="M704" s="63"/>
      <c r="N704" s="63"/>
      <c r="O704" s="63"/>
      <c r="P704" s="63"/>
      <c r="Q704" s="63"/>
      <c r="R704" s="63"/>
      <c r="S704" s="63"/>
      <c r="T704" s="63"/>
      <c r="U704" s="63"/>
      <c r="V704" s="63"/>
      <c r="W704" s="63"/>
      <c r="X704" s="63"/>
      <c r="Y704" s="63"/>
      <c r="Z704" s="63"/>
    </row>
    <row r="705" spans="1:26" ht="14.25" customHeight="1">
      <c r="A705" s="61"/>
      <c r="B705" s="61"/>
      <c r="C705" s="61"/>
      <c r="D705" s="61"/>
      <c r="E705" s="61"/>
      <c r="F705" s="61"/>
      <c r="G705" s="61"/>
      <c r="H705" s="61"/>
      <c r="I705" s="61"/>
      <c r="J705" s="63"/>
      <c r="K705" s="63"/>
      <c r="L705" s="63"/>
      <c r="M705" s="63"/>
      <c r="N705" s="63"/>
      <c r="O705" s="63"/>
      <c r="P705" s="63"/>
      <c r="Q705" s="63"/>
      <c r="R705" s="63"/>
      <c r="S705" s="63"/>
      <c r="T705" s="63"/>
      <c r="U705" s="63"/>
      <c r="V705" s="63"/>
      <c r="W705" s="63"/>
      <c r="X705" s="63"/>
      <c r="Y705" s="63"/>
      <c r="Z705" s="63"/>
    </row>
    <row r="706" spans="1:26" ht="14.25" customHeight="1">
      <c r="A706" s="61"/>
      <c r="B706" s="61"/>
      <c r="C706" s="61"/>
      <c r="D706" s="61"/>
      <c r="E706" s="61"/>
      <c r="F706" s="61"/>
      <c r="G706" s="61"/>
      <c r="H706" s="61"/>
      <c r="I706" s="61"/>
      <c r="J706" s="63"/>
      <c r="K706" s="63"/>
      <c r="L706" s="63"/>
      <c r="M706" s="63"/>
      <c r="N706" s="63"/>
      <c r="O706" s="63"/>
      <c r="P706" s="63"/>
      <c r="Q706" s="63"/>
      <c r="R706" s="63"/>
      <c r="S706" s="63"/>
      <c r="T706" s="63"/>
      <c r="U706" s="63"/>
      <c r="V706" s="63"/>
      <c r="W706" s="63"/>
      <c r="X706" s="63"/>
      <c r="Y706" s="63"/>
      <c r="Z706" s="63"/>
    </row>
    <row r="707" spans="1:26" ht="14.25" customHeight="1">
      <c r="A707" s="61"/>
      <c r="B707" s="61"/>
      <c r="C707" s="61"/>
      <c r="D707" s="61"/>
      <c r="E707" s="61"/>
      <c r="F707" s="61"/>
      <c r="G707" s="61"/>
      <c r="H707" s="61"/>
      <c r="I707" s="61"/>
      <c r="J707" s="63"/>
      <c r="K707" s="63"/>
      <c r="L707" s="63"/>
      <c r="M707" s="63"/>
      <c r="N707" s="63"/>
      <c r="O707" s="63"/>
      <c r="P707" s="63"/>
      <c r="Q707" s="63"/>
      <c r="R707" s="63"/>
      <c r="S707" s="63"/>
      <c r="T707" s="63"/>
      <c r="U707" s="63"/>
      <c r="V707" s="63"/>
      <c r="W707" s="63"/>
      <c r="X707" s="63"/>
      <c r="Y707" s="63"/>
      <c r="Z707" s="63"/>
    </row>
    <row r="708" spans="1:26" ht="14.25" customHeight="1">
      <c r="A708" s="61"/>
      <c r="B708" s="61"/>
      <c r="C708" s="61"/>
      <c r="D708" s="61"/>
      <c r="E708" s="61"/>
      <c r="F708" s="61"/>
      <c r="G708" s="61"/>
      <c r="H708" s="61"/>
      <c r="I708" s="61"/>
      <c r="J708" s="63"/>
      <c r="K708" s="63"/>
      <c r="L708" s="63"/>
      <c r="M708" s="63"/>
      <c r="N708" s="63"/>
      <c r="O708" s="63"/>
      <c r="P708" s="63"/>
      <c r="Q708" s="63"/>
      <c r="R708" s="63"/>
      <c r="S708" s="63"/>
      <c r="T708" s="63"/>
      <c r="U708" s="63"/>
      <c r="V708" s="63"/>
      <c r="W708" s="63"/>
      <c r="X708" s="63"/>
      <c r="Y708" s="63"/>
      <c r="Z708" s="63"/>
    </row>
    <row r="709" spans="1:26" ht="14.25" customHeight="1">
      <c r="A709" s="61"/>
      <c r="B709" s="61"/>
      <c r="C709" s="61"/>
      <c r="D709" s="61"/>
      <c r="E709" s="61"/>
      <c r="F709" s="61"/>
      <c r="G709" s="61"/>
      <c r="H709" s="61"/>
      <c r="I709" s="61"/>
      <c r="J709" s="63"/>
      <c r="K709" s="63"/>
      <c r="L709" s="63"/>
      <c r="M709" s="63"/>
      <c r="N709" s="63"/>
      <c r="O709" s="63"/>
      <c r="P709" s="63"/>
      <c r="Q709" s="63"/>
      <c r="R709" s="63"/>
      <c r="S709" s="63"/>
      <c r="T709" s="63"/>
      <c r="U709" s="63"/>
      <c r="V709" s="63"/>
      <c r="W709" s="63"/>
      <c r="X709" s="63"/>
      <c r="Y709" s="63"/>
      <c r="Z709" s="63"/>
    </row>
    <row r="710" spans="1:26" ht="14.25" customHeight="1">
      <c r="A710" s="61"/>
      <c r="B710" s="61"/>
      <c r="C710" s="61"/>
      <c r="D710" s="61"/>
      <c r="E710" s="61"/>
      <c r="F710" s="61"/>
      <c r="G710" s="61"/>
      <c r="H710" s="61"/>
      <c r="I710" s="61"/>
      <c r="J710" s="63"/>
      <c r="K710" s="63"/>
      <c r="L710" s="63"/>
      <c r="M710" s="63"/>
      <c r="N710" s="63"/>
      <c r="O710" s="63"/>
      <c r="P710" s="63"/>
      <c r="Q710" s="63"/>
      <c r="R710" s="63"/>
      <c r="S710" s="63"/>
      <c r="T710" s="63"/>
      <c r="U710" s="63"/>
      <c r="V710" s="63"/>
      <c r="W710" s="63"/>
      <c r="X710" s="63"/>
      <c r="Y710" s="63"/>
      <c r="Z710" s="63"/>
    </row>
    <row r="711" spans="1:26" ht="14.25" customHeight="1">
      <c r="A711" s="61"/>
      <c r="B711" s="61"/>
      <c r="C711" s="61"/>
      <c r="D711" s="61"/>
      <c r="E711" s="61"/>
      <c r="F711" s="61"/>
      <c r="G711" s="61"/>
      <c r="H711" s="61"/>
      <c r="I711" s="61"/>
      <c r="J711" s="63"/>
      <c r="K711" s="63"/>
      <c r="L711" s="63"/>
      <c r="M711" s="63"/>
      <c r="N711" s="63"/>
      <c r="O711" s="63"/>
      <c r="P711" s="63"/>
      <c r="Q711" s="63"/>
      <c r="R711" s="63"/>
      <c r="S711" s="63"/>
      <c r="T711" s="63"/>
      <c r="U711" s="63"/>
      <c r="V711" s="63"/>
      <c r="W711" s="63"/>
      <c r="X711" s="63"/>
      <c r="Y711" s="63"/>
      <c r="Z711" s="63"/>
    </row>
    <row r="712" spans="1:26" ht="14.25" customHeight="1">
      <c r="A712" s="61"/>
      <c r="B712" s="61"/>
      <c r="C712" s="61"/>
      <c r="D712" s="61"/>
      <c r="E712" s="61"/>
      <c r="F712" s="61"/>
      <c r="G712" s="61"/>
      <c r="H712" s="61"/>
      <c r="I712" s="61"/>
      <c r="J712" s="63"/>
      <c r="K712" s="63"/>
      <c r="L712" s="63"/>
      <c r="M712" s="63"/>
      <c r="N712" s="63"/>
      <c r="O712" s="63"/>
      <c r="P712" s="63"/>
      <c r="Q712" s="63"/>
      <c r="R712" s="63"/>
      <c r="S712" s="63"/>
      <c r="T712" s="63"/>
      <c r="U712" s="63"/>
      <c r="V712" s="63"/>
      <c r="W712" s="63"/>
      <c r="X712" s="63"/>
      <c r="Y712" s="63"/>
      <c r="Z712" s="63"/>
    </row>
    <row r="713" spans="1:26" ht="14.25" customHeight="1">
      <c r="A713" s="61"/>
      <c r="B713" s="61"/>
      <c r="C713" s="61"/>
      <c r="D713" s="61"/>
      <c r="E713" s="61"/>
      <c r="F713" s="61"/>
      <c r="G713" s="61"/>
      <c r="H713" s="61"/>
      <c r="I713" s="61"/>
      <c r="J713" s="63"/>
      <c r="K713" s="63"/>
      <c r="L713" s="63"/>
      <c r="M713" s="63"/>
      <c r="N713" s="63"/>
      <c r="O713" s="63"/>
      <c r="P713" s="63"/>
      <c r="Q713" s="63"/>
      <c r="R713" s="63"/>
      <c r="S713" s="63"/>
      <c r="T713" s="63"/>
      <c r="U713" s="63"/>
      <c r="V713" s="63"/>
      <c r="W713" s="63"/>
      <c r="X713" s="63"/>
      <c r="Y713" s="63"/>
      <c r="Z713" s="63"/>
    </row>
    <row r="714" spans="1:26" ht="14.25" customHeight="1">
      <c r="A714" s="61"/>
      <c r="B714" s="61"/>
      <c r="C714" s="61"/>
      <c r="D714" s="61"/>
      <c r="E714" s="61"/>
      <c r="F714" s="61"/>
      <c r="G714" s="61"/>
      <c r="H714" s="61"/>
      <c r="I714" s="61"/>
      <c r="J714" s="63"/>
      <c r="K714" s="63"/>
      <c r="L714" s="63"/>
      <c r="M714" s="63"/>
      <c r="N714" s="63"/>
      <c r="O714" s="63"/>
      <c r="P714" s="63"/>
      <c r="Q714" s="63"/>
      <c r="R714" s="63"/>
      <c r="S714" s="63"/>
      <c r="T714" s="63"/>
      <c r="U714" s="63"/>
      <c r="V714" s="63"/>
      <c r="W714" s="63"/>
      <c r="X714" s="63"/>
      <c r="Y714" s="63"/>
      <c r="Z714" s="63"/>
    </row>
    <row r="715" spans="1:26" ht="14.25" customHeight="1">
      <c r="A715" s="61"/>
      <c r="B715" s="61"/>
      <c r="C715" s="61"/>
      <c r="D715" s="61"/>
      <c r="E715" s="61"/>
      <c r="F715" s="61"/>
      <c r="G715" s="61"/>
      <c r="H715" s="61"/>
      <c r="I715" s="61"/>
      <c r="J715" s="63"/>
      <c r="K715" s="63"/>
      <c r="L715" s="63"/>
      <c r="M715" s="63"/>
      <c r="N715" s="63"/>
      <c r="O715" s="63"/>
      <c r="P715" s="63"/>
      <c r="Q715" s="63"/>
      <c r="R715" s="63"/>
      <c r="S715" s="63"/>
      <c r="T715" s="63"/>
      <c r="U715" s="63"/>
      <c r="V715" s="63"/>
      <c r="W715" s="63"/>
      <c r="X715" s="63"/>
      <c r="Y715" s="63"/>
      <c r="Z715" s="63"/>
    </row>
    <row r="716" spans="1:26" ht="14.25" customHeight="1">
      <c r="A716" s="61"/>
      <c r="B716" s="61"/>
      <c r="C716" s="61"/>
      <c r="D716" s="61"/>
      <c r="E716" s="61"/>
      <c r="F716" s="61"/>
      <c r="G716" s="61"/>
      <c r="H716" s="61"/>
      <c r="I716" s="61"/>
      <c r="J716" s="63"/>
      <c r="K716" s="63"/>
      <c r="L716" s="63"/>
      <c r="M716" s="63"/>
      <c r="N716" s="63"/>
      <c r="O716" s="63"/>
      <c r="P716" s="63"/>
      <c r="Q716" s="63"/>
      <c r="R716" s="63"/>
      <c r="S716" s="63"/>
      <c r="T716" s="63"/>
      <c r="U716" s="63"/>
      <c r="V716" s="63"/>
      <c r="W716" s="63"/>
      <c r="X716" s="63"/>
      <c r="Y716" s="63"/>
      <c r="Z716" s="63"/>
    </row>
    <row r="717" spans="1:26" ht="14.25" customHeight="1">
      <c r="A717" s="61"/>
      <c r="B717" s="61"/>
      <c r="C717" s="61"/>
      <c r="D717" s="61"/>
      <c r="E717" s="61"/>
      <c r="F717" s="61"/>
      <c r="G717" s="61"/>
      <c r="H717" s="61"/>
      <c r="I717" s="61"/>
      <c r="J717" s="63"/>
      <c r="K717" s="63"/>
      <c r="L717" s="63"/>
      <c r="M717" s="63"/>
      <c r="N717" s="63"/>
      <c r="O717" s="63"/>
      <c r="P717" s="63"/>
      <c r="Q717" s="63"/>
      <c r="R717" s="63"/>
      <c r="S717" s="63"/>
      <c r="T717" s="63"/>
      <c r="U717" s="63"/>
      <c r="V717" s="63"/>
      <c r="W717" s="63"/>
      <c r="X717" s="63"/>
      <c r="Y717" s="63"/>
      <c r="Z717" s="63"/>
    </row>
    <row r="718" spans="1:26" ht="14.25" customHeight="1">
      <c r="A718" s="61"/>
      <c r="B718" s="61"/>
      <c r="C718" s="61"/>
      <c r="D718" s="61"/>
      <c r="E718" s="61"/>
      <c r="F718" s="61"/>
      <c r="G718" s="61"/>
      <c r="H718" s="61"/>
      <c r="I718" s="61"/>
      <c r="J718" s="63"/>
      <c r="K718" s="63"/>
      <c r="L718" s="63"/>
      <c r="M718" s="63"/>
      <c r="N718" s="63"/>
      <c r="O718" s="63"/>
      <c r="P718" s="63"/>
      <c r="Q718" s="63"/>
      <c r="R718" s="63"/>
      <c r="S718" s="63"/>
      <c r="T718" s="63"/>
      <c r="U718" s="63"/>
      <c r="V718" s="63"/>
      <c r="W718" s="63"/>
      <c r="X718" s="63"/>
      <c r="Y718" s="63"/>
      <c r="Z718" s="63"/>
    </row>
    <row r="719" spans="1:26" ht="14.25" customHeight="1">
      <c r="A719" s="61"/>
      <c r="B719" s="61"/>
      <c r="C719" s="61"/>
      <c r="D719" s="61"/>
      <c r="E719" s="61"/>
      <c r="F719" s="61"/>
      <c r="G719" s="61"/>
      <c r="H719" s="61"/>
      <c r="I719" s="61"/>
      <c r="J719" s="63"/>
      <c r="K719" s="63"/>
      <c r="L719" s="63"/>
      <c r="M719" s="63"/>
      <c r="N719" s="63"/>
      <c r="O719" s="63"/>
      <c r="P719" s="63"/>
      <c r="Q719" s="63"/>
      <c r="R719" s="63"/>
      <c r="S719" s="63"/>
      <c r="T719" s="63"/>
      <c r="U719" s="63"/>
      <c r="V719" s="63"/>
      <c r="W719" s="63"/>
      <c r="X719" s="63"/>
      <c r="Y719" s="63"/>
      <c r="Z719" s="63"/>
    </row>
    <row r="720" spans="1:26" ht="14.25" customHeight="1">
      <c r="A720" s="61"/>
      <c r="B720" s="61"/>
      <c r="C720" s="61"/>
      <c r="D720" s="61"/>
      <c r="E720" s="61"/>
      <c r="F720" s="61"/>
      <c r="G720" s="61"/>
      <c r="H720" s="61"/>
      <c r="I720" s="61"/>
      <c r="J720" s="63"/>
      <c r="K720" s="63"/>
      <c r="L720" s="63"/>
      <c r="M720" s="63"/>
      <c r="N720" s="63"/>
      <c r="O720" s="63"/>
      <c r="P720" s="63"/>
      <c r="Q720" s="63"/>
      <c r="R720" s="63"/>
      <c r="S720" s="63"/>
      <c r="T720" s="63"/>
      <c r="U720" s="63"/>
      <c r="V720" s="63"/>
      <c r="W720" s="63"/>
      <c r="X720" s="63"/>
      <c r="Y720" s="63"/>
      <c r="Z720" s="63"/>
    </row>
    <row r="721" spans="1:26" ht="14.25" customHeight="1">
      <c r="A721" s="61"/>
      <c r="B721" s="61"/>
      <c r="C721" s="61"/>
      <c r="D721" s="61"/>
      <c r="E721" s="61"/>
      <c r="F721" s="61"/>
      <c r="G721" s="61"/>
      <c r="H721" s="61"/>
      <c r="I721" s="61"/>
      <c r="J721" s="63"/>
      <c r="K721" s="63"/>
      <c r="L721" s="63"/>
      <c r="M721" s="63"/>
      <c r="N721" s="63"/>
      <c r="O721" s="63"/>
      <c r="P721" s="63"/>
      <c r="Q721" s="63"/>
      <c r="R721" s="63"/>
      <c r="S721" s="63"/>
      <c r="T721" s="63"/>
      <c r="U721" s="63"/>
      <c r="V721" s="63"/>
      <c r="W721" s="63"/>
      <c r="X721" s="63"/>
      <c r="Y721" s="63"/>
      <c r="Z721" s="63"/>
    </row>
    <row r="722" spans="1:26" ht="14.25" customHeight="1">
      <c r="A722" s="61"/>
      <c r="B722" s="61"/>
      <c r="C722" s="61"/>
      <c r="D722" s="61"/>
      <c r="E722" s="61"/>
      <c r="F722" s="61"/>
      <c r="G722" s="61"/>
      <c r="H722" s="61"/>
      <c r="I722" s="61"/>
      <c r="J722" s="63"/>
      <c r="K722" s="63"/>
      <c r="L722" s="63"/>
      <c r="M722" s="63"/>
      <c r="N722" s="63"/>
      <c r="O722" s="63"/>
      <c r="P722" s="63"/>
      <c r="Q722" s="63"/>
      <c r="R722" s="63"/>
      <c r="S722" s="63"/>
      <c r="T722" s="63"/>
      <c r="U722" s="63"/>
      <c r="V722" s="63"/>
      <c r="W722" s="63"/>
      <c r="X722" s="63"/>
      <c r="Y722" s="63"/>
      <c r="Z722" s="63"/>
    </row>
    <row r="723" spans="1:26" ht="14.25" customHeight="1">
      <c r="A723" s="61"/>
      <c r="B723" s="61"/>
      <c r="C723" s="61"/>
      <c r="D723" s="61"/>
      <c r="E723" s="61"/>
      <c r="F723" s="61"/>
      <c r="G723" s="61"/>
      <c r="H723" s="61"/>
      <c r="I723" s="61"/>
      <c r="J723" s="63"/>
      <c r="K723" s="63"/>
      <c r="L723" s="63"/>
      <c r="M723" s="63"/>
      <c r="N723" s="63"/>
      <c r="O723" s="63"/>
      <c r="P723" s="63"/>
      <c r="Q723" s="63"/>
      <c r="R723" s="63"/>
      <c r="S723" s="63"/>
      <c r="T723" s="63"/>
      <c r="U723" s="63"/>
      <c r="V723" s="63"/>
      <c r="W723" s="63"/>
      <c r="X723" s="63"/>
      <c r="Y723" s="63"/>
      <c r="Z723" s="63"/>
    </row>
    <row r="724" spans="1:26" ht="14.25" customHeight="1">
      <c r="A724" s="61"/>
      <c r="B724" s="61"/>
      <c r="C724" s="61"/>
      <c r="D724" s="61"/>
      <c r="E724" s="61"/>
      <c r="F724" s="61"/>
      <c r="G724" s="61"/>
      <c r="H724" s="61"/>
      <c r="I724" s="61"/>
      <c r="J724" s="63"/>
      <c r="K724" s="63"/>
      <c r="L724" s="63"/>
      <c r="M724" s="63"/>
      <c r="N724" s="63"/>
      <c r="O724" s="63"/>
      <c r="P724" s="63"/>
      <c r="Q724" s="63"/>
      <c r="R724" s="63"/>
      <c r="S724" s="63"/>
      <c r="T724" s="63"/>
      <c r="U724" s="63"/>
      <c r="V724" s="63"/>
      <c r="W724" s="63"/>
      <c r="X724" s="63"/>
      <c r="Y724" s="63"/>
      <c r="Z724" s="63"/>
    </row>
    <row r="725" spans="1:26" ht="14.25" customHeight="1">
      <c r="A725" s="61"/>
      <c r="B725" s="61"/>
      <c r="C725" s="61"/>
      <c r="D725" s="61"/>
      <c r="E725" s="61"/>
      <c r="F725" s="61"/>
      <c r="G725" s="61"/>
      <c r="H725" s="61"/>
      <c r="I725" s="61"/>
      <c r="J725" s="63"/>
      <c r="K725" s="63"/>
      <c r="L725" s="63"/>
      <c r="M725" s="63"/>
      <c r="N725" s="63"/>
      <c r="O725" s="63"/>
      <c r="P725" s="63"/>
      <c r="Q725" s="63"/>
      <c r="R725" s="63"/>
      <c r="S725" s="63"/>
      <c r="T725" s="63"/>
      <c r="U725" s="63"/>
      <c r="V725" s="63"/>
      <c r="W725" s="63"/>
      <c r="X725" s="63"/>
      <c r="Y725" s="63"/>
      <c r="Z725" s="63"/>
    </row>
    <row r="726" spans="1:26" ht="14.25" customHeight="1">
      <c r="A726" s="61"/>
      <c r="B726" s="61"/>
      <c r="C726" s="61"/>
      <c r="D726" s="61"/>
      <c r="E726" s="61"/>
      <c r="F726" s="61"/>
      <c r="G726" s="61"/>
      <c r="H726" s="61"/>
      <c r="I726" s="61"/>
      <c r="J726" s="63"/>
      <c r="K726" s="63"/>
      <c r="L726" s="63"/>
      <c r="M726" s="63"/>
      <c r="N726" s="63"/>
      <c r="O726" s="63"/>
      <c r="P726" s="63"/>
      <c r="Q726" s="63"/>
      <c r="R726" s="63"/>
      <c r="S726" s="63"/>
      <c r="T726" s="63"/>
      <c r="U726" s="63"/>
      <c r="V726" s="63"/>
      <c r="W726" s="63"/>
      <c r="X726" s="63"/>
      <c r="Y726" s="63"/>
      <c r="Z726" s="63"/>
    </row>
    <row r="727" spans="1:26" ht="14.25" customHeight="1">
      <c r="A727" s="61"/>
      <c r="B727" s="61"/>
      <c r="C727" s="61"/>
      <c r="D727" s="61"/>
      <c r="E727" s="61"/>
      <c r="F727" s="61"/>
      <c r="G727" s="61"/>
      <c r="H727" s="61"/>
      <c r="I727" s="61"/>
      <c r="J727" s="63"/>
      <c r="K727" s="63"/>
      <c r="L727" s="63"/>
      <c r="M727" s="63"/>
      <c r="N727" s="63"/>
      <c r="O727" s="63"/>
      <c r="P727" s="63"/>
      <c r="Q727" s="63"/>
      <c r="R727" s="63"/>
      <c r="S727" s="63"/>
      <c r="T727" s="63"/>
      <c r="U727" s="63"/>
      <c r="V727" s="63"/>
      <c r="W727" s="63"/>
      <c r="X727" s="63"/>
      <c r="Y727" s="63"/>
      <c r="Z727" s="63"/>
    </row>
    <row r="728" spans="1:26" ht="14.25" customHeight="1">
      <c r="A728" s="61"/>
      <c r="B728" s="61"/>
      <c r="C728" s="61"/>
      <c r="D728" s="61"/>
      <c r="E728" s="61"/>
      <c r="F728" s="61"/>
      <c r="G728" s="61"/>
      <c r="H728" s="61"/>
      <c r="I728" s="61"/>
      <c r="J728" s="63"/>
      <c r="K728" s="63"/>
      <c r="L728" s="63"/>
      <c r="M728" s="63"/>
      <c r="N728" s="63"/>
      <c r="O728" s="63"/>
      <c r="P728" s="63"/>
      <c r="Q728" s="63"/>
      <c r="R728" s="63"/>
      <c r="S728" s="63"/>
      <c r="T728" s="63"/>
      <c r="U728" s="63"/>
      <c r="V728" s="63"/>
      <c r="W728" s="63"/>
      <c r="X728" s="63"/>
      <c r="Y728" s="63"/>
      <c r="Z728" s="63"/>
    </row>
    <row r="729" spans="1:26" ht="14.25" customHeight="1">
      <c r="A729" s="61"/>
      <c r="B729" s="61"/>
      <c r="C729" s="61"/>
      <c r="D729" s="61"/>
      <c r="E729" s="61"/>
      <c r="F729" s="61"/>
      <c r="G729" s="61"/>
      <c r="H729" s="61"/>
      <c r="I729" s="61"/>
      <c r="J729" s="63"/>
      <c r="K729" s="63"/>
      <c r="L729" s="63"/>
      <c r="M729" s="63"/>
      <c r="N729" s="63"/>
      <c r="O729" s="63"/>
      <c r="P729" s="63"/>
      <c r="Q729" s="63"/>
      <c r="R729" s="63"/>
      <c r="S729" s="63"/>
      <c r="T729" s="63"/>
      <c r="U729" s="63"/>
      <c r="V729" s="63"/>
      <c r="W729" s="63"/>
      <c r="X729" s="63"/>
      <c r="Y729" s="63"/>
      <c r="Z729" s="63"/>
    </row>
    <row r="730" spans="1:26" ht="14.25" customHeight="1">
      <c r="A730" s="61"/>
      <c r="B730" s="61"/>
      <c r="C730" s="61"/>
      <c r="D730" s="61"/>
      <c r="E730" s="61"/>
      <c r="F730" s="61"/>
      <c r="G730" s="61"/>
      <c r="H730" s="61"/>
      <c r="I730" s="61"/>
      <c r="J730" s="63"/>
      <c r="K730" s="63"/>
      <c r="L730" s="63"/>
      <c r="M730" s="63"/>
      <c r="N730" s="63"/>
      <c r="O730" s="63"/>
      <c r="P730" s="63"/>
      <c r="Q730" s="63"/>
      <c r="R730" s="63"/>
      <c r="S730" s="63"/>
      <c r="T730" s="63"/>
      <c r="U730" s="63"/>
      <c r="V730" s="63"/>
      <c r="W730" s="63"/>
      <c r="X730" s="63"/>
      <c r="Y730" s="63"/>
      <c r="Z730" s="63"/>
    </row>
    <row r="731" spans="1:26" ht="14.25" customHeight="1">
      <c r="A731" s="61"/>
      <c r="B731" s="61"/>
      <c r="C731" s="61"/>
      <c r="D731" s="61"/>
      <c r="E731" s="61"/>
      <c r="F731" s="61"/>
      <c r="G731" s="61"/>
      <c r="H731" s="61"/>
      <c r="I731" s="61"/>
      <c r="J731" s="63"/>
      <c r="K731" s="63"/>
      <c r="L731" s="63"/>
      <c r="M731" s="63"/>
      <c r="N731" s="63"/>
      <c r="O731" s="63"/>
      <c r="P731" s="63"/>
      <c r="Q731" s="63"/>
      <c r="R731" s="63"/>
      <c r="S731" s="63"/>
      <c r="T731" s="63"/>
      <c r="U731" s="63"/>
      <c r="V731" s="63"/>
      <c r="W731" s="63"/>
      <c r="X731" s="63"/>
      <c r="Y731" s="63"/>
      <c r="Z731" s="63"/>
    </row>
    <row r="732" spans="1:26" ht="14.25" customHeight="1">
      <c r="A732" s="61"/>
      <c r="B732" s="61"/>
      <c r="C732" s="61"/>
      <c r="D732" s="61"/>
      <c r="E732" s="61"/>
      <c r="F732" s="61"/>
      <c r="G732" s="61"/>
      <c r="H732" s="61"/>
      <c r="I732" s="61"/>
      <c r="J732" s="63"/>
      <c r="K732" s="63"/>
      <c r="L732" s="63"/>
      <c r="M732" s="63"/>
      <c r="N732" s="63"/>
      <c r="O732" s="63"/>
      <c r="P732" s="63"/>
      <c r="Q732" s="63"/>
      <c r="R732" s="63"/>
      <c r="S732" s="63"/>
      <c r="T732" s="63"/>
      <c r="U732" s="63"/>
      <c r="V732" s="63"/>
      <c r="W732" s="63"/>
      <c r="X732" s="63"/>
      <c r="Y732" s="63"/>
      <c r="Z732" s="63"/>
    </row>
    <row r="733" spans="1:26" ht="14.25" customHeight="1">
      <c r="A733" s="61"/>
      <c r="B733" s="61"/>
      <c r="C733" s="61"/>
      <c r="D733" s="61"/>
      <c r="E733" s="61"/>
      <c r="F733" s="61"/>
      <c r="G733" s="61"/>
      <c r="H733" s="61"/>
      <c r="I733" s="61"/>
      <c r="J733" s="63"/>
      <c r="K733" s="63"/>
      <c r="L733" s="63"/>
      <c r="M733" s="63"/>
      <c r="N733" s="63"/>
      <c r="O733" s="63"/>
      <c r="P733" s="63"/>
      <c r="Q733" s="63"/>
      <c r="R733" s="63"/>
      <c r="S733" s="63"/>
      <c r="T733" s="63"/>
      <c r="U733" s="63"/>
      <c r="V733" s="63"/>
      <c r="W733" s="63"/>
      <c r="X733" s="63"/>
      <c r="Y733" s="63"/>
      <c r="Z733" s="63"/>
    </row>
    <row r="734" spans="1:26" ht="14.25" customHeight="1">
      <c r="A734" s="61"/>
      <c r="B734" s="61"/>
      <c r="C734" s="61"/>
      <c r="D734" s="61"/>
      <c r="E734" s="61"/>
      <c r="F734" s="61"/>
      <c r="G734" s="61"/>
      <c r="H734" s="61"/>
      <c r="I734" s="61"/>
      <c r="J734" s="63"/>
      <c r="K734" s="63"/>
      <c r="L734" s="63"/>
      <c r="M734" s="63"/>
      <c r="N734" s="63"/>
      <c r="O734" s="63"/>
      <c r="P734" s="63"/>
      <c r="Q734" s="63"/>
      <c r="R734" s="63"/>
      <c r="S734" s="63"/>
      <c r="T734" s="63"/>
      <c r="U734" s="63"/>
      <c r="V734" s="63"/>
      <c r="W734" s="63"/>
      <c r="X734" s="63"/>
      <c r="Y734" s="63"/>
      <c r="Z734" s="63"/>
    </row>
    <row r="735" spans="1:26" ht="14.25" customHeight="1">
      <c r="A735" s="61"/>
      <c r="B735" s="61"/>
      <c r="C735" s="61"/>
      <c r="D735" s="61"/>
      <c r="E735" s="61"/>
      <c r="F735" s="61"/>
      <c r="G735" s="61"/>
      <c r="H735" s="61"/>
      <c r="I735" s="61"/>
      <c r="J735" s="63"/>
      <c r="K735" s="63"/>
      <c r="L735" s="63"/>
      <c r="M735" s="63"/>
      <c r="N735" s="63"/>
      <c r="O735" s="63"/>
      <c r="P735" s="63"/>
      <c r="Q735" s="63"/>
      <c r="R735" s="63"/>
      <c r="S735" s="63"/>
      <c r="T735" s="63"/>
      <c r="U735" s="63"/>
      <c r="V735" s="63"/>
      <c r="W735" s="63"/>
      <c r="X735" s="63"/>
      <c r="Y735" s="63"/>
      <c r="Z735" s="63"/>
    </row>
    <row r="736" spans="1:26" ht="14.25" customHeight="1">
      <c r="A736" s="61"/>
      <c r="B736" s="61"/>
      <c r="C736" s="61"/>
      <c r="D736" s="61"/>
      <c r="E736" s="61"/>
      <c r="F736" s="61"/>
      <c r="G736" s="61"/>
      <c r="H736" s="61"/>
      <c r="I736" s="61"/>
      <c r="J736" s="63"/>
      <c r="K736" s="63"/>
      <c r="L736" s="63"/>
      <c r="M736" s="63"/>
      <c r="N736" s="63"/>
      <c r="O736" s="63"/>
      <c r="P736" s="63"/>
      <c r="Q736" s="63"/>
      <c r="R736" s="63"/>
      <c r="S736" s="63"/>
      <c r="T736" s="63"/>
      <c r="U736" s="63"/>
      <c r="V736" s="63"/>
      <c r="W736" s="63"/>
      <c r="X736" s="63"/>
      <c r="Y736" s="63"/>
      <c r="Z736" s="63"/>
    </row>
    <row r="737" spans="1:26" ht="14.25" customHeight="1">
      <c r="A737" s="61"/>
      <c r="B737" s="61"/>
      <c r="C737" s="61"/>
      <c r="D737" s="61"/>
      <c r="E737" s="61"/>
      <c r="F737" s="61"/>
      <c r="G737" s="61"/>
      <c r="H737" s="61"/>
      <c r="I737" s="61"/>
      <c r="J737" s="63"/>
      <c r="K737" s="63"/>
      <c r="L737" s="63"/>
      <c r="M737" s="63"/>
      <c r="N737" s="63"/>
      <c r="O737" s="63"/>
      <c r="P737" s="63"/>
      <c r="Q737" s="63"/>
      <c r="R737" s="63"/>
      <c r="S737" s="63"/>
      <c r="T737" s="63"/>
      <c r="U737" s="63"/>
      <c r="V737" s="63"/>
      <c r="W737" s="63"/>
      <c r="X737" s="63"/>
      <c r="Y737" s="63"/>
      <c r="Z737" s="63"/>
    </row>
    <row r="738" spans="1:26" ht="14.25" customHeight="1">
      <c r="A738" s="61"/>
      <c r="B738" s="61"/>
      <c r="C738" s="61"/>
      <c r="D738" s="61"/>
      <c r="E738" s="61"/>
      <c r="F738" s="61"/>
      <c r="G738" s="61"/>
      <c r="H738" s="61"/>
      <c r="I738" s="61"/>
      <c r="J738" s="63"/>
      <c r="K738" s="63"/>
      <c r="L738" s="63"/>
      <c r="M738" s="63"/>
      <c r="N738" s="63"/>
      <c r="O738" s="63"/>
      <c r="P738" s="63"/>
      <c r="Q738" s="63"/>
      <c r="R738" s="63"/>
      <c r="S738" s="63"/>
      <c r="T738" s="63"/>
      <c r="U738" s="63"/>
      <c r="V738" s="63"/>
      <c r="W738" s="63"/>
      <c r="X738" s="63"/>
      <c r="Y738" s="63"/>
      <c r="Z738" s="63"/>
    </row>
    <row r="739" spans="1:26" ht="14.25" customHeight="1">
      <c r="A739" s="61"/>
      <c r="B739" s="61"/>
      <c r="C739" s="61"/>
      <c r="D739" s="61"/>
      <c r="E739" s="61"/>
      <c r="F739" s="61"/>
      <c r="G739" s="61"/>
      <c r="H739" s="61"/>
      <c r="I739" s="61"/>
      <c r="J739" s="63"/>
      <c r="K739" s="63"/>
      <c r="L739" s="63"/>
      <c r="M739" s="63"/>
      <c r="N739" s="63"/>
      <c r="O739" s="63"/>
      <c r="P739" s="63"/>
      <c r="Q739" s="63"/>
      <c r="R739" s="63"/>
      <c r="S739" s="63"/>
      <c r="T739" s="63"/>
      <c r="U739" s="63"/>
      <c r="V739" s="63"/>
      <c r="W739" s="63"/>
      <c r="X739" s="63"/>
      <c r="Y739" s="63"/>
      <c r="Z739" s="63"/>
    </row>
    <row r="740" spans="1:26" ht="14.25" customHeight="1">
      <c r="A740" s="61"/>
      <c r="B740" s="61"/>
      <c r="C740" s="61"/>
      <c r="D740" s="61"/>
      <c r="E740" s="61"/>
      <c r="F740" s="61"/>
      <c r="G740" s="61"/>
      <c r="H740" s="61"/>
      <c r="I740" s="61"/>
      <c r="J740" s="63"/>
      <c r="K740" s="63"/>
      <c r="L740" s="63"/>
      <c r="M740" s="63"/>
      <c r="N740" s="63"/>
      <c r="O740" s="63"/>
      <c r="P740" s="63"/>
      <c r="Q740" s="63"/>
      <c r="R740" s="63"/>
      <c r="S740" s="63"/>
      <c r="T740" s="63"/>
      <c r="U740" s="63"/>
      <c r="V740" s="63"/>
      <c r="W740" s="63"/>
      <c r="X740" s="63"/>
      <c r="Y740" s="63"/>
      <c r="Z740" s="63"/>
    </row>
    <row r="741" spans="1:26" ht="14.25" customHeight="1">
      <c r="A741" s="61"/>
      <c r="B741" s="61"/>
      <c r="C741" s="61"/>
      <c r="D741" s="61"/>
      <c r="E741" s="61"/>
      <c r="F741" s="61"/>
      <c r="G741" s="61"/>
      <c r="H741" s="61"/>
      <c r="I741" s="61"/>
      <c r="J741" s="63"/>
      <c r="K741" s="63"/>
      <c r="L741" s="63"/>
      <c r="M741" s="63"/>
      <c r="N741" s="63"/>
      <c r="O741" s="63"/>
      <c r="P741" s="63"/>
      <c r="Q741" s="63"/>
      <c r="R741" s="63"/>
      <c r="S741" s="63"/>
      <c r="T741" s="63"/>
      <c r="U741" s="63"/>
      <c r="V741" s="63"/>
      <c r="W741" s="63"/>
      <c r="X741" s="63"/>
      <c r="Y741" s="63"/>
      <c r="Z741" s="63"/>
    </row>
    <row r="742" spans="1:26" ht="14.25" customHeight="1">
      <c r="A742" s="61"/>
      <c r="B742" s="61"/>
      <c r="C742" s="61"/>
      <c r="D742" s="61"/>
      <c r="E742" s="61"/>
      <c r="F742" s="61"/>
      <c r="G742" s="61"/>
      <c r="H742" s="61"/>
      <c r="I742" s="61"/>
      <c r="J742" s="63"/>
      <c r="K742" s="63"/>
      <c r="L742" s="63"/>
      <c r="M742" s="63"/>
      <c r="N742" s="63"/>
      <c r="O742" s="63"/>
      <c r="P742" s="63"/>
      <c r="Q742" s="63"/>
      <c r="R742" s="63"/>
      <c r="S742" s="63"/>
      <c r="T742" s="63"/>
      <c r="U742" s="63"/>
      <c r="V742" s="63"/>
      <c r="W742" s="63"/>
      <c r="X742" s="63"/>
      <c r="Y742" s="63"/>
      <c r="Z742" s="63"/>
    </row>
    <row r="743" spans="1:26" ht="14.25" customHeight="1">
      <c r="A743" s="61"/>
      <c r="B743" s="61"/>
      <c r="C743" s="61"/>
      <c r="D743" s="61"/>
      <c r="E743" s="61"/>
      <c r="F743" s="61"/>
      <c r="G743" s="61"/>
      <c r="H743" s="61"/>
      <c r="I743" s="61"/>
      <c r="J743" s="63"/>
      <c r="K743" s="63"/>
      <c r="L743" s="63"/>
      <c r="M743" s="63"/>
      <c r="N743" s="63"/>
      <c r="O743" s="63"/>
      <c r="P743" s="63"/>
      <c r="Q743" s="63"/>
      <c r="R743" s="63"/>
      <c r="S743" s="63"/>
      <c r="T743" s="63"/>
      <c r="U743" s="63"/>
      <c r="V743" s="63"/>
      <c r="W743" s="63"/>
      <c r="X743" s="63"/>
      <c r="Y743" s="63"/>
      <c r="Z743" s="63"/>
    </row>
    <row r="744" spans="1:26" ht="14.25" customHeight="1">
      <c r="A744" s="61"/>
      <c r="B744" s="61"/>
      <c r="C744" s="61"/>
      <c r="D744" s="61"/>
      <c r="E744" s="61"/>
      <c r="F744" s="61"/>
      <c r="G744" s="61"/>
      <c r="H744" s="61"/>
      <c r="I744" s="61"/>
      <c r="J744" s="63"/>
      <c r="K744" s="63"/>
      <c r="L744" s="63"/>
      <c r="M744" s="63"/>
      <c r="N744" s="63"/>
      <c r="O744" s="63"/>
      <c r="P744" s="63"/>
      <c r="Q744" s="63"/>
      <c r="R744" s="63"/>
      <c r="S744" s="63"/>
      <c r="T744" s="63"/>
      <c r="U744" s="63"/>
      <c r="V744" s="63"/>
      <c r="W744" s="63"/>
      <c r="X744" s="63"/>
      <c r="Y744" s="63"/>
      <c r="Z744" s="63"/>
    </row>
    <row r="745" spans="1:26" ht="14.25" customHeight="1">
      <c r="A745" s="61"/>
      <c r="B745" s="61"/>
      <c r="C745" s="61"/>
      <c r="D745" s="61"/>
      <c r="E745" s="61"/>
      <c r="F745" s="61"/>
      <c r="G745" s="61"/>
      <c r="H745" s="61"/>
      <c r="I745" s="61"/>
      <c r="J745" s="63"/>
      <c r="K745" s="63"/>
      <c r="L745" s="63"/>
      <c r="M745" s="63"/>
      <c r="N745" s="63"/>
      <c r="O745" s="63"/>
      <c r="P745" s="63"/>
      <c r="Q745" s="63"/>
      <c r="R745" s="63"/>
      <c r="S745" s="63"/>
      <c r="T745" s="63"/>
      <c r="U745" s="63"/>
      <c r="V745" s="63"/>
      <c r="W745" s="63"/>
      <c r="X745" s="63"/>
      <c r="Y745" s="63"/>
      <c r="Z745" s="63"/>
    </row>
    <row r="746" spans="1:26" ht="14.25" customHeight="1">
      <c r="A746" s="61"/>
      <c r="B746" s="61"/>
      <c r="C746" s="61"/>
      <c r="D746" s="61"/>
      <c r="E746" s="61"/>
      <c r="F746" s="61"/>
      <c r="G746" s="61"/>
      <c r="H746" s="61"/>
      <c r="I746" s="61"/>
      <c r="J746" s="63"/>
      <c r="K746" s="63"/>
      <c r="L746" s="63"/>
      <c r="M746" s="63"/>
      <c r="N746" s="63"/>
      <c r="O746" s="63"/>
      <c r="P746" s="63"/>
      <c r="Q746" s="63"/>
      <c r="R746" s="63"/>
      <c r="S746" s="63"/>
      <c r="T746" s="63"/>
      <c r="U746" s="63"/>
      <c r="V746" s="63"/>
      <c r="W746" s="63"/>
      <c r="X746" s="63"/>
      <c r="Y746" s="63"/>
      <c r="Z746" s="63"/>
    </row>
    <row r="747" spans="1:26" ht="14.25" customHeight="1">
      <c r="A747" s="61"/>
      <c r="B747" s="61"/>
      <c r="C747" s="61"/>
      <c r="D747" s="61"/>
      <c r="E747" s="61"/>
      <c r="F747" s="61"/>
      <c r="G747" s="61"/>
      <c r="H747" s="61"/>
      <c r="I747" s="61"/>
      <c r="J747" s="63"/>
      <c r="K747" s="63"/>
      <c r="L747" s="63"/>
      <c r="M747" s="63"/>
      <c r="N747" s="63"/>
      <c r="O747" s="63"/>
      <c r="P747" s="63"/>
      <c r="Q747" s="63"/>
      <c r="R747" s="63"/>
      <c r="S747" s="63"/>
      <c r="T747" s="63"/>
      <c r="U747" s="63"/>
      <c r="V747" s="63"/>
      <c r="W747" s="63"/>
      <c r="X747" s="63"/>
      <c r="Y747" s="63"/>
      <c r="Z747" s="63"/>
    </row>
    <row r="748" spans="1:26" ht="14.25" customHeight="1">
      <c r="A748" s="61"/>
      <c r="B748" s="61"/>
      <c r="C748" s="61"/>
      <c r="D748" s="61"/>
      <c r="E748" s="61"/>
      <c r="F748" s="61"/>
      <c r="G748" s="61"/>
      <c r="H748" s="61"/>
      <c r="I748" s="61"/>
      <c r="J748" s="63"/>
      <c r="K748" s="63"/>
      <c r="L748" s="63"/>
      <c r="M748" s="63"/>
      <c r="N748" s="63"/>
      <c r="O748" s="63"/>
      <c r="P748" s="63"/>
      <c r="Q748" s="63"/>
      <c r="R748" s="63"/>
      <c r="S748" s="63"/>
      <c r="T748" s="63"/>
      <c r="U748" s="63"/>
      <c r="V748" s="63"/>
      <c r="W748" s="63"/>
      <c r="X748" s="63"/>
      <c r="Y748" s="63"/>
      <c r="Z748" s="63"/>
    </row>
    <row r="749" spans="1:26" ht="14.25" customHeight="1">
      <c r="A749" s="61"/>
      <c r="B749" s="61"/>
      <c r="C749" s="61"/>
      <c r="D749" s="61"/>
      <c r="E749" s="61"/>
      <c r="F749" s="61"/>
      <c r="G749" s="61"/>
      <c r="H749" s="61"/>
      <c r="I749" s="61"/>
      <c r="J749" s="63"/>
      <c r="K749" s="63"/>
      <c r="L749" s="63"/>
      <c r="M749" s="63"/>
      <c r="N749" s="63"/>
      <c r="O749" s="63"/>
      <c r="P749" s="63"/>
      <c r="Q749" s="63"/>
      <c r="R749" s="63"/>
      <c r="S749" s="63"/>
      <c r="T749" s="63"/>
      <c r="U749" s="63"/>
      <c r="V749" s="63"/>
      <c r="W749" s="63"/>
      <c r="X749" s="63"/>
      <c r="Y749" s="63"/>
      <c r="Z749" s="63"/>
    </row>
    <row r="750" spans="1:26" ht="14.25" customHeight="1">
      <c r="A750" s="61"/>
      <c r="B750" s="61"/>
      <c r="C750" s="61"/>
      <c r="D750" s="61"/>
      <c r="E750" s="61"/>
      <c r="F750" s="61"/>
      <c r="G750" s="61"/>
      <c r="H750" s="61"/>
      <c r="I750" s="61"/>
      <c r="J750" s="63"/>
      <c r="K750" s="63"/>
      <c r="L750" s="63"/>
      <c r="M750" s="63"/>
      <c r="N750" s="63"/>
      <c r="O750" s="63"/>
      <c r="P750" s="63"/>
      <c r="Q750" s="63"/>
      <c r="R750" s="63"/>
      <c r="S750" s="63"/>
      <c r="T750" s="63"/>
      <c r="U750" s="63"/>
      <c r="V750" s="63"/>
      <c r="W750" s="63"/>
      <c r="X750" s="63"/>
      <c r="Y750" s="63"/>
      <c r="Z750" s="63"/>
    </row>
    <row r="751" spans="1:26" ht="14.25" customHeight="1">
      <c r="A751" s="61"/>
      <c r="B751" s="61"/>
      <c r="C751" s="61"/>
      <c r="D751" s="61"/>
      <c r="E751" s="61"/>
      <c r="F751" s="61"/>
      <c r="G751" s="61"/>
      <c r="H751" s="61"/>
      <c r="I751" s="61"/>
      <c r="J751" s="63"/>
      <c r="K751" s="63"/>
      <c r="L751" s="63"/>
      <c r="M751" s="63"/>
      <c r="N751" s="63"/>
      <c r="O751" s="63"/>
      <c r="P751" s="63"/>
      <c r="Q751" s="63"/>
      <c r="R751" s="63"/>
      <c r="S751" s="63"/>
      <c r="T751" s="63"/>
      <c r="U751" s="63"/>
      <c r="V751" s="63"/>
      <c r="W751" s="63"/>
      <c r="X751" s="63"/>
      <c r="Y751" s="63"/>
      <c r="Z751" s="63"/>
    </row>
    <row r="752" spans="1:26" ht="14.25" customHeight="1">
      <c r="A752" s="61"/>
      <c r="B752" s="61"/>
      <c r="C752" s="61"/>
      <c r="D752" s="61"/>
      <c r="E752" s="61"/>
      <c r="F752" s="61"/>
      <c r="G752" s="61"/>
      <c r="H752" s="61"/>
      <c r="I752" s="61"/>
      <c r="J752" s="63"/>
      <c r="K752" s="63"/>
      <c r="L752" s="63"/>
      <c r="M752" s="63"/>
      <c r="N752" s="63"/>
      <c r="O752" s="63"/>
      <c r="P752" s="63"/>
      <c r="Q752" s="63"/>
      <c r="R752" s="63"/>
      <c r="S752" s="63"/>
      <c r="T752" s="63"/>
      <c r="U752" s="63"/>
      <c r="V752" s="63"/>
      <c r="W752" s="63"/>
      <c r="X752" s="63"/>
      <c r="Y752" s="63"/>
      <c r="Z752" s="63"/>
    </row>
    <row r="753" spans="1:26" ht="14.25" customHeight="1">
      <c r="A753" s="61"/>
      <c r="B753" s="61"/>
      <c r="C753" s="61"/>
      <c r="D753" s="61"/>
      <c r="E753" s="61"/>
      <c r="F753" s="61"/>
      <c r="G753" s="61"/>
      <c r="H753" s="61"/>
      <c r="I753" s="61"/>
      <c r="J753" s="63"/>
      <c r="K753" s="63"/>
      <c r="L753" s="63"/>
      <c r="M753" s="63"/>
      <c r="N753" s="63"/>
      <c r="O753" s="63"/>
      <c r="P753" s="63"/>
      <c r="Q753" s="63"/>
      <c r="R753" s="63"/>
      <c r="S753" s="63"/>
      <c r="T753" s="63"/>
      <c r="U753" s="63"/>
      <c r="V753" s="63"/>
      <c r="W753" s="63"/>
      <c r="X753" s="63"/>
      <c r="Y753" s="63"/>
      <c r="Z753" s="63"/>
    </row>
    <row r="754" spans="1:26" ht="14.25" customHeight="1">
      <c r="A754" s="61"/>
      <c r="B754" s="61"/>
      <c r="C754" s="61"/>
      <c r="D754" s="61"/>
      <c r="E754" s="61"/>
      <c r="F754" s="61"/>
      <c r="G754" s="61"/>
      <c r="H754" s="61"/>
      <c r="I754" s="61"/>
      <c r="J754" s="63"/>
      <c r="K754" s="63"/>
      <c r="L754" s="63"/>
      <c r="M754" s="63"/>
      <c r="N754" s="63"/>
      <c r="O754" s="63"/>
      <c r="P754" s="63"/>
      <c r="Q754" s="63"/>
      <c r="R754" s="63"/>
      <c r="S754" s="63"/>
      <c r="T754" s="63"/>
      <c r="U754" s="63"/>
      <c r="V754" s="63"/>
      <c r="W754" s="63"/>
      <c r="X754" s="63"/>
      <c r="Y754" s="63"/>
      <c r="Z754" s="63"/>
    </row>
    <row r="755" spans="1:26" ht="14.25" customHeight="1">
      <c r="A755" s="61"/>
      <c r="B755" s="61"/>
      <c r="C755" s="61"/>
      <c r="D755" s="61"/>
      <c r="E755" s="61"/>
      <c r="F755" s="61"/>
      <c r="G755" s="61"/>
      <c r="H755" s="61"/>
      <c r="I755" s="61"/>
      <c r="J755" s="63"/>
      <c r="K755" s="63"/>
      <c r="L755" s="63"/>
      <c r="M755" s="63"/>
      <c r="N755" s="63"/>
      <c r="O755" s="63"/>
      <c r="P755" s="63"/>
      <c r="Q755" s="63"/>
      <c r="R755" s="63"/>
      <c r="S755" s="63"/>
      <c r="T755" s="63"/>
      <c r="U755" s="63"/>
      <c r="V755" s="63"/>
      <c r="W755" s="63"/>
      <c r="X755" s="63"/>
      <c r="Y755" s="63"/>
      <c r="Z755" s="63"/>
    </row>
    <row r="756" spans="1:26" ht="14.25" customHeight="1">
      <c r="A756" s="61"/>
      <c r="B756" s="61"/>
      <c r="C756" s="61"/>
      <c r="D756" s="61"/>
      <c r="E756" s="61"/>
      <c r="F756" s="61"/>
      <c r="G756" s="61"/>
      <c r="H756" s="61"/>
      <c r="I756" s="61"/>
      <c r="J756" s="63"/>
      <c r="K756" s="63"/>
      <c r="L756" s="63"/>
      <c r="M756" s="63"/>
      <c r="N756" s="63"/>
      <c r="O756" s="63"/>
      <c r="P756" s="63"/>
      <c r="Q756" s="63"/>
      <c r="R756" s="63"/>
      <c r="S756" s="63"/>
      <c r="T756" s="63"/>
      <c r="U756" s="63"/>
      <c r="V756" s="63"/>
      <c r="W756" s="63"/>
      <c r="X756" s="63"/>
      <c r="Y756" s="63"/>
      <c r="Z756" s="63"/>
    </row>
    <row r="757" spans="1:26" ht="14.25" customHeight="1">
      <c r="A757" s="61"/>
      <c r="B757" s="61"/>
      <c r="C757" s="61"/>
      <c r="D757" s="61"/>
      <c r="E757" s="61"/>
      <c r="F757" s="61"/>
      <c r="G757" s="61"/>
      <c r="H757" s="61"/>
      <c r="I757" s="61"/>
      <c r="J757" s="63"/>
      <c r="K757" s="63"/>
      <c r="L757" s="63"/>
      <c r="M757" s="63"/>
      <c r="N757" s="63"/>
      <c r="O757" s="63"/>
      <c r="P757" s="63"/>
      <c r="Q757" s="63"/>
      <c r="R757" s="63"/>
      <c r="S757" s="63"/>
      <c r="T757" s="63"/>
      <c r="U757" s="63"/>
      <c r="V757" s="63"/>
      <c r="W757" s="63"/>
      <c r="X757" s="63"/>
      <c r="Y757" s="63"/>
      <c r="Z757" s="63"/>
    </row>
    <row r="758" spans="1:26" ht="14.25" customHeight="1">
      <c r="A758" s="61"/>
      <c r="B758" s="61"/>
      <c r="C758" s="61"/>
      <c r="D758" s="61"/>
      <c r="E758" s="61"/>
      <c r="F758" s="61"/>
      <c r="G758" s="61"/>
      <c r="H758" s="61"/>
      <c r="I758" s="61"/>
      <c r="J758" s="63"/>
      <c r="K758" s="63"/>
      <c r="L758" s="63"/>
      <c r="M758" s="63"/>
      <c r="N758" s="63"/>
      <c r="O758" s="63"/>
      <c r="P758" s="63"/>
      <c r="Q758" s="63"/>
      <c r="R758" s="63"/>
      <c r="S758" s="63"/>
      <c r="T758" s="63"/>
      <c r="U758" s="63"/>
      <c r="V758" s="63"/>
      <c r="W758" s="63"/>
      <c r="X758" s="63"/>
      <c r="Y758" s="63"/>
      <c r="Z758" s="63"/>
    </row>
    <row r="759" spans="1:26" ht="14.25" customHeight="1">
      <c r="A759" s="61"/>
      <c r="B759" s="61"/>
      <c r="C759" s="61"/>
      <c r="D759" s="61"/>
      <c r="E759" s="61"/>
      <c r="F759" s="61"/>
      <c r="G759" s="61"/>
      <c r="H759" s="61"/>
      <c r="I759" s="61"/>
      <c r="J759" s="63"/>
      <c r="K759" s="63"/>
      <c r="L759" s="63"/>
      <c r="M759" s="63"/>
      <c r="N759" s="63"/>
      <c r="O759" s="63"/>
      <c r="P759" s="63"/>
      <c r="Q759" s="63"/>
      <c r="R759" s="63"/>
      <c r="S759" s="63"/>
      <c r="T759" s="63"/>
      <c r="U759" s="63"/>
      <c r="V759" s="63"/>
      <c r="W759" s="63"/>
      <c r="X759" s="63"/>
      <c r="Y759" s="63"/>
      <c r="Z759" s="63"/>
    </row>
    <row r="760" spans="1:26" ht="14.25" customHeight="1">
      <c r="A760" s="61"/>
      <c r="B760" s="61"/>
      <c r="C760" s="61"/>
      <c r="D760" s="61"/>
      <c r="E760" s="61"/>
      <c r="F760" s="61"/>
      <c r="G760" s="61"/>
      <c r="H760" s="61"/>
      <c r="I760" s="61"/>
      <c r="J760" s="63"/>
      <c r="K760" s="63"/>
      <c r="L760" s="63"/>
      <c r="M760" s="63"/>
      <c r="N760" s="63"/>
      <c r="O760" s="63"/>
      <c r="P760" s="63"/>
      <c r="Q760" s="63"/>
      <c r="R760" s="63"/>
      <c r="S760" s="63"/>
      <c r="T760" s="63"/>
      <c r="U760" s="63"/>
      <c r="V760" s="63"/>
      <c r="W760" s="63"/>
      <c r="X760" s="63"/>
      <c r="Y760" s="63"/>
      <c r="Z760" s="63"/>
    </row>
    <row r="761" spans="1:26" ht="14.25" customHeight="1">
      <c r="A761" s="61"/>
      <c r="B761" s="61"/>
      <c r="C761" s="61"/>
      <c r="D761" s="61"/>
      <c r="E761" s="61"/>
      <c r="F761" s="61"/>
      <c r="G761" s="61"/>
      <c r="H761" s="61"/>
      <c r="I761" s="61"/>
      <c r="J761" s="63"/>
      <c r="K761" s="63"/>
      <c r="L761" s="63"/>
      <c r="M761" s="63"/>
      <c r="N761" s="63"/>
      <c r="O761" s="63"/>
      <c r="P761" s="63"/>
      <c r="Q761" s="63"/>
      <c r="R761" s="63"/>
      <c r="S761" s="63"/>
      <c r="T761" s="63"/>
      <c r="U761" s="63"/>
      <c r="V761" s="63"/>
      <c r="W761" s="63"/>
      <c r="X761" s="63"/>
      <c r="Y761" s="63"/>
      <c r="Z761" s="63"/>
    </row>
    <row r="762" spans="1:26" ht="14.25" customHeight="1">
      <c r="A762" s="61"/>
      <c r="B762" s="61"/>
      <c r="C762" s="61"/>
      <c r="D762" s="61"/>
      <c r="E762" s="61"/>
      <c r="F762" s="61"/>
      <c r="G762" s="61"/>
      <c r="H762" s="61"/>
      <c r="I762" s="61"/>
      <c r="J762" s="63"/>
      <c r="K762" s="63"/>
      <c r="L762" s="63"/>
      <c r="M762" s="63"/>
      <c r="N762" s="63"/>
      <c r="O762" s="63"/>
      <c r="P762" s="63"/>
      <c r="Q762" s="63"/>
      <c r="R762" s="63"/>
      <c r="S762" s="63"/>
      <c r="T762" s="63"/>
      <c r="U762" s="63"/>
      <c r="V762" s="63"/>
      <c r="W762" s="63"/>
      <c r="X762" s="63"/>
      <c r="Y762" s="63"/>
      <c r="Z762" s="63"/>
    </row>
    <row r="763" spans="1:26" ht="14.25" customHeight="1">
      <c r="A763" s="61"/>
      <c r="B763" s="61"/>
      <c r="C763" s="61"/>
      <c r="D763" s="61"/>
      <c r="E763" s="61"/>
      <c r="F763" s="61"/>
      <c r="G763" s="61"/>
      <c r="H763" s="61"/>
      <c r="I763" s="61"/>
      <c r="J763" s="63"/>
      <c r="K763" s="63"/>
      <c r="L763" s="63"/>
      <c r="M763" s="63"/>
      <c r="N763" s="63"/>
      <c r="O763" s="63"/>
      <c r="P763" s="63"/>
      <c r="Q763" s="63"/>
      <c r="R763" s="63"/>
      <c r="S763" s="63"/>
      <c r="T763" s="63"/>
      <c r="U763" s="63"/>
      <c r="V763" s="63"/>
      <c r="W763" s="63"/>
      <c r="X763" s="63"/>
      <c r="Y763" s="63"/>
      <c r="Z763" s="63"/>
    </row>
    <row r="764" spans="1:26" ht="14.25" customHeight="1">
      <c r="A764" s="61"/>
      <c r="B764" s="61"/>
      <c r="C764" s="61"/>
      <c r="D764" s="61"/>
      <c r="E764" s="61"/>
      <c r="F764" s="61"/>
      <c r="G764" s="61"/>
      <c r="H764" s="61"/>
      <c r="I764" s="61"/>
      <c r="J764" s="63"/>
      <c r="K764" s="63"/>
      <c r="L764" s="63"/>
      <c r="M764" s="63"/>
      <c r="N764" s="63"/>
      <c r="O764" s="63"/>
      <c r="P764" s="63"/>
      <c r="Q764" s="63"/>
      <c r="R764" s="63"/>
      <c r="S764" s="63"/>
      <c r="T764" s="63"/>
      <c r="U764" s="63"/>
      <c r="V764" s="63"/>
      <c r="W764" s="63"/>
      <c r="X764" s="63"/>
      <c r="Y764" s="63"/>
      <c r="Z764" s="63"/>
    </row>
    <row r="765" spans="1:26" ht="14.25" customHeight="1">
      <c r="A765" s="61"/>
      <c r="B765" s="61"/>
      <c r="C765" s="61"/>
      <c r="D765" s="61"/>
      <c r="E765" s="61"/>
      <c r="F765" s="61"/>
      <c r="G765" s="61"/>
      <c r="H765" s="61"/>
      <c r="I765" s="61"/>
      <c r="J765" s="63"/>
      <c r="K765" s="63"/>
      <c r="L765" s="63"/>
      <c r="M765" s="63"/>
      <c r="N765" s="63"/>
      <c r="O765" s="63"/>
      <c r="P765" s="63"/>
      <c r="Q765" s="63"/>
      <c r="R765" s="63"/>
      <c r="S765" s="63"/>
      <c r="T765" s="63"/>
      <c r="U765" s="63"/>
      <c r="V765" s="63"/>
      <c r="W765" s="63"/>
      <c r="X765" s="63"/>
      <c r="Y765" s="63"/>
      <c r="Z765" s="63"/>
    </row>
    <row r="766" spans="1:26" ht="14.25" customHeight="1">
      <c r="A766" s="61"/>
      <c r="B766" s="61"/>
      <c r="C766" s="61"/>
      <c r="D766" s="61"/>
      <c r="E766" s="61"/>
      <c r="F766" s="61"/>
      <c r="G766" s="61"/>
      <c r="H766" s="61"/>
      <c r="I766" s="61"/>
      <c r="J766" s="63"/>
      <c r="K766" s="63"/>
      <c r="L766" s="63"/>
      <c r="M766" s="63"/>
      <c r="N766" s="63"/>
      <c r="O766" s="63"/>
      <c r="P766" s="63"/>
      <c r="Q766" s="63"/>
      <c r="R766" s="63"/>
      <c r="S766" s="63"/>
      <c r="T766" s="63"/>
      <c r="U766" s="63"/>
      <c r="V766" s="63"/>
      <c r="W766" s="63"/>
      <c r="X766" s="63"/>
      <c r="Y766" s="63"/>
      <c r="Z766" s="63"/>
    </row>
    <row r="767" spans="1:26" ht="14.25" customHeight="1">
      <c r="A767" s="61"/>
      <c r="B767" s="61"/>
      <c r="C767" s="61"/>
      <c r="D767" s="61"/>
      <c r="E767" s="61"/>
      <c r="F767" s="61"/>
      <c r="G767" s="61"/>
      <c r="H767" s="61"/>
      <c r="I767" s="61"/>
      <c r="J767" s="63"/>
      <c r="K767" s="63"/>
      <c r="L767" s="63"/>
      <c r="M767" s="63"/>
      <c r="N767" s="63"/>
      <c r="O767" s="63"/>
      <c r="P767" s="63"/>
      <c r="Q767" s="63"/>
      <c r="R767" s="63"/>
      <c r="S767" s="63"/>
      <c r="T767" s="63"/>
      <c r="U767" s="63"/>
      <c r="V767" s="63"/>
      <c r="W767" s="63"/>
      <c r="X767" s="63"/>
      <c r="Y767" s="63"/>
      <c r="Z767" s="63"/>
    </row>
    <row r="768" spans="1:26" ht="14.25" customHeight="1">
      <c r="A768" s="61"/>
      <c r="B768" s="61"/>
      <c r="C768" s="61"/>
      <c r="D768" s="61"/>
      <c r="E768" s="61"/>
      <c r="F768" s="61"/>
      <c r="G768" s="61"/>
      <c r="H768" s="61"/>
      <c r="I768" s="61"/>
      <c r="J768" s="63"/>
      <c r="K768" s="63"/>
      <c r="L768" s="63"/>
      <c r="M768" s="63"/>
      <c r="N768" s="63"/>
      <c r="O768" s="63"/>
      <c r="P768" s="63"/>
      <c r="Q768" s="63"/>
      <c r="R768" s="63"/>
      <c r="S768" s="63"/>
      <c r="T768" s="63"/>
      <c r="U768" s="63"/>
      <c r="V768" s="63"/>
      <c r="W768" s="63"/>
      <c r="X768" s="63"/>
      <c r="Y768" s="63"/>
      <c r="Z768" s="63"/>
    </row>
    <row r="769" spans="1:26" ht="14.25" customHeight="1">
      <c r="A769" s="61"/>
      <c r="B769" s="61"/>
      <c r="C769" s="61"/>
      <c r="D769" s="61"/>
      <c r="E769" s="61"/>
      <c r="F769" s="61"/>
      <c r="G769" s="61"/>
      <c r="H769" s="61"/>
      <c r="I769" s="61"/>
      <c r="J769" s="63"/>
      <c r="K769" s="63"/>
      <c r="L769" s="63"/>
      <c r="M769" s="63"/>
      <c r="N769" s="63"/>
      <c r="O769" s="63"/>
      <c r="P769" s="63"/>
      <c r="Q769" s="63"/>
      <c r="R769" s="63"/>
      <c r="S769" s="63"/>
      <c r="T769" s="63"/>
      <c r="U769" s="63"/>
      <c r="V769" s="63"/>
      <c r="W769" s="63"/>
      <c r="X769" s="63"/>
      <c r="Y769" s="63"/>
      <c r="Z769" s="63"/>
    </row>
    <row r="770" spans="1:26" ht="14.25" customHeight="1">
      <c r="A770" s="61"/>
      <c r="B770" s="61"/>
      <c r="C770" s="61"/>
      <c r="D770" s="61"/>
      <c r="E770" s="61"/>
      <c r="F770" s="61"/>
      <c r="G770" s="61"/>
      <c r="H770" s="61"/>
      <c r="I770" s="61"/>
      <c r="J770" s="63"/>
      <c r="K770" s="63"/>
      <c r="L770" s="63"/>
      <c r="M770" s="63"/>
      <c r="N770" s="63"/>
      <c r="O770" s="63"/>
      <c r="P770" s="63"/>
      <c r="Q770" s="63"/>
      <c r="R770" s="63"/>
      <c r="S770" s="63"/>
      <c r="T770" s="63"/>
      <c r="U770" s="63"/>
      <c r="V770" s="63"/>
      <c r="W770" s="63"/>
      <c r="X770" s="63"/>
      <c r="Y770" s="63"/>
      <c r="Z770" s="63"/>
    </row>
    <row r="771" spans="1:26" ht="14.25" customHeight="1">
      <c r="A771" s="61"/>
      <c r="B771" s="61"/>
      <c r="C771" s="61"/>
      <c r="D771" s="61"/>
      <c r="E771" s="61"/>
      <c r="F771" s="61"/>
      <c r="G771" s="61"/>
      <c r="H771" s="61"/>
      <c r="I771" s="61"/>
      <c r="J771" s="63"/>
      <c r="K771" s="63"/>
      <c r="L771" s="63"/>
      <c r="M771" s="63"/>
      <c r="N771" s="63"/>
      <c r="O771" s="63"/>
      <c r="P771" s="63"/>
      <c r="Q771" s="63"/>
      <c r="R771" s="63"/>
      <c r="S771" s="63"/>
      <c r="T771" s="63"/>
      <c r="U771" s="63"/>
      <c r="V771" s="63"/>
      <c r="W771" s="63"/>
      <c r="X771" s="63"/>
      <c r="Y771" s="63"/>
      <c r="Z771" s="63"/>
    </row>
    <row r="772" spans="1:26" ht="14.25" customHeight="1">
      <c r="A772" s="61"/>
      <c r="B772" s="61"/>
      <c r="C772" s="61"/>
      <c r="D772" s="61"/>
      <c r="E772" s="61"/>
      <c r="F772" s="61"/>
      <c r="G772" s="61"/>
      <c r="H772" s="61"/>
      <c r="I772" s="61"/>
      <c r="J772" s="63"/>
      <c r="K772" s="63"/>
      <c r="L772" s="63"/>
      <c r="M772" s="63"/>
      <c r="N772" s="63"/>
      <c r="O772" s="63"/>
      <c r="P772" s="63"/>
      <c r="Q772" s="63"/>
      <c r="R772" s="63"/>
      <c r="S772" s="63"/>
      <c r="T772" s="63"/>
      <c r="U772" s="63"/>
      <c r="V772" s="63"/>
      <c r="W772" s="63"/>
      <c r="X772" s="63"/>
      <c r="Y772" s="63"/>
      <c r="Z772" s="63"/>
    </row>
    <row r="773" spans="1:26" ht="14.25" customHeight="1">
      <c r="A773" s="61"/>
      <c r="B773" s="61"/>
      <c r="C773" s="61"/>
      <c r="D773" s="61"/>
      <c r="E773" s="61"/>
      <c r="F773" s="61"/>
      <c r="G773" s="61"/>
      <c r="H773" s="61"/>
      <c r="I773" s="61"/>
      <c r="J773" s="63"/>
      <c r="K773" s="63"/>
      <c r="L773" s="63"/>
      <c r="M773" s="63"/>
      <c r="N773" s="63"/>
      <c r="O773" s="63"/>
      <c r="P773" s="63"/>
      <c r="Q773" s="63"/>
      <c r="R773" s="63"/>
      <c r="S773" s="63"/>
      <c r="T773" s="63"/>
      <c r="U773" s="63"/>
      <c r="V773" s="63"/>
      <c r="W773" s="63"/>
      <c r="X773" s="63"/>
      <c r="Y773" s="63"/>
      <c r="Z773" s="63"/>
    </row>
    <row r="774" spans="1:26" ht="14.25" customHeight="1">
      <c r="A774" s="61"/>
      <c r="B774" s="61"/>
      <c r="C774" s="61"/>
      <c r="D774" s="61"/>
      <c r="E774" s="61"/>
      <c r="F774" s="61"/>
      <c r="G774" s="61"/>
      <c r="H774" s="61"/>
      <c r="I774" s="61"/>
      <c r="J774" s="63"/>
      <c r="K774" s="63"/>
      <c r="L774" s="63"/>
      <c r="M774" s="63"/>
      <c r="N774" s="63"/>
      <c r="O774" s="63"/>
      <c r="P774" s="63"/>
      <c r="Q774" s="63"/>
      <c r="R774" s="63"/>
      <c r="S774" s="63"/>
      <c r="T774" s="63"/>
      <c r="U774" s="63"/>
      <c r="V774" s="63"/>
      <c r="W774" s="63"/>
      <c r="X774" s="63"/>
      <c r="Y774" s="63"/>
      <c r="Z774" s="63"/>
    </row>
    <row r="775" spans="1:26" ht="14.25" customHeight="1">
      <c r="A775" s="61"/>
      <c r="B775" s="61"/>
      <c r="C775" s="61"/>
      <c r="D775" s="61"/>
      <c r="E775" s="61"/>
      <c r="F775" s="61"/>
      <c r="G775" s="61"/>
      <c r="H775" s="61"/>
      <c r="I775" s="61"/>
      <c r="J775" s="63"/>
      <c r="K775" s="63"/>
      <c r="L775" s="63"/>
      <c r="M775" s="63"/>
      <c r="N775" s="63"/>
      <c r="O775" s="63"/>
      <c r="P775" s="63"/>
      <c r="Q775" s="63"/>
      <c r="R775" s="63"/>
      <c r="S775" s="63"/>
      <c r="T775" s="63"/>
      <c r="U775" s="63"/>
      <c r="V775" s="63"/>
      <c r="W775" s="63"/>
      <c r="X775" s="63"/>
      <c r="Y775" s="63"/>
      <c r="Z775" s="63"/>
    </row>
    <row r="776" spans="1:26" ht="14.25" customHeight="1">
      <c r="A776" s="61"/>
      <c r="B776" s="61"/>
      <c r="C776" s="61"/>
      <c r="D776" s="61"/>
      <c r="E776" s="61"/>
      <c r="F776" s="61"/>
      <c r="G776" s="61"/>
      <c r="H776" s="61"/>
      <c r="I776" s="61"/>
      <c r="J776" s="63"/>
      <c r="K776" s="63"/>
      <c r="L776" s="63"/>
      <c r="M776" s="63"/>
      <c r="N776" s="63"/>
      <c r="O776" s="63"/>
      <c r="P776" s="63"/>
      <c r="Q776" s="63"/>
      <c r="R776" s="63"/>
      <c r="S776" s="63"/>
      <c r="T776" s="63"/>
      <c r="U776" s="63"/>
      <c r="V776" s="63"/>
      <c r="W776" s="63"/>
      <c r="X776" s="63"/>
      <c r="Y776" s="63"/>
      <c r="Z776" s="63"/>
    </row>
    <row r="777" spans="1:26" ht="14.25" customHeight="1">
      <c r="A777" s="61"/>
      <c r="B777" s="61"/>
      <c r="C777" s="61"/>
      <c r="D777" s="61"/>
      <c r="E777" s="61"/>
      <c r="F777" s="61"/>
      <c r="G777" s="61"/>
      <c r="H777" s="61"/>
      <c r="I777" s="61"/>
      <c r="J777" s="63"/>
      <c r="K777" s="63"/>
      <c r="L777" s="63"/>
      <c r="M777" s="63"/>
      <c r="N777" s="63"/>
      <c r="O777" s="63"/>
      <c r="P777" s="63"/>
      <c r="Q777" s="63"/>
      <c r="R777" s="63"/>
      <c r="S777" s="63"/>
      <c r="T777" s="63"/>
      <c r="U777" s="63"/>
      <c r="V777" s="63"/>
      <c r="W777" s="63"/>
      <c r="X777" s="63"/>
      <c r="Y777" s="63"/>
      <c r="Z777" s="63"/>
    </row>
    <row r="778" spans="1:26" ht="14.25" customHeight="1">
      <c r="A778" s="61"/>
      <c r="B778" s="61"/>
      <c r="C778" s="61"/>
      <c r="D778" s="61"/>
      <c r="E778" s="61"/>
      <c r="F778" s="61"/>
      <c r="G778" s="61"/>
      <c r="H778" s="61"/>
      <c r="I778" s="61"/>
      <c r="J778" s="63"/>
      <c r="K778" s="63"/>
      <c r="L778" s="63"/>
      <c r="M778" s="63"/>
      <c r="N778" s="63"/>
      <c r="O778" s="63"/>
      <c r="P778" s="63"/>
      <c r="Q778" s="63"/>
      <c r="R778" s="63"/>
      <c r="S778" s="63"/>
      <c r="T778" s="63"/>
      <c r="U778" s="63"/>
      <c r="V778" s="63"/>
      <c r="W778" s="63"/>
      <c r="X778" s="63"/>
      <c r="Y778" s="63"/>
      <c r="Z778" s="63"/>
    </row>
    <row r="779" spans="1:26" ht="14.25" customHeight="1">
      <c r="A779" s="61"/>
      <c r="B779" s="61"/>
      <c r="C779" s="61"/>
      <c r="D779" s="61"/>
      <c r="E779" s="61"/>
      <c r="F779" s="61"/>
      <c r="G779" s="61"/>
      <c r="H779" s="61"/>
      <c r="I779" s="61"/>
      <c r="J779" s="63"/>
      <c r="K779" s="63"/>
      <c r="L779" s="63"/>
      <c r="M779" s="63"/>
      <c r="N779" s="63"/>
      <c r="O779" s="63"/>
      <c r="P779" s="63"/>
      <c r="Q779" s="63"/>
      <c r="R779" s="63"/>
      <c r="S779" s="63"/>
      <c r="T779" s="63"/>
      <c r="U779" s="63"/>
      <c r="V779" s="63"/>
      <c r="W779" s="63"/>
      <c r="X779" s="63"/>
      <c r="Y779" s="63"/>
      <c r="Z779" s="63"/>
    </row>
    <row r="780" spans="1:26" ht="14.25" customHeight="1">
      <c r="A780" s="61"/>
      <c r="B780" s="61"/>
      <c r="C780" s="61"/>
      <c r="D780" s="61"/>
      <c r="E780" s="61"/>
      <c r="F780" s="61"/>
      <c r="G780" s="61"/>
      <c r="H780" s="61"/>
      <c r="I780" s="61"/>
      <c r="J780" s="63"/>
      <c r="K780" s="63"/>
      <c r="L780" s="63"/>
      <c r="M780" s="63"/>
      <c r="N780" s="63"/>
      <c r="O780" s="63"/>
      <c r="P780" s="63"/>
      <c r="Q780" s="63"/>
      <c r="R780" s="63"/>
      <c r="S780" s="63"/>
      <c r="T780" s="63"/>
      <c r="U780" s="63"/>
      <c r="V780" s="63"/>
      <c r="W780" s="63"/>
      <c r="X780" s="63"/>
      <c r="Y780" s="63"/>
      <c r="Z780" s="63"/>
    </row>
    <row r="781" spans="1:26" ht="14.25" customHeight="1">
      <c r="A781" s="61"/>
      <c r="B781" s="61"/>
      <c r="C781" s="61"/>
      <c r="D781" s="61"/>
      <c r="E781" s="61"/>
      <c r="F781" s="61"/>
      <c r="G781" s="61"/>
      <c r="H781" s="61"/>
      <c r="I781" s="61"/>
      <c r="J781" s="63"/>
      <c r="K781" s="63"/>
      <c r="L781" s="63"/>
      <c r="M781" s="63"/>
      <c r="N781" s="63"/>
      <c r="O781" s="63"/>
      <c r="P781" s="63"/>
      <c r="Q781" s="63"/>
      <c r="R781" s="63"/>
      <c r="S781" s="63"/>
      <c r="T781" s="63"/>
      <c r="U781" s="63"/>
      <c r="V781" s="63"/>
      <c r="W781" s="63"/>
      <c r="X781" s="63"/>
      <c r="Y781" s="63"/>
      <c r="Z781" s="63"/>
    </row>
    <row r="782" spans="1:26" ht="14.25" customHeight="1">
      <c r="A782" s="61"/>
      <c r="B782" s="61"/>
      <c r="C782" s="61"/>
      <c r="D782" s="61"/>
      <c r="E782" s="61"/>
      <c r="F782" s="61"/>
      <c r="G782" s="61"/>
      <c r="H782" s="61"/>
      <c r="I782" s="61"/>
      <c r="J782" s="63"/>
      <c r="K782" s="63"/>
      <c r="L782" s="63"/>
      <c r="M782" s="63"/>
      <c r="N782" s="63"/>
      <c r="O782" s="63"/>
      <c r="P782" s="63"/>
      <c r="Q782" s="63"/>
      <c r="R782" s="63"/>
      <c r="S782" s="63"/>
      <c r="T782" s="63"/>
      <c r="U782" s="63"/>
      <c r="V782" s="63"/>
      <c r="W782" s="63"/>
      <c r="X782" s="63"/>
      <c r="Y782" s="63"/>
      <c r="Z782" s="63"/>
    </row>
    <row r="783" spans="1:26" ht="14.25" customHeight="1">
      <c r="A783" s="61"/>
      <c r="B783" s="61"/>
      <c r="C783" s="61"/>
      <c r="D783" s="61"/>
      <c r="E783" s="61"/>
      <c r="F783" s="61"/>
      <c r="G783" s="61"/>
      <c r="H783" s="61"/>
      <c r="I783" s="61"/>
      <c r="J783" s="63"/>
      <c r="K783" s="63"/>
      <c r="L783" s="63"/>
      <c r="M783" s="63"/>
      <c r="N783" s="63"/>
      <c r="O783" s="63"/>
      <c r="P783" s="63"/>
      <c r="Q783" s="63"/>
      <c r="R783" s="63"/>
      <c r="S783" s="63"/>
      <c r="T783" s="63"/>
      <c r="U783" s="63"/>
      <c r="V783" s="63"/>
      <c r="W783" s="63"/>
      <c r="X783" s="63"/>
      <c r="Y783" s="63"/>
      <c r="Z783" s="63"/>
    </row>
    <row r="784" spans="1:26" ht="14.25" customHeight="1">
      <c r="A784" s="61"/>
      <c r="B784" s="61"/>
      <c r="C784" s="61"/>
      <c r="D784" s="61"/>
      <c r="E784" s="61"/>
      <c r="F784" s="61"/>
      <c r="G784" s="61"/>
      <c r="H784" s="61"/>
      <c r="I784" s="61"/>
      <c r="J784" s="63"/>
      <c r="K784" s="63"/>
      <c r="L784" s="63"/>
      <c r="M784" s="63"/>
      <c r="N784" s="63"/>
      <c r="O784" s="63"/>
      <c r="P784" s="63"/>
      <c r="Q784" s="63"/>
      <c r="R784" s="63"/>
      <c r="S784" s="63"/>
      <c r="T784" s="63"/>
      <c r="U784" s="63"/>
      <c r="V784" s="63"/>
      <c r="W784" s="63"/>
      <c r="X784" s="63"/>
      <c r="Y784" s="63"/>
      <c r="Z784" s="63"/>
    </row>
    <row r="785" spans="1:26" ht="14.25" customHeight="1">
      <c r="A785" s="61"/>
      <c r="B785" s="61"/>
      <c r="C785" s="61"/>
      <c r="D785" s="61"/>
      <c r="E785" s="61"/>
      <c r="F785" s="61"/>
      <c r="G785" s="61"/>
      <c r="H785" s="61"/>
      <c r="I785" s="61"/>
      <c r="J785" s="63"/>
      <c r="K785" s="63"/>
      <c r="L785" s="63"/>
      <c r="M785" s="63"/>
      <c r="N785" s="63"/>
      <c r="O785" s="63"/>
      <c r="P785" s="63"/>
      <c r="Q785" s="63"/>
      <c r="R785" s="63"/>
      <c r="S785" s="63"/>
      <c r="T785" s="63"/>
      <c r="U785" s="63"/>
      <c r="V785" s="63"/>
      <c r="W785" s="63"/>
      <c r="X785" s="63"/>
      <c r="Y785" s="63"/>
      <c r="Z785" s="63"/>
    </row>
    <row r="786" spans="1:26" ht="14.25" customHeight="1">
      <c r="A786" s="61"/>
      <c r="B786" s="61"/>
      <c r="C786" s="61"/>
      <c r="D786" s="61"/>
      <c r="E786" s="61"/>
      <c r="F786" s="61"/>
      <c r="G786" s="61"/>
      <c r="H786" s="61"/>
      <c r="I786" s="61"/>
      <c r="J786" s="63"/>
      <c r="K786" s="63"/>
      <c r="L786" s="63"/>
      <c r="M786" s="63"/>
      <c r="N786" s="63"/>
      <c r="O786" s="63"/>
      <c r="P786" s="63"/>
      <c r="Q786" s="63"/>
      <c r="R786" s="63"/>
      <c r="S786" s="63"/>
      <c r="T786" s="63"/>
      <c r="U786" s="63"/>
      <c r="V786" s="63"/>
      <c r="W786" s="63"/>
      <c r="X786" s="63"/>
      <c r="Y786" s="63"/>
      <c r="Z786" s="63"/>
    </row>
    <row r="787" spans="1:26" ht="14.25" customHeight="1">
      <c r="A787" s="61"/>
      <c r="B787" s="61"/>
      <c r="C787" s="61"/>
      <c r="D787" s="61"/>
      <c r="E787" s="61"/>
      <c r="F787" s="61"/>
      <c r="G787" s="61"/>
      <c r="H787" s="61"/>
      <c r="I787" s="61"/>
      <c r="J787" s="63"/>
      <c r="K787" s="63"/>
      <c r="L787" s="63"/>
      <c r="M787" s="63"/>
      <c r="N787" s="63"/>
      <c r="O787" s="63"/>
      <c r="P787" s="63"/>
      <c r="Q787" s="63"/>
      <c r="R787" s="63"/>
      <c r="S787" s="63"/>
      <c r="T787" s="63"/>
      <c r="U787" s="63"/>
      <c r="V787" s="63"/>
      <c r="W787" s="63"/>
      <c r="X787" s="63"/>
      <c r="Y787" s="63"/>
      <c r="Z787" s="63"/>
    </row>
    <row r="788" spans="1:26" ht="14.25" customHeight="1">
      <c r="A788" s="61"/>
      <c r="B788" s="61"/>
      <c r="C788" s="61"/>
      <c r="D788" s="61"/>
      <c r="E788" s="61"/>
      <c r="F788" s="61"/>
      <c r="G788" s="61"/>
      <c r="H788" s="61"/>
      <c r="I788" s="61"/>
      <c r="J788" s="63"/>
      <c r="K788" s="63"/>
      <c r="L788" s="63"/>
      <c r="M788" s="63"/>
      <c r="N788" s="63"/>
      <c r="O788" s="63"/>
      <c r="P788" s="63"/>
      <c r="Q788" s="63"/>
      <c r="R788" s="63"/>
      <c r="S788" s="63"/>
      <c r="T788" s="63"/>
      <c r="U788" s="63"/>
      <c r="V788" s="63"/>
      <c r="W788" s="63"/>
      <c r="X788" s="63"/>
      <c r="Y788" s="63"/>
      <c r="Z788" s="63"/>
    </row>
    <row r="789" spans="1:26" ht="14.25" customHeight="1">
      <c r="A789" s="61"/>
      <c r="B789" s="61"/>
      <c r="C789" s="61"/>
      <c r="D789" s="61"/>
      <c r="E789" s="61"/>
      <c r="F789" s="61"/>
      <c r="G789" s="61"/>
      <c r="H789" s="61"/>
      <c r="I789" s="61"/>
      <c r="J789" s="63"/>
      <c r="K789" s="63"/>
      <c r="L789" s="63"/>
      <c r="M789" s="63"/>
      <c r="N789" s="63"/>
      <c r="O789" s="63"/>
      <c r="P789" s="63"/>
      <c r="Q789" s="63"/>
      <c r="R789" s="63"/>
      <c r="S789" s="63"/>
      <c r="T789" s="63"/>
      <c r="U789" s="63"/>
      <c r="V789" s="63"/>
      <c r="W789" s="63"/>
      <c r="X789" s="63"/>
      <c r="Y789" s="63"/>
      <c r="Z789" s="63"/>
    </row>
    <row r="790" spans="1:26" ht="14.25" customHeight="1">
      <c r="A790" s="61"/>
      <c r="B790" s="61"/>
      <c r="C790" s="61"/>
      <c r="D790" s="61"/>
      <c r="E790" s="61"/>
      <c r="F790" s="61"/>
      <c r="G790" s="61"/>
      <c r="H790" s="61"/>
      <c r="I790" s="61"/>
      <c r="J790" s="63"/>
      <c r="K790" s="63"/>
      <c r="L790" s="63"/>
      <c r="M790" s="63"/>
      <c r="N790" s="63"/>
      <c r="O790" s="63"/>
      <c r="P790" s="63"/>
      <c r="Q790" s="63"/>
      <c r="R790" s="63"/>
      <c r="S790" s="63"/>
      <c r="T790" s="63"/>
      <c r="U790" s="63"/>
      <c r="V790" s="63"/>
      <c r="W790" s="63"/>
      <c r="X790" s="63"/>
      <c r="Y790" s="63"/>
      <c r="Z790" s="63"/>
    </row>
    <row r="791" spans="1:26" ht="14.25" customHeight="1">
      <c r="A791" s="61"/>
      <c r="B791" s="61"/>
      <c r="C791" s="61"/>
      <c r="D791" s="61"/>
      <c r="E791" s="61"/>
      <c r="F791" s="61"/>
      <c r="G791" s="61"/>
      <c r="H791" s="61"/>
      <c r="I791" s="61"/>
      <c r="J791" s="63"/>
      <c r="K791" s="63"/>
      <c r="L791" s="63"/>
      <c r="M791" s="63"/>
      <c r="N791" s="63"/>
      <c r="O791" s="63"/>
      <c r="P791" s="63"/>
      <c r="Q791" s="63"/>
      <c r="R791" s="63"/>
      <c r="S791" s="63"/>
      <c r="T791" s="63"/>
      <c r="U791" s="63"/>
      <c r="V791" s="63"/>
      <c r="W791" s="63"/>
      <c r="X791" s="63"/>
      <c r="Y791" s="63"/>
      <c r="Z791" s="63"/>
    </row>
    <row r="792" spans="1:26" ht="14.25" customHeight="1">
      <c r="A792" s="61"/>
      <c r="B792" s="61"/>
      <c r="C792" s="61"/>
      <c r="D792" s="61"/>
      <c r="E792" s="61"/>
      <c r="F792" s="61"/>
      <c r="G792" s="61"/>
      <c r="H792" s="61"/>
      <c r="I792" s="61"/>
      <c r="J792" s="63"/>
      <c r="K792" s="63"/>
      <c r="L792" s="63"/>
      <c r="M792" s="63"/>
      <c r="N792" s="63"/>
      <c r="O792" s="63"/>
      <c r="P792" s="63"/>
      <c r="Q792" s="63"/>
      <c r="R792" s="63"/>
      <c r="S792" s="63"/>
      <c r="T792" s="63"/>
      <c r="U792" s="63"/>
      <c r="V792" s="63"/>
      <c r="W792" s="63"/>
      <c r="X792" s="63"/>
      <c r="Y792" s="63"/>
      <c r="Z792" s="63"/>
    </row>
    <row r="793" spans="1:26" ht="14.25" customHeight="1">
      <c r="A793" s="61"/>
      <c r="B793" s="61"/>
      <c r="C793" s="61"/>
      <c r="D793" s="61"/>
      <c r="E793" s="61"/>
      <c r="F793" s="61"/>
      <c r="G793" s="61"/>
      <c r="H793" s="61"/>
      <c r="I793" s="61"/>
      <c r="J793" s="63"/>
      <c r="K793" s="63"/>
      <c r="L793" s="63"/>
      <c r="M793" s="63"/>
      <c r="N793" s="63"/>
      <c r="O793" s="63"/>
      <c r="P793" s="63"/>
      <c r="Q793" s="63"/>
      <c r="R793" s="63"/>
      <c r="S793" s="63"/>
      <c r="T793" s="63"/>
      <c r="U793" s="63"/>
      <c r="V793" s="63"/>
      <c r="W793" s="63"/>
      <c r="X793" s="63"/>
      <c r="Y793" s="63"/>
      <c r="Z793" s="63"/>
    </row>
    <row r="794" spans="1:26" ht="14.25" customHeight="1">
      <c r="A794" s="61"/>
      <c r="B794" s="61"/>
      <c r="C794" s="61"/>
      <c r="D794" s="61"/>
      <c r="E794" s="61"/>
      <c r="F794" s="61"/>
      <c r="G794" s="61"/>
      <c r="H794" s="61"/>
      <c r="I794" s="61"/>
      <c r="J794" s="63"/>
      <c r="K794" s="63"/>
      <c r="L794" s="63"/>
      <c r="M794" s="63"/>
      <c r="N794" s="63"/>
      <c r="O794" s="63"/>
      <c r="P794" s="63"/>
      <c r="Q794" s="63"/>
      <c r="R794" s="63"/>
      <c r="S794" s="63"/>
      <c r="T794" s="63"/>
      <c r="U794" s="63"/>
      <c r="V794" s="63"/>
      <c r="W794" s="63"/>
      <c r="X794" s="63"/>
      <c r="Y794" s="63"/>
      <c r="Z794" s="63"/>
    </row>
    <row r="795" spans="1:26" ht="14.25" customHeight="1">
      <c r="A795" s="61"/>
      <c r="B795" s="61"/>
      <c r="C795" s="61"/>
      <c r="D795" s="61"/>
      <c r="E795" s="61"/>
      <c r="F795" s="61"/>
      <c r="G795" s="61"/>
      <c r="H795" s="61"/>
      <c r="I795" s="61"/>
      <c r="J795" s="63"/>
      <c r="K795" s="63"/>
      <c r="L795" s="63"/>
      <c r="M795" s="63"/>
      <c r="N795" s="63"/>
      <c r="O795" s="63"/>
      <c r="P795" s="63"/>
      <c r="Q795" s="63"/>
      <c r="R795" s="63"/>
      <c r="S795" s="63"/>
      <c r="T795" s="63"/>
      <c r="U795" s="63"/>
      <c r="V795" s="63"/>
      <c r="W795" s="63"/>
      <c r="X795" s="63"/>
      <c r="Y795" s="63"/>
      <c r="Z795" s="63"/>
    </row>
    <row r="796" spans="1:26" ht="14.25" customHeight="1">
      <c r="A796" s="61"/>
      <c r="B796" s="61"/>
      <c r="C796" s="61"/>
      <c r="D796" s="61"/>
      <c r="E796" s="61"/>
      <c r="F796" s="61"/>
      <c r="G796" s="61"/>
      <c r="H796" s="61"/>
      <c r="I796" s="61"/>
      <c r="J796" s="63"/>
      <c r="K796" s="63"/>
      <c r="L796" s="63"/>
      <c r="M796" s="63"/>
      <c r="N796" s="63"/>
      <c r="O796" s="63"/>
      <c r="P796" s="63"/>
      <c r="Q796" s="63"/>
      <c r="R796" s="63"/>
      <c r="S796" s="63"/>
      <c r="T796" s="63"/>
      <c r="U796" s="63"/>
      <c r="V796" s="63"/>
      <c r="W796" s="63"/>
      <c r="X796" s="63"/>
      <c r="Y796" s="63"/>
      <c r="Z796" s="63"/>
    </row>
    <row r="797" spans="1:26" ht="14.25" customHeight="1">
      <c r="A797" s="61"/>
      <c r="B797" s="61"/>
      <c r="C797" s="61"/>
      <c r="D797" s="61"/>
      <c r="E797" s="61"/>
      <c r="F797" s="61"/>
      <c r="G797" s="61"/>
      <c r="H797" s="61"/>
      <c r="I797" s="61"/>
      <c r="J797" s="63"/>
      <c r="K797" s="63"/>
      <c r="L797" s="63"/>
      <c r="M797" s="63"/>
      <c r="N797" s="63"/>
      <c r="O797" s="63"/>
      <c r="P797" s="63"/>
      <c r="Q797" s="63"/>
      <c r="R797" s="63"/>
      <c r="S797" s="63"/>
      <c r="T797" s="63"/>
      <c r="U797" s="63"/>
      <c r="V797" s="63"/>
      <c r="W797" s="63"/>
      <c r="X797" s="63"/>
      <c r="Y797" s="63"/>
      <c r="Z797" s="63"/>
    </row>
    <row r="798" spans="1:26" ht="14.25" customHeight="1">
      <c r="A798" s="61"/>
      <c r="B798" s="61"/>
      <c r="C798" s="61"/>
      <c r="D798" s="61"/>
      <c r="E798" s="61"/>
      <c r="F798" s="61"/>
      <c r="G798" s="61"/>
      <c r="H798" s="61"/>
      <c r="I798" s="61"/>
      <c r="J798" s="63"/>
      <c r="K798" s="63"/>
      <c r="L798" s="63"/>
      <c r="M798" s="63"/>
      <c r="N798" s="63"/>
      <c r="O798" s="63"/>
      <c r="P798" s="63"/>
      <c r="Q798" s="63"/>
      <c r="R798" s="63"/>
      <c r="S798" s="63"/>
      <c r="T798" s="63"/>
      <c r="U798" s="63"/>
      <c r="V798" s="63"/>
      <c r="W798" s="63"/>
      <c r="X798" s="63"/>
      <c r="Y798" s="63"/>
      <c r="Z798" s="63"/>
    </row>
    <row r="799" spans="1:26" ht="14.25" customHeight="1">
      <c r="A799" s="61"/>
      <c r="B799" s="61"/>
      <c r="C799" s="61"/>
      <c r="D799" s="61"/>
      <c r="E799" s="61"/>
      <c r="F799" s="61"/>
      <c r="G799" s="61"/>
      <c r="H799" s="61"/>
      <c r="I799" s="61"/>
      <c r="J799" s="63"/>
      <c r="K799" s="63"/>
      <c r="L799" s="63"/>
      <c r="M799" s="63"/>
      <c r="N799" s="63"/>
      <c r="O799" s="63"/>
      <c r="P799" s="63"/>
      <c r="Q799" s="63"/>
      <c r="R799" s="63"/>
      <c r="S799" s="63"/>
      <c r="T799" s="63"/>
      <c r="U799" s="63"/>
      <c r="V799" s="63"/>
      <c r="W799" s="63"/>
      <c r="X799" s="63"/>
      <c r="Y799" s="63"/>
      <c r="Z799" s="63"/>
    </row>
    <row r="800" spans="1:26" ht="14.25" customHeight="1">
      <c r="A800" s="61"/>
      <c r="B800" s="61"/>
      <c r="C800" s="61"/>
      <c r="D800" s="61"/>
      <c r="E800" s="61"/>
      <c r="F800" s="61"/>
      <c r="G800" s="61"/>
      <c r="H800" s="61"/>
      <c r="I800" s="61"/>
      <c r="J800" s="63"/>
      <c r="K800" s="63"/>
      <c r="L800" s="63"/>
      <c r="M800" s="63"/>
      <c r="N800" s="63"/>
      <c r="O800" s="63"/>
      <c r="P800" s="63"/>
      <c r="Q800" s="63"/>
      <c r="R800" s="63"/>
      <c r="S800" s="63"/>
      <c r="T800" s="63"/>
      <c r="U800" s="63"/>
      <c r="V800" s="63"/>
      <c r="W800" s="63"/>
      <c r="X800" s="63"/>
      <c r="Y800" s="63"/>
      <c r="Z800" s="63"/>
    </row>
    <row r="801" spans="1:26" ht="14.25" customHeight="1">
      <c r="A801" s="61"/>
      <c r="B801" s="61"/>
      <c r="C801" s="61"/>
      <c r="D801" s="61"/>
      <c r="E801" s="61"/>
      <c r="F801" s="61"/>
      <c r="G801" s="61"/>
      <c r="H801" s="61"/>
      <c r="I801" s="61"/>
      <c r="J801" s="63"/>
      <c r="K801" s="63"/>
      <c r="L801" s="63"/>
      <c r="M801" s="63"/>
      <c r="N801" s="63"/>
      <c r="O801" s="63"/>
      <c r="P801" s="63"/>
      <c r="Q801" s="63"/>
      <c r="R801" s="63"/>
      <c r="S801" s="63"/>
      <c r="T801" s="63"/>
      <c r="U801" s="63"/>
      <c r="V801" s="63"/>
      <c r="W801" s="63"/>
      <c r="X801" s="63"/>
      <c r="Y801" s="63"/>
      <c r="Z801" s="63"/>
    </row>
    <row r="802" spans="1:26" ht="14.25" customHeight="1">
      <c r="A802" s="61"/>
      <c r="B802" s="61"/>
      <c r="C802" s="61"/>
      <c r="D802" s="61"/>
      <c r="E802" s="61"/>
      <c r="F802" s="61"/>
      <c r="G802" s="61"/>
      <c r="H802" s="61"/>
      <c r="I802" s="61"/>
      <c r="J802" s="63"/>
      <c r="K802" s="63"/>
      <c r="L802" s="63"/>
      <c r="M802" s="63"/>
      <c r="N802" s="63"/>
      <c r="O802" s="63"/>
      <c r="P802" s="63"/>
      <c r="Q802" s="63"/>
      <c r="R802" s="63"/>
      <c r="S802" s="63"/>
      <c r="T802" s="63"/>
      <c r="U802" s="63"/>
      <c r="V802" s="63"/>
      <c r="W802" s="63"/>
      <c r="X802" s="63"/>
      <c r="Y802" s="63"/>
      <c r="Z802" s="63"/>
    </row>
    <row r="803" spans="1:26" ht="14.25" customHeight="1">
      <c r="A803" s="61"/>
      <c r="B803" s="61"/>
      <c r="C803" s="61"/>
      <c r="D803" s="61"/>
      <c r="E803" s="61"/>
      <c r="F803" s="61"/>
      <c r="G803" s="61"/>
      <c r="H803" s="61"/>
      <c r="I803" s="61"/>
      <c r="J803" s="63"/>
      <c r="K803" s="63"/>
      <c r="L803" s="63"/>
      <c r="M803" s="63"/>
      <c r="N803" s="63"/>
      <c r="O803" s="63"/>
      <c r="P803" s="63"/>
      <c r="Q803" s="63"/>
      <c r="R803" s="63"/>
      <c r="S803" s="63"/>
      <c r="T803" s="63"/>
      <c r="U803" s="63"/>
      <c r="V803" s="63"/>
      <c r="W803" s="63"/>
      <c r="X803" s="63"/>
      <c r="Y803" s="63"/>
      <c r="Z803" s="63"/>
    </row>
    <row r="804" spans="1:26" ht="14.25" customHeight="1">
      <c r="A804" s="61"/>
      <c r="B804" s="61"/>
      <c r="C804" s="61"/>
      <c r="D804" s="61"/>
      <c r="E804" s="61"/>
      <c r="F804" s="61"/>
      <c r="G804" s="61"/>
      <c r="H804" s="61"/>
      <c r="I804" s="61"/>
      <c r="J804" s="63"/>
      <c r="K804" s="63"/>
      <c r="L804" s="63"/>
      <c r="M804" s="63"/>
      <c r="N804" s="63"/>
      <c r="O804" s="63"/>
      <c r="P804" s="63"/>
      <c r="Q804" s="63"/>
      <c r="R804" s="63"/>
      <c r="S804" s="63"/>
      <c r="T804" s="63"/>
      <c r="U804" s="63"/>
      <c r="V804" s="63"/>
      <c r="W804" s="63"/>
      <c r="X804" s="63"/>
      <c r="Y804" s="63"/>
      <c r="Z804" s="63"/>
    </row>
    <row r="805" spans="1:26" ht="14.25" customHeight="1">
      <c r="A805" s="61"/>
      <c r="B805" s="61"/>
      <c r="C805" s="61"/>
      <c r="D805" s="61"/>
      <c r="E805" s="61"/>
      <c r="F805" s="61"/>
      <c r="G805" s="61"/>
      <c r="H805" s="61"/>
      <c r="I805" s="61"/>
      <c r="J805" s="63"/>
      <c r="K805" s="63"/>
      <c r="L805" s="63"/>
      <c r="M805" s="63"/>
      <c r="N805" s="63"/>
      <c r="O805" s="63"/>
      <c r="P805" s="63"/>
      <c r="Q805" s="63"/>
      <c r="R805" s="63"/>
      <c r="S805" s="63"/>
      <c r="T805" s="63"/>
      <c r="U805" s="63"/>
      <c r="V805" s="63"/>
      <c r="W805" s="63"/>
      <c r="X805" s="63"/>
      <c r="Y805" s="63"/>
      <c r="Z805" s="63"/>
    </row>
    <row r="806" spans="1:26" ht="14.25" customHeight="1">
      <c r="A806" s="61"/>
      <c r="B806" s="61"/>
      <c r="C806" s="61"/>
      <c r="D806" s="61"/>
      <c r="E806" s="61"/>
      <c r="F806" s="61"/>
      <c r="G806" s="61"/>
      <c r="H806" s="61"/>
      <c r="I806" s="61"/>
      <c r="J806" s="63"/>
      <c r="K806" s="63"/>
      <c r="L806" s="63"/>
      <c r="M806" s="63"/>
      <c r="N806" s="63"/>
      <c r="O806" s="63"/>
      <c r="P806" s="63"/>
      <c r="Q806" s="63"/>
      <c r="R806" s="63"/>
      <c r="S806" s="63"/>
      <c r="T806" s="63"/>
      <c r="U806" s="63"/>
      <c r="V806" s="63"/>
      <c r="W806" s="63"/>
      <c r="X806" s="63"/>
      <c r="Y806" s="63"/>
      <c r="Z806" s="63"/>
    </row>
    <row r="807" spans="1:26" ht="14.25" customHeight="1">
      <c r="A807" s="61"/>
      <c r="B807" s="61"/>
      <c r="C807" s="61"/>
      <c r="D807" s="61"/>
      <c r="E807" s="61"/>
      <c r="F807" s="61"/>
      <c r="G807" s="61"/>
      <c r="H807" s="61"/>
      <c r="I807" s="61"/>
      <c r="J807" s="63"/>
      <c r="K807" s="63"/>
      <c r="L807" s="63"/>
      <c r="M807" s="63"/>
      <c r="N807" s="63"/>
      <c r="O807" s="63"/>
      <c r="P807" s="63"/>
      <c r="Q807" s="63"/>
      <c r="R807" s="63"/>
      <c r="S807" s="63"/>
      <c r="T807" s="63"/>
      <c r="U807" s="63"/>
      <c r="V807" s="63"/>
      <c r="W807" s="63"/>
      <c r="X807" s="63"/>
      <c r="Y807" s="63"/>
      <c r="Z807" s="63"/>
    </row>
    <row r="808" spans="1:26" ht="14.25" customHeight="1">
      <c r="A808" s="61"/>
      <c r="B808" s="61"/>
      <c r="C808" s="61"/>
      <c r="D808" s="61"/>
      <c r="E808" s="61"/>
      <c r="F808" s="61"/>
      <c r="G808" s="61"/>
      <c r="H808" s="61"/>
      <c r="I808" s="61"/>
      <c r="J808" s="63"/>
      <c r="K808" s="63"/>
      <c r="L808" s="63"/>
      <c r="M808" s="63"/>
      <c r="N808" s="63"/>
      <c r="O808" s="63"/>
      <c r="P808" s="63"/>
      <c r="Q808" s="63"/>
      <c r="R808" s="63"/>
      <c r="S808" s="63"/>
      <c r="T808" s="63"/>
      <c r="U808" s="63"/>
      <c r="V808" s="63"/>
      <c r="W808" s="63"/>
      <c r="X808" s="63"/>
      <c r="Y808" s="63"/>
      <c r="Z808" s="63"/>
    </row>
    <row r="809" spans="1:26" ht="14.25" customHeight="1">
      <c r="A809" s="61"/>
      <c r="B809" s="61"/>
      <c r="C809" s="61"/>
      <c r="D809" s="61"/>
      <c r="E809" s="61"/>
      <c r="F809" s="61"/>
      <c r="G809" s="61"/>
      <c r="H809" s="61"/>
      <c r="I809" s="61"/>
      <c r="J809" s="63"/>
      <c r="K809" s="63"/>
      <c r="L809" s="63"/>
      <c r="M809" s="63"/>
      <c r="N809" s="63"/>
      <c r="O809" s="63"/>
      <c r="P809" s="63"/>
      <c r="Q809" s="63"/>
      <c r="R809" s="63"/>
      <c r="S809" s="63"/>
      <c r="T809" s="63"/>
      <c r="U809" s="63"/>
      <c r="V809" s="63"/>
      <c r="W809" s="63"/>
      <c r="X809" s="63"/>
      <c r="Y809" s="63"/>
      <c r="Z809" s="63"/>
    </row>
    <row r="810" spans="1:26" ht="14.25" customHeight="1">
      <c r="A810" s="61"/>
      <c r="B810" s="61"/>
      <c r="C810" s="61"/>
      <c r="D810" s="61"/>
      <c r="E810" s="61"/>
      <c r="F810" s="61"/>
      <c r="G810" s="61"/>
      <c r="H810" s="61"/>
      <c r="I810" s="61"/>
      <c r="J810" s="63"/>
      <c r="K810" s="63"/>
      <c r="L810" s="63"/>
      <c r="M810" s="63"/>
      <c r="N810" s="63"/>
      <c r="O810" s="63"/>
      <c r="P810" s="63"/>
      <c r="Q810" s="63"/>
      <c r="R810" s="63"/>
      <c r="S810" s="63"/>
      <c r="T810" s="63"/>
      <c r="U810" s="63"/>
      <c r="V810" s="63"/>
      <c r="W810" s="63"/>
      <c r="X810" s="63"/>
      <c r="Y810" s="63"/>
      <c r="Z810" s="63"/>
    </row>
    <row r="811" spans="1:26" ht="14.25" customHeight="1">
      <c r="A811" s="61"/>
      <c r="B811" s="61"/>
      <c r="C811" s="61"/>
      <c r="D811" s="61"/>
      <c r="E811" s="61"/>
      <c r="F811" s="61"/>
      <c r="G811" s="61"/>
      <c r="H811" s="61"/>
      <c r="I811" s="61"/>
      <c r="J811" s="63"/>
      <c r="K811" s="63"/>
      <c r="L811" s="63"/>
      <c r="M811" s="63"/>
      <c r="N811" s="63"/>
      <c r="O811" s="63"/>
      <c r="P811" s="63"/>
      <c r="Q811" s="63"/>
      <c r="R811" s="63"/>
      <c r="S811" s="63"/>
      <c r="T811" s="63"/>
      <c r="U811" s="63"/>
      <c r="V811" s="63"/>
      <c r="W811" s="63"/>
      <c r="X811" s="63"/>
      <c r="Y811" s="63"/>
      <c r="Z811" s="63"/>
    </row>
    <row r="812" spans="1:26" ht="14.25" customHeight="1">
      <c r="A812" s="61"/>
      <c r="B812" s="61"/>
      <c r="C812" s="61"/>
      <c r="D812" s="61"/>
      <c r="E812" s="61"/>
      <c r="F812" s="61"/>
      <c r="G812" s="61"/>
      <c r="H812" s="61"/>
      <c r="I812" s="61"/>
      <c r="J812" s="63"/>
      <c r="K812" s="63"/>
      <c r="L812" s="63"/>
      <c r="M812" s="63"/>
      <c r="N812" s="63"/>
      <c r="O812" s="63"/>
      <c r="P812" s="63"/>
      <c r="Q812" s="63"/>
      <c r="R812" s="63"/>
      <c r="S812" s="63"/>
      <c r="T812" s="63"/>
      <c r="U812" s="63"/>
      <c r="V812" s="63"/>
      <c r="W812" s="63"/>
      <c r="X812" s="63"/>
      <c r="Y812" s="63"/>
      <c r="Z812" s="63"/>
    </row>
    <row r="813" spans="1:26" ht="14.25" customHeight="1">
      <c r="A813" s="61"/>
      <c r="B813" s="61"/>
      <c r="C813" s="61"/>
      <c r="D813" s="61"/>
      <c r="E813" s="61"/>
      <c r="F813" s="61"/>
      <c r="G813" s="61"/>
      <c r="H813" s="61"/>
      <c r="I813" s="61"/>
      <c r="J813" s="63"/>
      <c r="K813" s="63"/>
      <c r="L813" s="63"/>
      <c r="M813" s="63"/>
      <c r="N813" s="63"/>
      <c r="O813" s="63"/>
      <c r="P813" s="63"/>
      <c r="Q813" s="63"/>
      <c r="R813" s="63"/>
      <c r="S813" s="63"/>
      <c r="T813" s="63"/>
      <c r="U813" s="63"/>
      <c r="V813" s="63"/>
      <c r="W813" s="63"/>
      <c r="X813" s="63"/>
      <c r="Y813" s="63"/>
      <c r="Z813" s="63"/>
    </row>
    <row r="814" spans="1:26" ht="14.25" customHeight="1">
      <c r="A814" s="61"/>
      <c r="B814" s="61"/>
      <c r="C814" s="61"/>
      <c r="D814" s="61"/>
      <c r="E814" s="61"/>
      <c r="F814" s="61"/>
      <c r="G814" s="61"/>
      <c r="H814" s="61"/>
      <c r="I814" s="61"/>
      <c r="J814" s="63"/>
      <c r="K814" s="63"/>
      <c r="L814" s="63"/>
      <c r="M814" s="63"/>
      <c r="N814" s="63"/>
      <c r="O814" s="63"/>
      <c r="P814" s="63"/>
      <c r="Q814" s="63"/>
      <c r="R814" s="63"/>
      <c r="S814" s="63"/>
      <c r="T814" s="63"/>
      <c r="U814" s="63"/>
      <c r="V814" s="63"/>
      <c r="W814" s="63"/>
      <c r="X814" s="63"/>
      <c r="Y814" s="63"/>
      <c r="Z814" s="63"/>
    </row>
    <row r="815" spans="1:26" ht="14.25" customHeight="1">
      <c r="A815" s="61"/>
      <c r="B815" s="61"/>
      <c r="C815" s="61"/>
      <c r="D815" s="61"/>
      <c r="E815" s="61"/>
      <c r="F815" s="61"/>
      <c r="G815" s="61"/>
      <c r="H815" s="61"/>
      <c r="I815" s="61"/>
      <c r="J815" s="63"/>
      <c r="K815" s="63"/>
      <c r="L815" s="63"/>
      <c r="M815" s="63"/>
      <c r="N815" s="63"/>
      <c r="O815" s="63"/>
      <c r="P815" s="63"/>
      <c r="Q815" s="63"/>
      <c r="R815" s="63"/>
      <c r="S815" s="63"/>
      <c r="T815" s="63"/>
      <c r="U815" s="63"/>
      <c r="V815" s="63"/>
      <c r="W815" s="63"/>
      <c r="X815" s="63"/>
      <c r="Y815" s="63"/>
      <c r="Z815" s="63"/>
    </row>
    <row r="816" spans="1:26" ht="14.25" customHeight="1">
      <c r="A816" s="61"/>
      <c r="B816" s="61"/>
      <c r="C816" s="61"/>
      <c r="D816" s="61"/>
      <c r="E816" s="61"/>
      <c r="F816" s="61"/>
      <c r="G816" s="61"/>
      <c r="H816" s="61"/>
      <c r="I816" s="61"/>
      <c r="J816" s="63"/>
      <c r="K816" s="63"/>
      <c r="L816" s="63"/>
      <c r="M816" s="63"/>
      <c r="N816" s="63"/>
      <c r="O816" s="63"/>
      <c r="P816" s="63"/>
      <c r="Q816" s="63"/>
      <c r="R816" s="63"/>
      <c r="S816" s="63"/>
      <c r="T816" s="63"/>
      <c r="U816" s="63"/>
      <c r="V816" s="63"/>
      <c r="W816" s="63"/>
      <c r="X816" s="63"/>
      <c r="Y816" s="63"/>
      <c r="Z816" s="63"/>
    </row>
    <row r="817" spans="1:26" ht="14.25" customHeight="1">
      <c r="A817" s="61"/>
      <c r="B817" s="61"/>
      <c r="C817" s="61"/>
      <c r="D817" s="61"/>
      <c r="E817" s="61"/>
      <c r="F817" s="61"/>
      <c r="G817" s="61"/>
      <c r="H817" s="61"/>
      <c r="I817" s="61"/>
      <c r="J817" s="63"/>
      <c r="K817" s="63"/>
      <c r="L817" s="63"/>
      <c r="M817" s="63"/>
      <c r="N817" s="63"/>
      <c r="O817" s="63"/>
      <c r="P817" s="63"/>
      <c r="Q817" s="63"/>
      <c r="R817" s="63"/>
      <c r="S817" s="63"/>
      <c r="T817" s="63"/>
      <c r="U817" s="63"/>
      <c r="V817" s="63"/>
      <c r="W817" s="63"/>
      <c r="X817" s="63"/>
      <c r="Y817" s="63"/>
      <c r="Z817" s="63"/>
    </row>
    <row r="818" spans="1:26" ht="14.25" customHeight="1">
      <c r="A818" s="61"/>
      <c r="B818" s="61"/>
      <c r="C818" s="61"/>
      <c r="D818" s="61"/>
      <c r="E818" s="61"/>
      <c r="F818" s="61"/>
      <c r="G818" s="61"/>
      <c r="H818" s="61"/>
      <c r="I818" s="61"/>
      <c r="J818" s="63"/>
      <c r="K818" s="63"/>
      <c r="L818" s="63"/>
      <c r="M818" s="63"/>
      <c r="N818" s="63"/>
      <c r="O818" s="63"/>
      <c r="P818" s="63"/>
      <c r="Q818" s="63"/>
      <c r="R818" s="63"/>
      <c r="S818" s="63"/>
      <c r="T818" s="63"/>
      <c r="U818" s="63"/>
      <c r="V818" s="63"/>
      <c r="W818" s="63"/>
      <c r="X818" s="63"/>
      <c r="Y818" s="63"/>
      <c r="Z818" s="63"/>
    </row>
    <row r="819" spans="1:26" ht="14.25" customHeight="1">
      <c r="A819" s="61"/>
      <c r="B819" s="61"/>
      <c r="C819" s="61"/>
      <c r="D819" s="61"/>
      <c r="E819" s="61"/>
      <c r="F819" s="61"/>
      <c r="G819" s="61"/>
      <c r="H819" s="61"/>
      <c r="I819" s="61"/>
      <c r="J819" s="63"/>
      <c r="K819" s="63"/>
      <c r="L819" s="63"/>
      <c r="M819" s="63"/>
      <c r="N819" s="63"/>
      <c r="O819" s="63"/>
      <c r="P819" s="63"/>
      <c r="Q819" s="63"/>
      <c r="R819" s="63"/>
      <c r="S819" s="63"/>
      <c r="T819" s="63"/>
      <c r="U819" s="63"/>
      <c r="V819" s="63"/>
      <c r="W819" s="63"/>
      <c r="X819" s="63"/>
      <c r="Y819" s="63"/>
      <c r="Z819" s="63"/>
    </row>
    <row r="820" spans="1:26" ht="14.25" customHeight="1">
      <c r="A820" s="61"/>
      <c r="B820" s="61"/>
      <c r="C820" s="61"/>
      <c r="D820" s="61"/>
      <c r="E820" s="61"/>
      <c r="F820" s="61"/>
      <c r="G820" s="61"/>
      <c r="H820" s="61"/>
      <c r="I820" s="61"/>
      <c r="J820" s="63"/>
      <c r="K820" s="63"/>
      <c r="L820" s="63"/>
      <c r="M820" s="63"/>
      <c r="N820" s="63"/>
      <c r="O820" s="63"/>
      <c r="P820" s="63"/>
      <c r="Q820" s="63"/>
      <c r="R820" s="63"/>
      <c r="S820" s="63"/>
      <c r="T820" s="63"/>
      <c r="U820" s="63"/>
      <c r="V820" s="63"/>
      <c r="W820" s="63"/>
      <c r="X820" s="63"/>
      <c r="Y820" s="63"/>
      <c r="Z820" s="63"/>
    </row>
    <row r="821" spans="1:26" ht="14.25" customHeight="1">
      <c r="A821" s="61"/>
      <c r="B821" s="61"/>
      <c r="C821" s="61"/>
      <c r="D821" s="61"/>
      <c r="E821" s="61"/>
      <c r="F821" s="61"/>
      <c r="G821" s="61"/>
      <c r="H821" s="61"/>
      <c r="I821" s="61"/>
      <c r="J821" s="63"/>
      <c r="K821" s="63"/>
      <c r="L821" s="63"/>
      <c r="M821" s="63"/>
      <c r="N821" s="63"/>
      <c r="O821" s="63"/>
      <c r="P821" s="63"/>
      <c r="Q821" s="63"/>
      <c r="R821" s="63"/>
      <c r="S821" s="63"/>
      <c r="T821" s="63"/>
      <c r="U821" s="63"/>
      <c r="V821" s="63"/>
      <c r="W821" s="63"/>
      <c r="X821" s="63"/>
      <c r="Y821" s="63"/>
      <c r="Z821" s="63"/>
    </row>
    <row r="822" spans="1:26" ht="14.25" customHeight="1">
      <c r="A822" s="61"/>
      <c r="B822" s="61"/>
      <c r="C822" s="61"/>
      <c r="D822" s="61"/>
      <c r="E822" s="61"/>
      <c r="F822" s="61"/>
      <c r="G822" s="61"/>
      <c r="H822" s="61"/>
      <c r="I822" s="61"/>
      <c r="J822" s="63"/>
      <c r="K822" s="63"/>
      <c r="L822" s="63"/>
      <c r="M822" s="63"/>
      <c r="N822" s="63"/>
      <c r="O822" s="63"/>
      <c r="P822" s="63"/>
      <c r="Q822" s="63"/>
      <c r="R822" s="63"/>
      <c r="S822" s="63"/>
      <c r="T822" s="63"/>
      <c r="U822" s="63"/>
      <c r="V822" s="63"/>
      <c r="W822" s="63"/>
      <c r="X822" s="63"/>
      <c r="Y822" s="63"/>
      <c r="Z822" s="63"/>
    </row>
    <row r="823" spans="1:26" ht="14.25" customHeight="1">
      <c r="A823" s="61"/>
      <c r="B823" s="61"/>
      <c r="C823" s="61"/>
      <c r="D823" s="61"/>
      <c r="E823" s="61"/>
      <c r="F823" s="61"/>
      <c r="G823" s="61"/>
      <c r="H823" s="61"/>
      <c r="I823" s="61"/>
      <c r="J823" s="63"/>
      <c r="K823" s="63"/>
      <c r="L823" s="63"/>
      <c r="M823" s="63"/>
      <c r="N823" s="63"/>
      <c r="O823" s="63"/>
      <c r="P823" s="63"/>
      <c r="Q823" s="63"/>
      <c r="R823" s="63"/>
      <c r="S823" s="63"/>
      <c r="T823" s="63"/>
      <c r="U823" s="63"/>
      <c r="V823" s="63"/>
      <c r="W823" s="63"/>
      <c r="X823" s="63"/>
      <c r="Y823" s="63"/>
      <c r="Z823" s="63"/>
    </row>
    <row r="824" spans="1:26" ht="14.25" customHeight="1">
      <c r="A824" s="61"/>
      <c r="B824" s="61"/>
      <c r="C824" s="61"/>
      <c r="D824" s="61"/>
      <c r="E824" s="61"/>
      <c r="F824" s="61"/>
      <c r="G824" s="61"/>
      <c r="H824" s="61"/>
      <c r="I824" s="61"/>
      <c r="J824" s="63"/>
      <c r="K824" s="63"/>
      <c r="L824" s="63"/>
      <c r="M824" s="63"/>
      <c r="N824" s="63"/>
      <c r="O824" s="63"/>
      <c r="P824" s="63"/>
      <c r="Q824" s="63"/>
      <c r="R824" s="63"/>
      <c r="S824" s="63"/>
      <c r="T824" s="63"/>
      <c r="U824" s="63"/>
      <c r="V824" s="63"/>
      <c r="W824" s="63"/>
      <c r="X824" s="63"/>
      <c r="Y824" s="63"/>
      <c r="Z824" s="63"/>
    </row>
    <row r="825" spans="1:26" ht="14.25" customHeight="1">
      <c r="A825" s="61"/>
      <c r="B825" s="61"/>
      <c r="C825" s="61"/>
      <c r="D825" s="61"/>
      <c r="E825" s="61"/>
      <c r="F825" s="61"/>
      <c r="G825" s="61"/>
      <c r="H825" s="61"/>
      <c r="I825" s="61"/>
      <c r="J825" s="63"/>
      <c r="K825" s="63"/>
      <c r="L825" s="63"/>
      <c r="M825" s="63"/>
      <c r="N825" s="63"/>
      <c r="O825" s="63"/>
      <c r="P825" s="63"/>
      <c r="Q825" s="63"/>
      <c r="R825" s="63"/>
      <c r="S825" s="63"/>
      <c r="T825" s="63"/>
      <c r="U825" s="63"/>
      <c r="V825" s="63"/>
      <c r="W825" s="63"/>
      <c r="X825" s="63"/>
      <c r="Y825" s="63"/>
      <c r="Z825" s="63"/>
    </row>
    <row r="826" spans="1:26" ht="14.25" customHeight="1">
      <c r="A826" s="61"/>
      <c r="B826" s="61"/>
      <c r="C826" s="61"/>
      <c r="D826" s="61"/>
      <c r="E826" s="61"/>
      <c r="F826" s="61"/>
      <c r="G826" s="61"/>
      <c r="H826" s="61"/>
      <c r="I826" s="61"/>
      <c r="J826" s="63"/>
      <c r="K826" s="63"/>
      <c r="L826" s="63"/>
      <c r="M826" s="63"/>
      <c r="N826" s="63"/>
      <c r="O826" s="63"/>
      <c r="P826" s="63"/>
      <c r="Q826" s="63"/>
      <c r="R826" s="63"/>
      <c r="S826" s="63"/>
      <c r="T826" s="63"/>
      <c r="U826" s="63"/>
      <c r="V826" s="63"/>
      <c r="W826" s="63"/>
      <c r="X826" s="63"/>
      <c r="Y826" s="63"/>
      <c r="Z826" s="63"/>
    </row>
    <row r="827" spans="1:26" ht="14.25" customHeight="1">
      <c r="A827" s="61"/>
      <c r="B827" s="61"/>
      <c r="C827" s="61"/>
      <c r="D827" s="61"/>
      <c r="E827" s="61"/>
      <c r="F827" s="61"/>
      <c r="G827" s="61"/>
      <c r="H827" s="61"/>
      <c r="I827" s="61"/>
      <c r="J827" s="63"/>
      <c r="K827" s="63"/>
      <c r="L827" s="63"/>
      <c r="M827" s="63"/>
      <c r="N827" s="63"/>
      <c r="O827" s="63"/>
      <c r="P827" s="63"/>
      <c r="Q827" s="63"/>
      <c r="R827" s="63"/>
      <c r="S827" s="63"/>
      <c r="T827" s="63"/>
      <c r="U827" s="63"/>
      <c r="V827" s="63"/>
      <c r="W827" s="63"/>
      <c r="X827" s="63"/>
      <c r="Y827" s="63"/>
      <c r="Z827" s="63"/>
    </row>
    <row r="828" spans="1:26" ht="14.25" customHeight="1">
      <c r="A828" s="61"/>
      <c r="B828" s="61"/>
      <c r="C828" s="61"/>
      <c r="D828" s="61"/>
      <c r="E828" s="61"/>
      <c r="F828" s="61"/>
      <c r="G828" s="61"/>
      <c r="H828" s="61"/>
      <c r="I828" s="61"/>
      <c r="J828" s="63"/>
      <c r="K828" s="63"/>
      <c r="L828" s="63"/>
      <c r="M828" s="63"/>
      <c r="N828" s="63"/>
      <c r="O828" s="63"/>
      <c r="P828" s="63"/>
      <c r="Q828" s="63"/>
      <c r="R828" s="63"/>
      <c r="S828" s="63"/>
      <c r="T828" s="63"/>
      <c r="U828" s="63"/>
      <c r="V828" s="63"/>
      <c r="W828" s="63"/>
      <c r="X828" s="63"/>
      <c r="Y828" s="63"/>
      <c r="Z828" s="63"/>
    </row>
    <row r="829" spans="1:26" ht="14.25" customHeight="1">
      <c r="A829" s="61"/>
      <c r="B829" s="61"/>
      <c r="C829" s="61"/>
      <c r="D829" s="61"/>
      <c r="E829" s="61"/>
      <c r="F829" s="61"/>
      <c r="G829" s="61"/>
      <c r="H829" s="61"/>
      <c r="I829" s="61"/>
      <c r="J829" s="63"/>
      <c r="K829" s="63"/>
      <c r="L829" s="63"/>
      <c r="M829" s="63"/>
      <c r="N829" s="63"/>
      <c r="O829" s="63"/>
      <c r="P829" s="63"/>
      <c r="Q829" s="63"/>
      <c r="R829" s="63"/>
      <c r="S829" s="63"/>
      <c r="T829" s="63"/>
      <c r="U829" s="63"/>
      <c r="V829" s="63"/>
      <c r="W829" s="63"/>
      <c r="X829" s="63"/>
      <c r="Y829" s="63"/>
      <c r="Z829" s="63"/>
    </row>
    <row r="830" spans="1:26" ht="14.25" customHeight="1">
      <c r="A830" s="61"/>
      <c r="B830" s="61"/>
      <c r="C830" s="61"/>
      <c r="D830" s="61"/>
      <c r="E830" s="61"/>
      <c r="F830" s="61"/>
      <c r="G830" s="61"/>
      <c r="H830" s="61"/>
      <c r="I830" s="61"/>
      <c r="J830" s="63"/>
      <c r="K830" s="63"/>
      <c r="L830" s="63"/>
      <c r="M830" s="63"/>
      <c r="N830" s="63"/>
      <c r="O830" s="63"/>
      <c r="P830" s="63"/>
      <c r="Q830" s="63"/>
      <c r="R830" s="63"/>
      <c r="S830" s="63"/>
      <c r="T830" s="63"/>
      <c r="U830" s="63"/>
      <c r="V830" s="63"/>
      <c r="W830" s="63"/>
      <c r="X830" s="63"/>
      <c r="Y830" s="63"/>
      <c r="Z830" s="63"/>
    </row>
    <row r="831" spans="1:26" ht="14.25" customHeight="1">
      <c r="A831" s="61"/>
      <c r="B831" s="61"/>
      <c r="C831" s="61"/>
      <c r="D831" s="61"/>
      <c r="E831" s="61"/>
      <c r="F831" s="61"/>
      <c r="G831" s="61"/>
      <c r="H831" s="61"/>
      <c r="I831" s="61"/>
      <c r="J831" s="63"/>
      <c r="K831" s="63"/>
      <c r="L831" s="63"/>
      <c r="M831" s="63"/>
      <c r="N831" s="63"/>
      <c r="O831" s="63"/>
      <c r="P831" s="63"/>
      <c r="Q831" s="63"/>
      <c r="R831" s="63"/>
      <c r="S831" s="63"/>
      <c r="T831" s="63"/>
      <c r="U831" s="63"/>
      <c r="V831" s="63"/>
      <c r="W831" s="63"/>
      <c r="X831" s="63"/>
      <c r="Y831" s="63"/>
      <c r="Z831" s="63"/>
    </row>
    <row r="832" spans="1:26" ht="14.25" customHeight="1">
      <c r="A832" s="61"/>
      <c r="B832" s="61"/>
      <c r="C832" s="61"/>
      <c r="D832" s="61"/>
      <c r="E832" s="61"/>
      <c r="F832" s="61"/>
      <c r="G832" s="61"/>
      <c r="H832" s="61"/>
      <c r="I832" s="61"/>
      <c r="J832" s="63"/>
      <c r="K832" s="63"/>
      <c r="L832" s="63"/>
      <c r="M832" s="63"/>
      <c r="N832" s="63"/>
      <c r="O832" s="63"/>
      <c r="P832" s="63"/>
      <c r="Q832" s="63"/>
      <c r="R832" s="63"/>
      <c r="S832" s="63"/>
      <c r="T832" s="63"/>
      <c r="U832" s="63"/>
      <c r="V832" s="63"/>
      <c r="W832" s="63"/>
      <c r="X832" s="63"/>
      <c r="Y832" s="63"/>
      <c r="Z832" s="63"/>
    </row>
    <row r="833" spans="1:26" ht="14.25" customHeight="1">
      <c r="A833" s="61"/>
      <c r="B833" s="61"/>
      <c r="C833" s="61"/>
      <c r="D833" s="61"/>
      <c r="E833" s="61"/>
      <c r="F833" s="61"/>
      <c r="G833" s="61"/>
      <c r="H833" s="61"/>
      <c r="I833" s="61"/>
      <c r="J833" s="63"/>
      <c r="K833" s="63"/>
      <c r="L833" s="63"/>
      <c r="M833" s="63"/>
      <c r="N833" s="63"/>
      <c r="O833" s="63"/>
      <c r="P833" s="63"/>
      <c r="Q833" s="63"/>
      <c r="R833" s="63"/>
      <c r="S833" s="63"/>
      <c r="T833" s="63"/>
      <c r="U833" s="63"/>
      <c r="V833" s="63"/>
      <c r="W833" s="63"/>
      <c r="X833" s="63"/>
      <c r="Y833" s="63"/>
      <c r="Z833" s="63"/>
    </row>
    <row r="834" spans="1:26" ht="14.25" customHeight="1">
      <c r="A834" s="61"/>
      <c r="B834" s="61"/>
      <c r="C834" s="61"/>
      <c r="D834" s="61"/>
      <c r="E834" s="61"/>
      <c r="F834" s="61"/>
      <c r="G834" s="61"/>
      <c r="H834" s="61"/>
      <c r="I834" s="61"/>
      <c r="J834" s="63"/>
      <c r="K834" s="63"/>
      <c r="L834" s="63"/>
      <c r="M834" s="63"/>
      <c r="N834" s="63"/>
      <c r="O834" s="63"/>
      <c r="P834" s="63"/>
      <c r="Q834" s="63"/>
      <c r="R834" s="63"/>
      <c r="S834" s="63"/>
      <c r="T834" s="63"/>
      <c r="U834" s="63"/>
      <c r="V834" s="63"/>
      <c r="W834" s="63"/>
      <c r="X834" s="63"/>
      <c r="Y834" s="63"/>
      <c r="Z834" s="63"/>
    </row>
    <row r="835" spans="1:26" ht="14.25" customHeight="1">
      <c r="A835" s="61"/>
      <c r="B835" s="61"/>
      <c r="C835" s="61"/>
      <c r="D835" s="61"/>
      <c r="E835" s="61"/>
      <c r="F835" s="61"/>
      <c r="G835" s="61"/>
      <c r="H835" s="61"/>
      <c r="I835" s="61"/>
      <c r="J835" s="63"/>
      <c r="K835" s="63"/>
      <c r="L835" s="63"/>
      <c r="M835" s="63"/>
      <c r="N835" s="63"/>
      <c r="O835" s="63"/>
      <c r="P835" s="63"/>
      <c r="Q835" s="63"/>
      <c r="R835" s="63"/>
      <c r="S835" s="63"/>
      <c r="T835" s="63"/>
      <c r="U835" s="63"/>
      <c r="V835" s="63"/>
      <c r="W835" s="63"/>
      <c r="X835" s="63"/>
      <c r="Y835" s="63"/>
      <c r="Z835" s="63"/>
    </row>
    <row r="836" spans="1:26" ht="14.25" customHeight="1">
      <c r="A836" s="61"/>
      <c r="B836" s="61"/>
      <c r="C836" s="61"/>
      <c r="D836" s="61"/>
      <c r="E836" s="61"/>
      <c r="F836" s="61"/>
      <c r="G836" s="61"/>
      <c r="H836" s="61"/>
      <c r="I836" s="61"/>
      <c r="J836" s="63"/>
      <c r="K836" s="63"/>
      <c r="L836" s="63"/>
      <c r="M836" s="63"/>
      <c r="N836" s="63"/>
      <c r="O836" s="63"/>
      <c r="P836" s="63"/>
      <c r="Q836" s="63"/>
      <c r="R836" s="63"/>
      <c r="S836" s="63"/>
      <c r="T836" s="63"/>
      <c r="U836" s="63"/>
      <c r="V836" s="63"/>
      <c r="W836" s="63"/>
      <c r="X836" s="63"/>
      <c r="Y836" s="63"/>
      <c r="Z836" s="63"/>
    </row>
    <row r="837" spans="1:26" ht="14.25" customHeight="1">
      <c r="A837" s="61"/>
      <c r="B837" s="61"/>
      <c r="C837" s="61"/>
      <c r="D837" s="61"/>
      <c r="E837" s="61"/>
      <c r="F837" s="61"/>
      <c r="G837" s="61"/>
      <c r="H837" s="61"/>
      <c r="I837" s="61"/>
      <c r="J837" s="63"/>
      <c r="K837" s="63"/>
      <c r="L837" s="63"/>
      <c r="M837" s="63"/>
      <c r="N837" s="63"/>
      <c r="O837" s="63"/>
      <c r="P837" s="63"/>
      <c r="Q837" s="63"/>
      <c r="R837" s="63"/>
      <c r="S837" s="63"/>
      <c r="T837" s="63"/>
      <c r="U837" s="63"/>
      <c r="V837" s="63"/>
      <c r="W837" s="63"/>
      <c r="X837" s="63"/>
      <c r="Y837" s="63"/>
      <c r="Z837" s="63"/>
    </row>
    <row r="838" spans="1:26" ht="14.25" customHeight="1">
      <c r="A838" s="61"/>
      <c r="B838" s="61"/>
      <c r="C838" s="61"/>
      <c r="D838" s="61"/>
      <c r="E838" s="61"/>
      <c r="F838" s="61"/>
      <c r="G838" s="61"/>
      <c r="H838" s="61"/>
      <c r="I838" s="61"/>
      <c r="J838" s="63"/>
      <c r="K838" s="63"/>
      <c r="L838" s="63"/>
      <c r="M838" s="63"/>
      <c r="N838" s="63"/>
      <c r="O838" s="63"/>
      <c r="P838" s="63"/>
      <c r="Q838" s="63"/>
      <c r="R838" s="63"/>
      <c r="S838" s="63"/>
      <c r="T838" s="63"/>
      <c r="U838" s="63"/>
      <c r="V838" s="63"/>
      <c r="W838" s="63"/>
      <c r="X838" s="63"/>
      <c r="Y838" s="63"/>
      <c r="Z838" s="63"/>
    </row>
    <row r="839" spans="1:26" ht="14.25" customHeight="1">
      <c r="A839" s="61"/>
      <c r="B839" s="61"/>
      <c r="C839" s="61"/>
      <c r="D839" s="61"/>
      <c r="E839" s="61"/>
      <c r="F839" s="61"/>
      <c r="G839" s="61"/>
      <c r="H839" s="61"/>
      <c r="I839" s="61"/>
      <c r="J839" s="63"/>
      <c r="K839" s="63"/>
      <c r="L839" s="63"/>
      <c r="M839" s="63"/>
      <c r="N839" s="63"/>
      <c r="O839" s="63"/>
      <c r="P839" s="63"/>
      <c r="Q839" s="63"/>
      <c r="R839" s="63"/>
      <c r="S839" s="63"/>
      <c r="T839" s="63"/>
      <c r="U839" s="63"/>
      <c r="V839" s="63"/>
      <c r="W839" s="63"/>
      <c r="X839" s="63"/>
      <c r="Y839" s="63"/>
      <c r="Z839" s="63"/>
    </row>
    <row r="840" spans="1:26" ht="14.25" customHeight="1">
      <c r="A840" s="61"/>
      <c r="B840" s="61"/>
      <c r="C840" s="61"/>
      <c r="D840" s="61"/>
      <c r="E840" s="61"/>
      <c r="F840" s="61"/>
      <c r="G840" s="61"/>
      <c r="H840" s="61"/>
      <c r="I840" s="61"/>
      <c r="J840" s="63"/>
      <c r="K840" s="63"/>
      <c r="L840" s="63"/>
      <c r="M840" s="63"/>
      <c r="N840" s="63"/>
      <c r="O840" s="63"/>
      <c r="P840" s="63"/>
      <c r="Q840" s="63"/>
      <c r="R840" s="63"/>
      <c r="S840" s="63"/>
      <c r="T840" s="63"/>
      <c r="U840" s="63"/>
      <c r="V840" s="63"/>
      <c r="W840" s="63"/>
      <c r="X840" s="63"/>
      <c r="Y840" s="63"/>
      <c r="Z840" s="63"/>
    </row>
    <row r="841" spans="1:26" ht="14.25" customHeight="1">
      <c r="A841" s="61"/>
      <c r="B841" s="61"/>
      <c r="C841" s="61"/>
      <c r="D841" s="61"/>
      <c r="E841" s="61"/>
      <c r="F841" s="61"/>
      <c r="G841" s="61"/>
      <c r="H841" s="61"/>
      <c r="I841" s="61"/>
      <c r="J841" s="63"/>
      <c r="K841" s="63"/>
      <c r="L841" s="63"/>
      <c r="M841" s="63"/>
      <c r="N841" s="63"/>
      <c r="O841" s="63"/>
      <c r="P841" s="63"/>
      <c r="Q841" s="63"/>
      <c r="R841" s="63"/>
      <c r="S841" s="63"/>
      <c r="T841" s="63"/>
      <c r="U841" s="63"/>
      <c r="V841" s="63"/>
      <c r="W841" s="63"/>
      <c r="X841" s="63"/>
      <c r="Y841" s="63"/>
      <c r="Z841" s="63"/>
    </row>
    <row r="842" spans="1:26" ht="14.25" customHeight="1">
      <c r="A842" s="61"/>
      <c r="B842" s="61"/>
      <c r="C842" s="61"/>
      <c r="D842" s="61"/>
      <c r="E842" s="61"/>
      <c r="F842" s="61"/>
      <c r="G842" s="61"/>
      <c r="H842" s="61"/>
      <c r="I842" s="61"/>
      <c r="J842" s="63"/>
      <c r="K842" s="63"/>
      <c r="L842" s="63"/>
      <c r="M842" s="63"/>
      <c r="N842" s="63"/>
      <c r="O842" s="63"/>
      <c r="P842" s="63"/>
      <c r="Q842" s="63"/>
      <c r="R842" s="63"/>
      <c r="S842" s="63"/>
      <c r="T842" s="63"/>
      <c r="U842" s="63"/>
      <c r="V842" s="63"/>
      <c r="W842" s="63"/>
      <c r="X842" s="63"/>
      <c r="Y842" s="63"/>
      <c r="Z842" s="63"/>
    </row>
    <row r="843" spans="1:26" ht="14.25" customHeight="1">
      <c r="A843" s="61"/>
      <c r="B843" s="61"/>
      <c r="C843" s="61"/>
      <c r="D843" s="61"/>
      <c r="E843" s="61"/>
      <c r="F843" s="61"/>
      <c r="G843" s="61"/>
      <c r="H843" s="61"/>
      <c r="I843" s="61"/>
      <c r="J843" s="63"/>
      <c r="K843" s="63"/>
      <c r="L843" s="63"/>
      <c r="M843" s="63"/>
      <c r="N843" s="63"/>
      <c r="O843" s="63"/>
      <c r="P843" s="63"/>
      <c r="Q843" s="63"/>
      <c r="R843" s="63"/>
      <c r="S843" s="63"/>
      <c r="T843" s="63"/>
      <c r="U843" s="63"/>
      <c r="V843" s="63"/>
      <c r="W843" s="63"/>
      <c r="X843" s="63"/>
      <c r="Y843" s="63"/>
      <c r="Z843" s="63"/>
    </row>
    <row r="844" spans="1:26" ht="14.25" customHeight="1">
      <c r="A844" s="61"/>
      <c r="B844" s="61"/>
      <c r="C844" s="61"/>
      <c r="D844" s="61"/>
      <c r="E844" s="61"/>
      <c r="F844" s="61"/>
      <c r="G844" s="61"/>
      <c r="H844" s="61"/>
      <c r="I844" s="61"/>
      <c r="J844" s="63"/>
      <c r="K844" s="63"/>
      <c r="L844" s="63"/>
      <c r="M844" s="63"/>
      <c r="N844" s="63"/>
      <c r="O844" s="63"/>
      <c r="P844" s="63"/>
      <c r="Q844" s="63"/>
      <c r="R844" s="63"/>
      <c r="S844" s="63"/>
      <c r="T844" s="63"/>
      <c r="U844" s="63"/>
      <c r="V844" s="63"/>
      <c r="W844" s="63"/>
      <c r="X844" s="63"/>
      <c r="Y844" s="63"/>
      <c r="Z844" s="63"/>
    </row>
    <row r="845" spans="1:26" ht="14.25" customHeight="1">
      <c r="A845" s="61"/>
      <c r="B845" s="61"/>
      <c r="C845" s="61"/>
      <c r="D845" s="61"/>
      <c r="E845" s="61"/>
      <c r="F845" s="61"/>
      <c r="G845" s="61"/>
      <c r="H845" s="61"/>
      <c r="I845" s="61"/>
      <c r="J845" s="63"/>
      <c r="K845" s="63"/>
      <c r="L845" s="63"/>
      <c r="M845" s="63"/>
      <c r="N845" s="63"/>
      <c r="O845" s="63"/>
      <c r="P845" s="63"/>
      <c r="Q845" s="63"/>
      <c r="R845" s="63"/>
      <c r="S845" s="63"/>
      <c r="T845" s="63"/>
      <c r="U845" s="63"/>
      <c r="V845" s="63"/>
      <c r="W845" s="63"/>
      <c r="X845" s="63"/>
      <c r="Y845" s="63"/>
      <c r="Z845" s="63"/>
    </row>
    <row r="846" spans="1:26" ht="14.25" customHeight="1">
      <c r="A846" s="61"/>
      <c r="B846" s="61"/>
      <c r="C846" s="61"/>
      <c r="D846" s="61"/>
      <c r="E846" s="61"/>
      <c r="F846" s="61"/>
      <c r="G846" s="61"/>
      <c r="H846" s="61"/>
      <c r="I846" s="61"/>
      <c r="J846" s="63"/>
      <c r="K846" s="63"/>
      <c r="L846" s="63"/>
      <c r="M846" s="63"/>
      <c r="N846" s="63"/>
      <c r="O846" s="63"/>
      <c r="P846" s="63"/>
      <c r="Q846" s="63"/>
      <c r="R846" s="63"/>
      <c r="S846" s="63"/>
      <c r="T846" s="63"/>
      <c r="U846" s="63"/>
      <c r="V846" s="63"/>
      <c r="W846" s="63"/>
      <c r="X846" s="63"/>
      <c r="Y846" s="63"/>
      <c r="Z846" s="63"/>
    </row>
    <row r="847" spans="1:26" ht="14.25" customHeight="1">
      <c r="A847" s="61"/>
      <c r="B847" s="61"/>
      <c r="C847" s="61"/>
      <c r="D847" s="61"/>
      <c r="E847" s="61"/>
      <c r="F847" s="61"/>
      <c r="G847" s="61"/>
      <c r="H847" s="61"/>
      <c r="I847" s="61"/>
      <c r="J847" s="63"/>
      <c r="K847" s="63"/>
      <c r="L847" s="63"/>
      <c r="M847" s="63"/>
      <c r="N847" s="63"/>
      <c r="O847" s="63"/>
      <c r="P847" s="63"/>
      <c r="Q847" s="63"/>
      <c r="R847" s="63"/>
      <c r="S847" s="63"/>
      <c r="T847" s="63"/>
      <c r="U847" s="63"/>
      <c r="V847" s="63"/>
      <c r="W847" s="63"/>
      <c r="X847" s="63"/>
      <c r="Y847" s="63"/>
      <c r="Z847" s="63"/>
    </row>
    <row r="848" spans="1:26" ht="14.25" customHeight="1">
      <c r="A848" s="61"/>
      <c r="B848" s="61"/>
      <c r="C848" s="61"/>
      <c r="D848" s="61"/>
      <c r="E848" s="61"/>
      <c r="F848" s="61"/>
      <c r="G848" s="61"/>
      <c r="H848" s="61"/>
      <c r="I848" s="61"/>
      <c r="J848" s="63"/>
      <c r="K848" s="63"/>
      <c r="L848" s="63"/>
      <c r="M848" s="63"/>
      <c r="N848" s="63"/>
      <c r="O848" s="63"/>
      <c r="P848" s="63"/>
      <c r="Q848" s="63"/>
      <c r="R848" s="63"/>
      <c r="S848" s="63"/>
      <c r="T848" s="63"/>
      <c r="U848" s="63"/>
      <c r="V848" s="63"/>
      <c r="W848" s="63"/>
      <c r="X848" s="63"/>
      <c r="Y848" s="63"/>
      <c r="Z848" s="63"/>
    </row>
    <row r="849" spans="1:26" ht="14.25" customHeight="1">
      <c r="A849" s="61"/>
      <c r="B849" s="61"/>
      <c r="C849" s="61"/>
      <c r="D849" s="61"/>
      <c r="E849" s="61"/>
      <c r="F849" s="61"/>
      <c r="G849" s="61"/>
      <c r="H849" s="61"/>
      <c r="I849" s="61"/>
      <c r="J849" s="63"/>
      <c r="K849" s="63"/>
      <c r="L849" s="63"/>
      <c r="M849" s="63"/>
      <c r="N849" s="63"/>
      <c r="O849" s="63"/>
      <c r="P849" s="63"/>
      <c r="Q849" s="63"/>
      <c r="R849" s="63"/>
      <c r="S849" s="63"/>
      <c r="T849" s="63"/>
      <c r="U849" s="63"/>
      <c r="V849" s="63"/>
      <c r="W849" s="63"/>
      <c r="X849" s="63"/>
      <c r="Y849" s="63"/>
      <c r="Z849" s="63"/>
    </row>
    <row r="850" spans="1:26" ht="14.25" customHeight="1">
      <c r="A850" s="61"/>
      <c r="B850" s="61"/>
      <c r="C850" s="61"/>
      <c r="D850" s="61"/>
      <c r="E850" s="61"/>
      <c r="F850" s="61"/>
      <c r="G850" s="61"/>
      <c r="H850" s="61"/>
      <c r="I850" s="61"/>
      <c r="J850" s="63"/>
      <c r="K850" s="63"/>
      <c r="L850" s="63"/>
      <c r="M850" s="63"/>
      <c r="N850" s="63"/>
      <c r="O850" s="63"/>
      <c r="P850" s="63"/>
      <c r="Q850" s="63"/>
      <c r="R850" s="63"/>
      <c r="S850" s="63"/>
      <c r="T850" s="63"/>
      <c r="U850" s="63"/>
      <c r="V850" s="63"/>
      <c r="W850" s="63"/>
      <c r="X850" s="63"/>
      <c r="Y850" s="63"/>
      <c r="Z850" s="63"/>
    </row>
    <row r="851" spans="1:26" ht="14.25" customHeight="1">
      <c r="A851" s="61"/>
      <c r="B851" s="61"/>
      <c r="C851" s="61"/>
      <c r="D851" s="61"/>
      <c r="E851" s="61"/>
      <c r="F851" s="61"/>
      <c r="G851" s="61"/>
      <c r="H851" s="61"/>
      <c r="I851" s="61"/>
      <c r="J851" s="63"/>
      <c r="K851" s="63"/>
      <c r="L851" s="63"/>
      <c r="M851" s="63"/>
      <c r="N851" s="63"/>
      <c r="O851" s="63"/>
      <c r="P851" s="63"/>
      <c r="Q851" s="63"/>
      <c r="R851" s="63"/>
      <c r="S851" s="63"/>
      <c r="T851" s="63"/>
      <c r="U851" s="63"/>
      <c r="V851" s="63"/>
      <c r="W851" s="63"/>
      <c r="X851" s="63"/>
      <c r="Y851" s="63"/>
      <c r="Z851" s="63"/>
    </row>
    <row r="852" spans="1:26" ht="14.25" customHeight="1">
      <c r="A852" s="61"/>
      <c r="B852" s="61"/>
      <c r="C852" s="61"/>
      <c r="D852" s="61"/>
      <c r="E852" s="61"/>
      <c r="F852" s="61"/>
      <c r="G852" s="61"/>
      <c r="H852" s="61"/>
      <c r="I852" s="61"/>
      <c r="J852" s="63"/>
      <c r="K852" s="63"/>
      <c r="L852" s="63"/>
      <c r="M852" s="63"/>
      <c r="N852" s="63"/>
      <c r="O852" s="63"/>
      <c r="P852" s="63"/>
      <c r="Q852" s="63"/>
      <c r="R852" s="63"/>
      <c r="S852" s="63"/>
      <c r="T852" s="63"/>
      <c r="U852" s="63"/>
      <c r="V852" s="63"/>
      <c r="W852" s="63"/>
      <c r="X852" s="63"/>
      <c r="Y852" s="63"/>
      <c r="Z852" s="63"/>
    </row>
    <row r="853" spans="1:26" ht="14.25" customHeight="1">
      <c r="A853" s="61"/>
      <c r="B853" s="61"/>
      <c r="C853" s="61"/>
      <c r="D853" s="61"/>
      <c r="E853" s="61"/>
      <c r="F853" s="61"/>
      <c r="G853" s="61"/>
      <c r="H853" s="61"/>
      <c r="I853" s="61"/>
      <c r="J853" s="63"/>
      <c r="K853" s="63"/>
      <c r="L853" s="63"/>
      <c r="M853" s="63"/>
      <c r="N853" s="63"/>
      <c r="O853" s="63"/>
      <c r="P853" s="63"/>
      <c r="Q853" s="63"/>
      <c r="R853" s="63"/>
      <c r="S853" s="63"/>
      <c r="T853" s="63"/>
      <c r="U853" s="63"/>
      <c r="V853" s="63"/>
      <c r="W853" s="63"/>
      <c r="X853" s="63"/>
      <c r="Y853" s="63"/>
      <c r="Z853" s="63"/>
    </row>
    <row r="854" spans="1:26" ht="14.25" customHeight="1">
      <c r="A854" s="61"/>
      <c r="B854" s="61"/>
      <c r="C854" s="61"/>
      <c r="D854" s="61"/>
      <c r="E854" s="61"/>
      <c r="F854" s="61"/>
      <c r="G854" s="61"/>
      <c r="H854" s="61"/>
      <c r="I854" s="61"/>
      <c r="J854" s="63"/>
      <c r="K854" s="63"/>
      <c r="L854" s="63"/>
      <c r="M854" s="63"/>
      <c r="N854" s="63"/>
      <c r="O854" s="63"/>
      <c r="P854" s="63"/>
      <c r="Q854" s="63"/>
      <c r="R854" s="63"/>
      <c r="S854" s="63"/>
      <c r="T854" s="63"/>
      <c r="U854" s="63"/>
      <c r="V854" s="63"/>
      <c r="W854" s="63"/>
      <c r="X854" s="63"/>
      <c r="Y854" s="63"/>
      <c r="Z854" s="63"/>
    </row>
    <row r="855" spans="1:26" ht="14.25" customHeight="1">
      <c r="A855" s="61"/>
      <c r="B855" s="61"/>
      <c r="C855" s="61"/>
      <c r="D855" s="61"/>
      <c r="E855" s="61"/>
      <c r="F855" s="61"/>
      <c r="G855" s="61"/>
      <c r="H855" s="61"/>
      <c r="I855" s="61"/>
      <c r="J855" s="63"/>
      <c r="K855" s="63"/>
      <c r="L855" s="63"/>
      <c r="M855" s="63"/>
      <c r="N855" s="63"/>
      <c r="O855" s="63"/>
      <c r="P855" s="63"/>
      <c r="Q855" s="63"/>
      <c r="R855" s="63"/>
      <c r="S855" s="63"/>
      <c r="T855" s="63"/>
      <c r="U855" s="63"/>
      <c r="V855" s="63"/>
      <c r="W855" s="63"/>
      <c r="X855" s="63"/>
      <c r="Y855" s="63"/>
      <c r="Z855" s="63"/>
    </row>
    <row r="856" spans="1:26" ht="14.25" customHeight="1">
      <c r="A856" s="61"/>
      <c r="B856" s="61"/>
      <c r="C856" s="61"/>
      <c r="D856" s="61"/>
      <c r="E856" s="61"/>
      <c r="F856" s="61"/>
      <c r="G856" s="61"/>
      <c r="H856" s="61"/>
      <c r="I856" s="61"/>
      <c r="J856" s="63"/>
      <c r="K856" s="63"/>
      <c r="L856" s="63"/>
      <c r="M856" s="63"/>
      <c r="N856" s="63"/>
      <c r="O856" s="63"/>
      <c r="P856" s="63"/>
      <c r="Q856" s="63"/>
      <c r="R856" s="63"/>
      <c r="S856" s="63"/>
      <c r="T856" s="63"/>
      <c r="U856" s="63"/>
      <c r="V856" s="63"/>
      <c r="W856" s="63"/>
      <c r="X856" s="63"/>
      <c r="Y856" s="63"/>
      <c r="Z856" s="63"/>
    </row>
    <row r="857" spans="1:26" ht="14.25" customHeight="1">
      <c r="A857" s="61"/>
      <c r="B857" s="61"/>
      <c r="C857" s="61"/>
      <c r="D857" s="61"/>
      <c r="E857" s="61"/>
      <c r="F857" s="61"/>
      <c r="G857" s="61"/>
      <c r="H857" s="61"/>
      <c r="I857" s="61"/>
      <c r="J857" s="63"/>
      <c r="K857" s="63"/>
      <c r="L857" s="63"/>
      <c r="M857" s="63"/>
      <c r="N857" s="63"/>
      <c r="O857" s="63"/>
      <c r="P857" s="63"/>
      <c r="Q857" s="63"/>
      <c r="R857" s="63"/>
      <c r="S857" s="63"/>
      <c r="T857" s="63"/>
      <c r="U857" s="63"/>
      <c r="V857" s="63"/>
      <c r="W857" s="63"/>
      <c r="X857" s="63"/>
      <c r="Y857" s="63"/>
      <c r="Z857" s="63"/>
    </row>
    <row r="858" spans="1:26" ht="14.25" customHeight="1">
      <c r="A858" s="61"/>
      <c r="B858" s="61"/>
      <c r="C858" s="61"/>
      <c r="D858" s="61"/>
      <c r="E858" s="61"/>
      <c r="F858" s="61"/>
      <c r="G858" s="61"/>
      <c r="H858" s="61"/>
      <c r="I858" s="61"/>
      <c r="J858" s="63"/>
      <c r="K858" s="63"/>
      <c r="L858" s="63"/>
      <c r="M858" s="63"/>
      <c r="N858" s="63"/>
      <c r="O858" s="63"/>
      <c r="P858" s="63"/>
      <c r="Q858" s="63"/>
      <c r="R858" s="63"/>
      <c r="S858" s="63"/>
      <c r="T858" s="63"/>
      <c r="U858" s="63"/>
      <c r="V858" s="63"/>
      <c r="W858" s="63"/>
      <c r="X858" s="63"/>
      <c r="Y858" s="63"/>
      <c r="Z858" s="63"/>
    </row>
    <row r="859" spans="1:26" ht="14.25" customHeight="1">
      <c r="A859" s="61"/>
      <c r="B859" s="61"/>
      <c r="C859" s="61"/>
      <c r="D859" s="61"/>
      <c r="E859" s="61"/>
      <c r="F859" s="61"/>
      <c r="G859" s="61"/>
      <c r="H859" s="61"/>
      <c r="I859" s="61"/>
      <c r="J859" s="63"/>
      <c r="K859" s="63"/>
      <c r="L859" s="63"/>
      <c r="M859" s="63"/>
      <c r="N859" s="63"/>
      <c r="O859" s="63"/>
      <c r="P859" s="63"/>
      <c r="Q859" s="63"/>
      <c r="R859" s="63"/>
      <c r="S859" s="63"/>
      <c r="T859" s="63"/>
      <c r="U859" s="63"/>
      <c r="V859" s="63"/>
      <c r="W859" s="63"/>
      <c r="X859" s="63"/>
      <c r="Y859" s="63"/>
      <c r="Z859" s="63"/>
    </row>
    <row r="860" spans="1:26" ht="14.25" customHeight="1">
      <c r="A860" s="61"/>
      <c r="B860" s="61"/>
      <c r="C860" s="61"/>
      <c r="D860" s="61"/>
      <c r="E860" s="61"/>
      <c r="F860" s="61"/>
      <c r="G860" s="61"/>
      <c r="H860" s="61"/>
      <c r="I860" s="61"/>
      <c r="J860" s="63"/>
      <c r="K860" s="63"/>
      <c r="L860" s="63"/>
      <c r="M860" s="63"/>
      <c r="N860" s="63"/>
      <c r="O860" s="63"/>
      <c r="P860" s="63"/>
      <c r="Q860" s="63"/>
      <c r="R860" s="63"/>
      <c r="S860" s="63"/>
      <c r="T860" s="63"/>
      <c r="U860" s="63"/>
      <c r="V860" s="63"/>
      <c r="W860" s="63"/>
      <c r="X860" s="63"/>
      <c r="Y860" s="63"/>
      <c r="Z860" s="63"/>
    </row>
    <row r="861" spans="1:26" ht="14.25" customHeight="1">
      <c r="A861" s="61"/>
      <c r="B861" s="61"/>
      <c r="C861" s="61"/>
      <c r="D861" s="61"/>
      <c r="E861" s="61"/>
      <c r="F861" s="61"/>
      <c r="G861" s="61"/>
      <c r="H861" s="61"/>
      <c r="I861" s="61"/>
      <c r="J861" s="63"/>
      <c r="K861" s="63"/>
      <c r="L861" s="63"/>
      <c r="M861" s="63"/>
      <c r="N861" s="63"/>
      <c r="O861" s="63"/>
      <c r="P861" s="63"/>
      <c r="Q861" s="63"/>
      <c r="R861" s="63"/>
      <c r="S861" s="63"/>
      <c r="T861" s="63"/>
      <c r="U861" s="63"/>
      <c r="V861" s="63"/>
      <c r="W861" s="63"/>
      <c r="X861" s="63"/>
      <c r="Y861" s="63"/>
      <c r="Z861" s="63"/>
    </row>
    <row r="862" spans="1:26" ht="14.25" customHeight="1">
      <c r="A862" s="61"/>
      <c r="B862" s="61"/>
      <c r="C862" s="61"/>
      <c r="D862" s="61"/>
      <c r="E862" s="61"/>
      <c r="F862" s="61"/>
      <c r="G862" s="61"/>
      <c r="H862" s="61"/>
      <c r="I862" s="61"/>
      <c r="J862" s="63"/>
      <c r="K862" s="63"/>
      <c r="L862" s="63"/>
      <c r="M862" s="63"/>
      <c r="N862" s="63"/>
      <c r="O862" s="63"/>
      <c r="P862" s="63"/>
      <c r="Q862" s="63"/>
      <c r="R862" s="63"/>
      <c r="S862" s="63"/>
      <c r="T862" s="63"/>
      <c r="U862" s="63"/>
      <c r="V862" s="63"/>
      <c r="W862" s="63"/>
      <c r="X862" s="63"/>
      <c r="Y862" s="63"/>
      <c r="Z862" s="63"/>
    </row>
    <row r="863" spans="1:26" ht="14.25" customHeight="1">
      <c r="A863" s="61"/>
      <c r="B863" s="61"/>
      <c r="C863" s="61"/>
      <c r="D863" s="61"/>
      <c r="E863" s="61"/>
      <c r="F863" s="61"/>
      <c r="G863" s="61"/>
      <c r="H863" s="61"/>
      <c r="I863" s="61"/>
      <c r="J863" s="63"/>
      <c r="K863" s="63"/>
      <c r="L863" s="63"/>
      <c r="M863" s="63"/>
      <c r="N863" s="63"/>
      <c r="O863" s="63"/>
      <c r="P863" s="63"/>
      <c r="Q863" s="63"/>
      <c r="R863" s="63"/>
      <c r="S863" s="63"/>
      <c r="T863" s="63"/>
      <c r="U863" s="63"/>
      <c r="V863" s="63"/>
      <c r="W863" s="63"/>
      <c r="X863" s="63"/>
      <c r="Y863" s="63"/>
      <c r="Z863" s="63"/>
    </row>
    <row r="864" spans="1:26" ht="14.25" customHeight="1">
      <c r="A864" s="61"/>
      <c r="B864" s="61"/>
      <c r="C864" s="61"/>
      <c r="D864" s="61"/>
      <c r="E864" s="61"/>
      <c r="F864" s="61"/>
      <c r="G864" s="61"/>
      <c r="H864" s="61"/>
      <c r="I864" s="61"/>
      <c r="J864" s="63"/>
      <c r="K864" s="63"/>
      <c r="L864" s="63"/>
      <c r="M864" s="63"/>
      <c r="N864" s="63"/>
      <c r="O864" s="63"/>
      <c r="P864" s="63"/>
      <c r="Q864" s="63"/>
      <c r="R864" s="63"/>
      <c r="S864" s="63"/>
      <c r="T864" s="63"/>
      <c r="U864" s="63"/>
      <c r="V864" s="63"/>
      <c r="W864" s="63"/>
      <c r="X864" s="63"/>
      <c r="Y864" s="63"/>
      <c r="Z864" s="63"/>
    </row>
    <row r="865" spans="1:26" ht="14.25" customHeight="1">
      <c r="A865" s="61"/>
      <c r="B865" s="61"/>
      <c r="C865" s="61"/>
      <c r="D865" s="61"/>
      <c r="E865" s="61"/>
      <c r="F865" s="61"/>
      <c r="G865" s="61"/>
      <c r="H865" s="61"/>
      <c r="I865" s="61"/>
      <c r="J865" s="63"/>
      <c r="K865" s="63"/>
      <c r="L865" s="63"/>
      <c r="M865" s="63"/>
      <c r="N865" s="63"/>
      <c r="O865" s="63"/>
      <c r="P865" s="63"/>
      <c r="Q865" s="63"/>
      <c r="R865" s="63"/>
      <c r="S865" s="63"/>
      <c r="T865" s="63"/>
      <c r="U865" s="63"/>
      <c r="V865" s="63"/>
      <c r="W865" s="63"/>
      <c r="X865" s="63"/>
      <c r="Y865" s="63"/>
      <c r="Z865" s="63"/>
    </row>
    <row r="866" spans="1:26" ht="14.25" customHeight="1">
      <c r="A866" s="61"/>
      <c r="B866" s="61"/>
      <c r="C866" s="61"/>
      <c r="D866" s="61"/>
      <c r="E866" s="61"/>
      <c r="F866" s="61"/>
      <c r="G866" s="61"/>
      <c r="H866" s="61"/>
      <c r="I866" s="61"/>
      <c r="J866" s="63"/>
      <c r="K866" s="63"/>
      <c r="L866" s="63"/>
      <c r="M866" s="63"/>
      <c r="N866" s="63"/>
      <c r="O866" s="63"/>
      <c r="P866" s="63"/>
      <c r="Q866" s="63"/>
      <c r="R866" s="63"/>
      <c r="S866" s="63"/>
      <c r="T866" s="63"/>
      <c r="U866" s="63"/>
      <c r="V866" s="63"/>
      <c r="W866" s="63"/>
      <c r="X866" s="63"/>
      <c r="Y866" s="63"/>
      <c r="Z866" s="63"/>
    </row>
    <row r="867" spans="1:26" ht="14.25" customHeight="1">
      <c r="A867" s="61"/>
      <c r="B867" s="61"/>
      <c r="C867" s="61"/>
      <c r="D867" s="61"/>
      <c r="E867" s="61"/>
      <c r="F867" s="61"/>
      <c r="G867" s="61"/>
      <c r="H867" s="61"/>
      <c r="I867" s="61"/>
      <c r="J867" s="63"/>
      <c r="K867" s="63"/>
      <c r="L867" s="63"/>
      <c r="M867" s="63"/>
      <c r="N867" s="63"/>
      <c r="O867" s="63"/>
      <c r="P867" s="63"/>
      <c r="Q867" s="63"/>
      <c r="R867" s="63"/>
      <c r="S867" s="63"/>
      <c r="T867" s="63"/>
      <c r="U867" s="63"/>
      <c r="V867" s="63"/>
      <c r="W867" s="63"/>
      <c r="X867" s="63"/>
      <c r="Y867" s="63"/>
      <c r="Z867" s="63"/>
    </row>
    <row r="868" spans="1:26" ht="14.25" customHeight="1">
      <c r="A868" s="61"/>
      <c r="B868" s="61"/>
      <c r="C868" s="61"/>
      <c r="D868" s="61"/>
      <c r="E868" s="61"/>
      <c r="F868" s="61"/>
      <c r="G868" s="61"/>
      <c r="H868" s="61"/>
      <c r="I868" s="61"/>
      <c r="J868" s="63"/>
      <c r="K868" s="63"/>
      <c r="L868" s="63"/>
      <c r="M868" s="63"/>
      <c r="N868" s="63"/>
      <c r="O868" s="63"/>
      <c r="P868" s="63"/>
      <c r="Q868" s="63"/>
      <c r="R868" s="63"/>
      <c r="S868" s="63"/>
      <c r="T868" s="63"/>
      <c r="U868" s="63"/>
      <c r="V868" s="63"/>
      <c r="W868" s="63"/>
      <c r="X868" s="63"/>
      <c r="Y868" s="63"/>
      <c r="Z868" s="63"/>
    </row>
    <row r="869" spans="1:26" ht="14.25" customHeight="1">
      <c r="A869" s="61"/>
      <c r="B869" s="61"/>
      <c r="C869" s="61"/>
      <c r="D869" s="61"/>
      <c r="E869" s="61"/>
      <c r="F869" s="61"/>
      <c r="G869" s="61"/>
      <c r="H869" s="61"/>
      <c r="I869" s="61"/>
      <c r="J869" s="63"/>
      <c r="K869" s="63"/>
      <c r="L869" s="63"/>
      <c r="M869" s="63"/>
      <c r="N869" s="63"/>
      <c r="O869" s="63"/>
      <c r="P869" s="63"/>
      <c r="Q869" s="63"/>
      <c r="R869" s="63"/>
      <c r="S869" s="63"/>
      <c r="T869" s="63"/>
      <c r="U869" s="63"/>
      <c r="V869" s="63"/>
      <c r="W869" s="63"/>
      <c r="X869" s="63"/>
      <c r="Y869" s="63"/>
      <c r="Z869" s="63"/>
    </row>
    <row r="870" spans="1:26" ht="14.25" customHeight="1">
      <c r="A870" s="61"/>
      <c r="B870" s="61"/>
      <c r="C870" s="61"/>
      <c r="D870" s="61"/>
      <c r="E870" s="61"/>
      <c r="F870" s="61"/>
      <c r="G870" s="61"/>
      <c r="H870" s="61"/>
      <c r="I870" s="61"/>
      <c r="J870" s="63"/>
      <c r="K870" s="63"/>
      <c r="L870" s="63"/>
      <c r="M870" s="63"/>
      <c r="N870" s="63"/>
      <c r="O870" s="63"/>
      <c r="P870" s="63"/>
      <c r="Q870" s="63"/>
      <c r="R870" s="63"/>
      <c r="S870" s="63"/>
      <c r="T870" s="63"/>
      <c r="U870" s="63"/>
      <c r="V870" s="63"/>
      <c r="W870" s="63"/>
      <c r="X870" s="63"/>
      <c r="Y870" s="63"/>
      <c r="Z870" s="63"/>
    </row>
    <row r="871" spans="1:26" ht="14.25" customHeight="1">
      <c r="A871" s="61"/>
      <c r="B871" s="61"/>
      <c r="C871" s="61"/>
      <c r="D871" s="61"/>
      <c r="E871" s="61"/>
      <c r="F871" s="61"/>
      <c r="G871" s="61"/>
      <c r="H871" s="61"/>
      <c r="I871" s="61"/>
      <c r="J871" s="63"/>
      <c r="K871" s="63"/>
      <c r="L871" s="63"/>
      <c r="M871" s="63"/>
      <c r="N871" s="63"/>
      <c r="O871" s="63"/>
      <c r="P871" s="63"/>
      <c r="Q871" s="63"/>
      <c r="R871" s="63"/>
      <c r="S871" s="63"/>
      <c r="T871" s="63"/>
      <c r="U871" s="63"/>
      <c r="V871" s="63"/>
      <c r="W871" s="63"/>
      <c r="X871" s="63"/>
      <c r="Y871" s="63"/>
      <c r="Z871" s="63"/>
    </row>
    <row r="872" spans="1:26" ht="14.25" customHeight="1">
      <c r="A872" s="61"/>
      <c r="B872" s="61"/>
      <c r="C872" s="61"/>
      <c r="D872" s="61"/>
      <c r="E872" s="61"/>
      <c r="F872" s="61"/>
      <c r="G872" s="61"/>
      <c r="H872" s="61"/>
      <c r="I872" s="61"/>
      <c r="J872" s="63"/>
      <c r="K872" s="63"/>
      <c r="L872" s="63"/>
      <c r="M872" s="63"/>
      <c r="N872" s="63"/>
      <c r="O872" s="63"/>
      <c r="P872" s="63"/>
      <c r="Q872" s="63"/>
      <c r="R872" s="63"/>
      <c r="S872" s="63"/>
      <c r="T872" s="63"/>
      <c r="U872" s="63"/>
      <c r="V872" s="63"/>
      <c r="W872" s="63"/>
      <c r="X872" s="63"/>
      <c r="Y872" s="63"/>
      <c r="Z872" s="63"/>
    </row>
    <row r="873" spans="1:26" ht="14.25" customHeight="1">
      <c r="A873" s="61"/>
      <c r="B873" s="61"/>
      <c r="C873" s="61"/>
      <c r="D873" s="61"/>
      <c r="E873" s="61"/>
      <c r="F873" s="61"/>
      <c r="G873" s="61"/>
      <c r="H873" s="61"/>
      <c r="I873" s="61"/>
      <c r="J873" s="63"/>
      <c r="K873" s="63"/>
      <c r="L873" s="63"/>
      <c r="M873" s="63"/>
      <c r="N873" s="63"/>
      <c r="O873" s="63"/>
      <c r="P873" s="63"/>
      <c r="Q873" s="63"/>
      <c r="R873" s="63"/>
      <c r="S873" s="63"/>
      <c r="T873" s="63"/>
      <c r="U873" s="63"/>
      <c r="V873" s="63"/>
      <c r="W873" s="63"/>
      <c r="X873" s="63"/>
      <c r="Y873" s="63"/>
      <c r="Z873" s="63"/>
    </row>
    <row r="874" spans="1:26" ht="14.25" customHeight="1">
      <c r="A874" s="61"/>
      <c r="B874" s="61"/>
      <c r="C874" s="61"/>
      <c r="D874" s="61"/>
      <c r="E874" s="61"/>
      <c r="F874" s="61"/>
      <c r="G874" s="61"/>
      <c r="H874" s="61"/>
      <c r="I874" s="61"/>
      <c r="J874" s="63"/>
      <c r="K874" s="63"/>
      <c r="L874" s="63"/>
      <c r="M874" s="63"/>
      <c r="N874" s="63"/>
      <c r="O874" s="63"/>
      <c r="P874" s="63"/>
      <c r="Q874" s="63"/>
      <c r="R874" s="63"/>
      <c r="S874" s="63"/>
      <c r="T874" s="63"/>
      <c r="U874" s="63"/>
      <c r="V874" s="63"/>
      <c r="W874" s="63"/>
      <c r="X874" s="63"/>
      <c r="Y874" s="63"/>
      <c r="Z874" s="63"/>
    </row>
    <row r="875" spans="1:26" ht="14.25" customHeight="1">
      <c r="A875" s="61"/>
      <c r="B875" s="61"/>
      <c r="C875" s="61"/>
      <c r="D875" s="61"/>
      <c r="E875" s="61"/>
      <c r="F875" s="61"/>
      <c r="G875" s="61"/>
      <c r="H875" s="61"/>
      <c r="I875" s="61"/>
      <c r="J875" s="63"/>
      <c r="K875" s="63"/>
      <c r="L875" s="63"/>
      <c r="M875" s="63"/>
      <c r="N875" s="63"/>
      <c r="O875" s="63"/>
      <c r="P875" s="63"/>
      <c r="Q875" s="63"/>
      <c r="R875" s="63"/>
      <c r="S875" s="63"/>
      <c r="T875" s="63"/>
      <c r="U875" s="63"/>
      <c r="V875" s="63"/>
      <c r="W875" s="63"/>
      <c r="X875" s="63"/>
      <c r="Y875" s="63"/>
      <c r="Z875" s="63"/>
    </row>
    <row r="876" spans="1:26" ht="14.25" customHeight="1">
      <c r="A876" s="61"/>
      <c r="B876" s="61"/>
      <c r="C876" s="61"/>
      <c r="D876" s="61"/>
      <c r="E876" s="61"/>
      <c r="F876" s="61"/>
      <c r="G876" s="61"/>
      <c r="H876" s="61"/>
      <c r="I876" s="61"/>
      <c r="J876" s="63"/>
      <c r="K876" s="63"/>
      <c r="L876" s="63"/>
      <c r="M876" s="63"/>
      <c r="N876" s="63"/>
      <c r="O876" s="63"/>
      <c r="P876" s="63"/>
      <c r="Q876" s="63"/>
      <c r="R876" s="63"/>
      <c r="S876" s="63"/>
      <c r="T876" s="63"/>
      <c r="U876" s="63"/>
      <c r="V876" s="63"/>
      <c r="W876" s="63"/>
      <c r="X876" s="63"/>
      <c r="Y876" s="63"/>
      <c r="Z876" s="63"/>
    </row>
    <row r="877" spans="1:26" ht="14.25" customHeight="1">
      <c r="A877" s="61"/>
      <c r="B877" s="61"/>
      <c r="C877" s="61"/>
      <c r="D877" s="61"/>
      <c r="E877" s="61"/>
      <c r="F877" s="61"/>
      <c r="G877" s="61"/>
      <c r="H877" s="61"/>
      <c r="I877" s="61"/>
      <c r="J877" s="63"/>
      <c r="K877" s="63"/>
      <c r="L877" s="63"/>
      <c r="M877" s="63"/>
      <c r="N877" s="63"/>
      <c r="O877" s="63"/>
      <c r="P877" s="63"/>
      <c r="Q877" s="63"/>
      <c r="R877" s="63"/>
      <c r="S877" s="63"/>
      <c r="T877" s="63"/>
      <c r="U877" s="63"/>
      <c r="V877" s="63"/>
      <c r="W877" s="63"/>
      <c r="X877" s="63"/>
      <c r="Y877" s="63"/>
      <c r="Z877" s="63"/>
    </row>
    <row r="878" spans="1:26" ht="14.25" customHeight="1">
      <c r="A878" s="61"/>
      <c r="B878" s="61"/>
      <c r="C878" s="61"/>
      <c r="D878" s="61"/>
      <c r="E878" s="61"/>
      <c r="F878" s="61"/>
      <c r="G878" s="61"/>
      <c r="H878" s="61"/>
      <c r="I878" s="61"/>
      <c r="J878" s="63"/>
      <c r="K878" s="63"/>
      <c r="L878" s="63"/>
      <c r="M878" s="63"/>
      <c r="N878" s="63"/>
      <c r="O878" s="63"/>
      <c r="P878" s="63"/>
      <c r="Q878" s="63"/>
      <c r="R878" s="63"/>
      <c r="S878" s="63"/>
      <c r="T878" s="63"/>
      <c r="U878" s="63"/>
      <c r="V878" s="63"/>
      <c r="W878" s="63"/>
      <c r="X878" s="63"/>
      <c r="Y878" s="63"/>
      <c r="Z878" s="63"/>
    </row>
    <row r="879" spans="1:26" ht="14.25" customHeight="1">
      <c r="A879" s="61"/>
      <c r="B879" s="61"/>
      <c r="C879" s="61"/>
      <c r="D879" s="61"/>
      <c r="E879" s="61"/>
      <c r="F879" s="61"/>
      <c r="G879" s="61"/>
      <c r="H879" s="61"/>
      <c r="I879" s="61"/>
      <c r="J879" s="63"/>
      <c r="K879" s="63"/>
      <c r="L879" s="63"/>
      <c r="M879" s="63"/>
      <c r="N879" s="63"/>
      <c r="O879" s="63"/>
      <c r="P879" s="63"/>
      <c r="Q879" s="63"/>
      <c r="R879" s="63"/>
      <c r="S879" s="63"/>
      <c r="T879" s="63"/>
      <c r="U879" s="63"/>
      <c r="V879" s="63"/>
      <c r="W879" s="63"/>
      <c r="X879" s="63"/>
      <c r="Y879" s="63"/>
      <c r="Z879" s="63"/>
    </row>
    <row r="880" spans="1:26" ht="14.25" customHeight="1">
      <c r="A880" s="61"/>
      <c r="B880" s="61"/>
      <c r="C880" s="61"/>
      <c r="D880" s="61"/>
      <c r="E880" s="61"/>
      <c r="F880" s="61"/>
      <c r="G880" s="61"/>
      <c r="H880" s="61"/>
      <c r="I880" s="61"/>
      <c r="J880" s="63"/>
      <c r="K880" s="63"/>
      <c r="L880" s="63"/>
      <c r="M880" s="63"/>
      <c r="N880" s="63"/>
      <c r="O880" s="63"/>
      <c r="P880" s="63"/>
      <c r="Q880" s="63"/>
      <c r="R880" s="63"/>
      <c r="S880" s="63"/>
      <c r="T880" s="63"/>
      <c r="U880" s="63"/>
      <c r="V880" s="63"/>
      <c r="W880" s="63"/>
      <c r="X880" s="63"/>
      <c r="Y880" s="63"/>
      <c r="Z880" s="63"/>
    </row>
    <row r="881" spans="1:26" ht="14.25" customHeight="1">
      <c r="A881" s="61"/>
      <c r="B881" s="61"/>
      <c r="C881" s="61"/>
      <c r="D881" s="61"/>
      <c r="E881" s="61"/>
      <c r="F881" s="61"/>
      <c r="G881" s="61"/>
      <c r="H881" s="61"/>
      <c r="I881" s="61"/>
      <c r="J881" s="63"/>
      <c r="K881" s="63"/>
      <c r="L881" s="63"/>
      <c r="M881" s="63"/>
      <c r="N881" s="63"/>
      <c r="O881" s="63"/>
      <c r="P881" s="63"/>
      <c r="Q881" s="63"/>
      <c r="R881" s="63"/>
      <c r="S881" s="63"/>
      <c r="T881" s="63"/>
      <c r="U881" s="63"/>
      <c r="V881" s="63"/>
      <c r="W881" s="63"/>
      <c r="X881" s="63"/>
      <c r="Y881" s="63"/>
      <c r="Z881" s="63"/>
    </row>
    <row r="882" spans="1:26" ht="14.25" customHeight="1">
      <c r="A882" s="61"/>
      <c r="B882" s="61"/>
      <c r="C882" s="61"/>
      <c r="D882" s="61"/>
      <c r="E882" s="61"/>
      <c r="F882" s="61"/>
      <c r="G882" s="61"/>
      <c r="H882" s="61"/>
      <c r="I882" s="61"/>
      <c r="J882" s="63"/>
      <c r="K882" s="63"/>
      <c r="L882" s="63"/>
      <c r="M882" s="63"/>
      <c r="N882" s="63"/>
      <c r="O882" s="63"/>
      <c r="P882" s="63"/>
      <c r="Q882" s="63"/>
      <c r="R882" s="63"/>
      <c r="S882" s="63"/>
      <c r="T882" s="63"/>
      <c r="U882" s="63"/>
      <c r="V882" s="63"/>
      <c r="W882" s="63"/>
      <c r="X882" s="63"/>
      <c r="Y882" s="63"/>
      <c r="Z882" s="63"/>
    </row>
    <row r="883" spans="1:26" ht="14.25" customHeight="1">
      <c r="A883" s="61"/>
      <c r="B883" s="61"/>
      <c r="C883" s="61"/>
      <c r="D883" s="61"/>
      <c r="E883" s="61"/>
      <c r="F883" s="61"/>
      <c r="G883" s="61"/>
      <c r="H883" s="61"/>
      <c r="I883" s="61"/>
      <c r="J883" s="63"/>
      <c r="K883" s="63"/>
      <c r="L883" s="63"/>
      <c r="M883" s="63"/>
      <c r="N883" s="63"/>
      <c r="O883" s="63"/>
      <c r="P883" s="63"/>
      <c r="Q883" s="63"/>
      <c r="R883" s="63"/>
      <c r="S883" s="63"/>
      <c r="T883" s="63"/>
      <c r="U883" s="63"/>
      <c r="V883" s="63"/>
      <c r="W883" s="63"/>
      <c r="X883" s="63"/>
      <c r="Y883" s="63"/>
      <c r="Z883" s="63"/>
    </row>
    <row r="884" spans="1:26" ht="14.25" customHeight="1">
      <c r="A884" s="61"/>
      <c r="B884" s="61"/>
      <c r="C884" s="61"/>
      <c r="D884" s="61"/>
      <c r="E884" s="61"/>
      <c r="F884" s="61"/>
      <c r="G884" s="61"/>
      <c r="H884" s="61"/>
      <c r="I884" s="61"/>
      <c r="J884" s="63"/>
      <c r="K884" s="63"/>
      <c r="L884" s="63"/>
      <c r="M884" s="63"/>
      <c r="N884" s="63"/>
      <c r="O884" s="63"/>
      <c r="P884" s="63"/>
      <c r="Q884" s="63"/>
      <c r="R884" s="63"/>
      <c r="S884" s="63"/>
      <c r="T884" s="63"/>
      <c r="U884" s="63"/>
      <c r="V884" s="63"/>
      <c r="W884" s="63"/>
      <c r="X884" s="63"/>
      <c r="Y884" s="63"/>
      <c r="Z884" s="63"/>
    </row>
    <row r="885" spans="1:26" ht="14.25" customHeight="1">
      <c r="A885" s="61"/>
      <c r="B885" s="61"/>
      <c r="C885" s="61"/>
      <c r="D885" s="61"/>
      <c r="E885" s="61"/>
      <c r="F885" s="61"/>
      <c r="G885" s="61"/>
      <c r="H885" s="61"/>
      <c r="I885" s="61"/>
      <c r="J885" s="63"/>
      <c r="K885" s="63"/>
      <c r="L885" s="63"/>
      <c r="M885" s="63"/>
      <c r="N885" s="63"/>
      <c r="O885" s="63"/>
      <c r="P885" s="63"/>
      <c r="Q885" s="63"/>
      <c r="R885" s="63"/>
      <c r="S885" s="63"/>
      <c r="T885" s="63"/>
      <c r="U885" s="63"/>
      <c r="V885" s="63"/>
      <c r="W885" s="63"/>
      <c r="X885" s="63"/>
      <c r="Y885" s="63"/>
      <c r="Z885" s="63"/>
    </row>
    <row r="886" spans="1:26" ht="14.25" customHeight="1">
      <c r="A886" s="61"/>
      <c r="B886" s="61"/>
      <c r="C886" s="61"/>
      <c r="D886" s="61"/>
      <c r="E886" s="61"/>
      <c r="F886" s="61"/>
      <c r="G886" s="61"/>
      <c r="H886" s="61"/>
      <c r="I886" s="61"/>
      <c r="J886" s="63"/>
      <c r="K886" s="63"/>
      <c r="L886" s="63"/>
      <c r="M886" s="63"/>
      <c r="N886" s="63"/>
      <c r="O886" s="63"/>
      <c r="P886" s="63"/>
      <c r="Q886" s="63"/>
      <c r="R886" s="63"/>
      <c r="S886" s="63"/>
      <c r="T886" s="63"/>
      <c r="U886" s="63"/>
      <c r="V886" s="63"/>
      <c r="W886" s="63"/>
      <c r="X886" s="63"/>
      <c r="Y886" s="63"/>
      <c r="Z886" s="63"/>
    </row>
    <row r="887" spans="1:26" ht="14.25" customHeight="1">
      <c r="A887" s="61"/>
      <c r="B887" s="61"/>
      <c r="C887" s="61"/>
      <c r="D887" s="61"/>
      <c r="E887" s="61"/>
      <c r="F887" s="61"/>
      <c r="G887" s="61"/>
      <c r="H887" s="61"/>
      <c r="I887" s="61"/>
      <c r="J887" s="63"/>
      <c r="K887" s="63"/>
      <c r="L887" s="63"/>
      <c r="M887" s="63"/>
      <c r="N887" s="63"/>
      <c r="O887" s="63"/>
      <c r="P887" s="63"/>
      <c r="Q887" s="63"/>
      <c r="R887" s="63"/>
      <c r="S887" s="63"/>
      <c r="T887" s="63"/>
      <c r="U887" s="63"/>
      <c r="V887" s="63"/>
      <c r="W887" s="63"/>
      <c r="X887" s="63"/>
      <c r="Y887" s="63"/>
      <c r="Z887" s="63"/>
    </row>
    <row r="888" spans="1:26" ht="14.25" customHeight="1">
      <c r="A888" s="61"/>
      <c r="B888" s="61"/>
      <c r="C888" s="61"/>
      <c r="D888" s="61"/>
      <c r="E888" s="61"/>
      <c r="F888" s="61"/>
      <c r="G888" s="61"/>
      <c r="H888" s="61"/>
      <c r="I888" s="61"/>
      <c r="J888" s="63"/>
      <c r="K888" s="63"/>
      <c r="L888" s="63"/>
      <c r="M888" s="63"/>
      <c r="N888" s="63"/>
      <c r="O888" s="63"/>
      <c r="P888" s="63"/>
      <c r="Q888" s="63"/>
      <c r="R888" s="63"/>
      <c r="S888" s="63"/>
      <c r="T888" s="63"/>
      <c r="U888" s="63"/>
      <c r="V888" s="63"/>
      <c r="W888" s="63"/>
      <c r="X888" s="63"/>
      <c r="Y888" s="63"/>
      <c r="Z888" s="63"/>
    </row>
    <row r="889" spans="1:26" ht="14.25" customHeight="1">
      <c r="A889" s="61"/>
      <c r="B889" s="61"/>
      <c r="C889" s="61"/>
      <c r="D889" s="61"/>
      <c r="E889" s="61"/>
      <c r="F889" s="61"/>
      <c r="G889" s="61"/>
      <c r="H889" s="61"/>
      <c r="I889" s="61"/>
      <c r="J889" s="63"/>
      <c r="K889" s="63"/>
      <c r="L889" s="63"/>
      <c r="M889" s="63"/>
      <c r="N889" s="63"/>
      <c r="O889" s="63"/>
      <c r="P889" s="63"/>
      <c r="Q889" s="63"/>
      <c r="R889" s="63"/>
      <c r="S889" s="63"/>
      <c r="T889" s="63"/>
      <c r="U889" s="63"/>
      <c r="V889" s="63"/>
      <c r="W889" s="63"/>
      <c r="X889" s="63"/>
      <c r="Y889" s="63"/>
      <c r="Z889" s="63"/>
    </row>
    <row r="890" spans="1:26" ht="14.25" customHeight="1">
      <c r="A890" s="61"/>
      <c r="B890" s="61"/>
      <c r="C890" s="61"/>
      <c r="D890" s="61"/>
      <c r="E890" s="61"/>
      <c r="F890" s="61"/>
      <c r="G890" s="61"/>
      <c r="H890" s="61"/>
      <c r="I890" s="61"/>
      <c r="J890" s="63"/>
      <c r="K890" s="63"/>
      <c r="L890" s="63"/>
      <c r="M890" s="63"/>
      <c r="N890" s="63"/>
      <c r="O890" s="63"/>
      <c r="P890" s="63"/>
      <c r="Q890" s="63"/>
      <c r="R890" s="63"/>
      <c r="S890" s="63"/>
      <c r="T890" s="63"/>
      <c r="U890" s="63"/>
      <c r="V890" s="63"/>
      <c r="W890" s="63"/>
      <c r="X890" s="63"/>
      <c r="Y890" s="63"/>
      <c r="Z890" s="63"/>
    </row>
    <row r="891" spans="1:26" ht="14.25" customHeight="1">
      <c r="A891" s="61"/>
      <c r="B891" s="61"/>
      <c r="C891" s="61"/>
      <c r="D891" s="61"/>
      <c r="E891" s="61"/>
      <c r="F891" s="61"/>
      <c r="G891" s="61"/>
      <c r="H891" s="61"/>
      <c r="I891" s="61"/>
      <c r="J891" s="63"/>
      <c r="K891" s="63"/>
      <c r="L891" s="63"/>
      <c r="M891" s="63"/>
      <c r="N891" s="63"/>
      <c r="O891" s="63"/>
      <c r="P891" s="63"/>
      <c r="Q891" s="63"/>
      <c r="R891" s="63"/>
      <c r="S891" s="63"/>
      <c r="T891" s="63"/>
      <c r="U891" s="63"/>
      <c r="V891" s="63"/>
      <c r="W891" s="63"/>
      <c r="X891" s="63"/>
      <c r="Y891" s="63"/>
      <c r="Z891" s="63"/>
    </row>
    <row r="892" spans="1:26" ht="14.25" customHeight="1">
      <c r="A892" s="61"/>
      <c r="B892" s="61"/>
      <c r="C892" s="61"/>
      <c r="D892" s="61"/>
      <c r="E892" s="61"/>
      <c r="F892" s="61"/>
      <c r="G892" s="61"/>
      <c r="H892" s="61"/>
      <c r="I892" s="61"/>
      <c r="J892" s="63"/>
      <c r="K892" s="63"/>
      <c r="L892" s="63"/>
      <c r="M892" s="63"/>
      <c r="N892" s="63"/>
      <c r="O892" s="63"/>
      <c r="P892" s="63"/>
      <c r="Q892" s="63"/>
      <c r="R892" s="63"/>
      <c r="S892" s="63"/>
      <c r="T892" s="63"/>
      <c r="U892" s="63"/>
      <c r="V892" s="63"/>
      <c r="W892" s="63"/>
      <c r="X892" s="63"/>
      <c r="Y892" s="63"/>
      <c r="Z892" s="63"/>
    </row>
    <row r="893" spans="1:26" ht="14.25" customHeight="1">
      <c r="A893" s="61"/>
      <c r="B893" s="61"/>
      <c r="C893" s="61"/>
      <c r="D893" s="61"/>
      <c r="E893" s="61"/>
      <c r="F893" s="61"/>
      <c r="G893" s="61"/>
      <c r="H893" s="61"/>
      <c r="I893" s="61"/>
      <c r="J893" s="63"/>
      <c r="K893" s="63"/>
      <c r="L893" s="63"/>
      <c r="M893" s="63"/>
      <c r="N893" s="63"/>
      <c r="O893" s="63"/>
      <c r="P893" s="63"/>
      <c r="Q893" s="63"/>
      <c r="R893" s="63"/>
      <c r="S893" s="63"/>
      <c r="T893" s="63"/>
      <c r="U893" s="63"/>
      <c r="V893" s="63"/>
      <c r="W893" s="63"/>
      <c r="X893" s="63"/>
      <c r="Y893" s="63"/>
      <c r="Z893" s="63"/>
    </row>
    <row r="894" spans="1:26" ht="14.25" customHeight="1">
      <c r="A894" s="61"/>
      <c r="B894" s="61"/>
      <c r="C894" s="61"/>
      <c r="D894" s="61"/>
      <c r="E894" s="61"/>
      <c r="F894" s="61"/>
      <c r="G894" s="61"/>
      <c r="H894" s="61"/>
      <c r="I894" s="61"/>
      <c r="J894" s="63"/>
      <c r="K894" s="63"/>
      <c r="L894" s="63"/>
      <c r="M894" s="63"/>
      <c r="N894" s="63"/>
      <c r="O894" s="63"/>
      <c r="P894" s="63"/>
      <c r="Q894" s="63"/>
      <c r="R894" s="63"/>
      <c r="S894" s="63"/>
      <c r="T894" s="63"/>
      <c r="U894" s="63"/>
      <c r="V894" s="63"/>
      <c r="W894" s="63"/>
      <c r="X894" s="63"/>
      <c r="Y894" s="63"/>
      <c r="Z894" s="63"/>
    </row>
    <row r="895" spans="1:26" ht="14.25" customHeight="1">
      <c r="A895" s="61"/>
      <c r="B895" s="61"/>
      <c r="C895" s="61"/>
      <c r="D895" s="61"/>
      <c r="E895" s="61"/>
      <c r="F895" s="61"/>
      <c r="G895" s="61"/>
      <c r="H895" s="61"/>
      <c r="I895" s="61"/>
      <c r="J895" s="63"/>
      <c r="K895" s="63"/>
      <c r="L895" s="63"/>
      <c r="M895" s="63"/>
      <c r="N895" s="63"/>
      <c r="O895" s="63"/>
      <c r="P895" s="63"/>
      <c r="Q895" s="63"/>
      <c r="R895" s="63"/>
      <c r="S895" s="63"/>
      <c r="T895" s="63"/>
      <c r="U895" s="63"/>
      <c r="V895" s="63"/>
      <c r="W895" s="63"/>
      <c r="X895" s="63"/>
      <c r="Y895" s="63"/>
      <c r="Z895" s="63"/>
    </row>
    <row r="896" spans="1:26" ht="14.25" customHeight="1">
      <c r="A896" s="61"/>
      <c r="B896" s="61"/>
      <c r="C896" s="61"/>
      <c r="D896" s="61"/>
      <c r="E896" s="61"/>
      <c r="F896" s="61"/>
      <c r="G896" s="61"/>
      <c r="H896" s="61"/>
      <c r="I896" s="61"/>
      <c r="J896" s="63"/>
      <c r="K896" s="63"/>
      <c r="L896" s="63"/>
      <c r="M896" s="63"/>
      <c r="N896" s="63"/>
      <c r="O896" s="63"/>
      <c r="P896" s="63"/>
      <c r="Q896" s="63"/>
      <c r="R896" s="63"/>
      <c r="S896" s="63"/>
      <c r="T896" s="63"/>
      <c r="U896" s="63"/>
      <c r="V896" s="63"/>
      <c r="W896" s="63"/>
      <c r="X896" s="63"/>
      <c r="Y896" s="63"/>
      <c r="Z896" s="63"/>
    </row>
    <row r="897" spans="1:26" ht="14.25" customHeight="1">
      <c r="A897" s="61"/>
      <c r="B897" s="61"/>
      <c r="C897" s="61"/>
      <c r="D897" s="61"/>
      <c r="E897" s="61"/>
      <c r="F897" s="61"/>
      <c r="G897" s="61"/>
      <c r="H897" s="61"/>
      <c r="I897" s="61"/>
      <c r="J897" s="63"/>
      <c r="K897" s="63"/>
      <c r="L897" s="63"/>
      <c r="M897" s="63"/>
      <c r="N897" s="63"/>
      <c r="O897" s="63"/>
      <c r="P897" s="63"/>
      <c r="Q897" s="63"/>
      <c r="R897" s="63"/>
      <c r="S897" s="63"/>
      <c r="T897" s="63"/>
      <c r="U897" s="63"/>
      <c r="V897" s="63"/>
      <c r="W897" s="63"/>
      <c r="X897" s="63"/>
      <c r="Y897" s="63"/>
      <c r="Z897" s="63"/>
    </row>
    <row r="898" spans="1:26" ht="14.25" customHeight="1">
      <c r="A898" s="61"/>
      <c r="B898" s="61"/>
      <c r="C898" s="61"/>
      <c r="D898" s="61"/>
      <c r="E898" s="61"/>
      <c r="F898" s="61"/>
      <c r="G898" s="61"/>
      <c r="H898" s="61"/>
      <c r="I898" s="61"/>
      <c r="J898" s="63"/>
      <c r="K898" s="63"/>
      <c r="L898" s="63"/>
      <c r="M898" s="63"/>
      <c r="N898" s="63"/>
      <c r="O898" s="63"/>
      <c r="P898" s="63"/>
      <c r="Q898" s="63"/>
      <c r="R898" s="63"/>
      <c r="S898" s="63"/>
      <c r="T898" s="63"/>
      <c r="U898" s="63"/>
      <c r="V898" s="63"/>
      <c r="W898" s="63"/>
      <c r="X898" s="63"/>
      <c r="Y898" s="63"/>
      <c r="Z898" s="63"/>
    </row>
    <row r="899" spans="1:26" ht="14.25" customHeight="1">
      <c r="A899" s="61"/>
      <c r="B899" s="61"/>
      <c r="C899" s="61"/>
      <c r="D899" s="61"/>
      <c r="E899" s="61"/>
      <c r="F899" s="61"/>
      <c r="G899" s="61"/>
      <c r="H899" s="61"/>
      <c r="I899" s="61"/>
      <c r="J899" s="63"/>
      <c r="K899" s="63"/>
      <c r="L899" s="63"/>
      <c r="M899" s="63"/>
      <c r="N899" s="63"/>
      <c r="O899" s="63"/>
      <c r="P899" s="63"/>
      <c r="Q899" s="63"/>
      <c r="R899" s="63"/>
      <c r="S899" s="63"/>
      <c r="T899" s="63"/>
      <c r="U899" s="63"/>
      <c r="V899" s="63"/>
      <c r="W899" s="63"/>
      <c r="X899" s="63"/>
      <c r="Y899" s="63"/>
      <c r="Z899" s="63"/>
    </row>
    <row r="900" spans="1:26" ht="14.25" customHeight="1">
      <c r="A900" s="61"/>
      <c r="B900" s="61"/>
      <c r="C900" s="61"/>
      <c r="D900" s="61"/>
      <c r="E900" s="61"/>
      <c r="F900" s="61"/>
      <c r="G900" s="61"/>
      <c r="H900" s="61"/>
      <c r="I900" s="61"/>
      <c r="J900" s="63"/>
      <c r="K900" s="63"/>
      <c r="L900" s="63"/>
      <c r="M900" s="63"/>
      <c r="N900" s="63"/>
      <c r="O900" s="63"/>
      <c r="P900" s="63"/>
      <c r="Q900" s="63"/>
      <c r="R900" s="63"/>
      <c r="S900" s="63"/>
      <c r="T900" s="63"/>
      <c r="U900" s="63"/>
      <c r="V900" s="63"/>
      <c r="W900" s="63"/>
      <c r="X900" s="63"/>
      <c r="Y900" s="63"/>
      <c r="Z900" s="63"/>
    </row>
    <row r="901" spans="1:26" ht="14.25" customHeight="1">
      <c r="A901" s="61"/>
      <c r="B901" s="61"/>
      <c r="C901" s="61"/>
      <c r="D901" s="61"/>
      <c r="E901" s="61"/>
      <c r="F901" s="61"/>
      <c r="G901" s="61"/>
      <c r="H901" s="61"/>
      <c r="I901" s="61"/>
      <c r="J901" s="63"/>
      <c r="K901" s="63"/>
      <c r="L901" s="63"/>
      <c r="M901" s="63"/>
      <c r="N901" s="63"/>
      <c r="O901" s="63"/>
      <c r="P901" s="63"/>
      <c r="Q901" s="63"/>
      <c r="R901" s="63"/>
      <c r="S901" s="63"/>
      <c r="T901" s="63"/>
      <c r="U901" s="63"/>
      <c r="V901" s="63"/>
      <c r="W901" s="63"/>
      <c r="X901" s="63"/>
      <c r="Y901" s="63"/>
      <c r="Z901" s="63"/>
    </row>
    <row r="902" spans="1:26" ht="14.25" customHeight="1">
      <c r="A902" s="61"/>
      <c r="B902" s="61"/>
      <c r="C902" s="61"/>
      <c r="D902" s="61"/>
      <c r="E902" s="61"/>
      <c r="F902" s="61"/>
      <c r="G902" s="61"/>
      <c r="H902" s="61"/>
      <c r="I902" s="61"/>
      <c r="J902" s="63"/>
      <c r="K902" s="63"/>
      <c r="L902" s="63"/>
      <c r="M902" s="63"/>
      <c r="N902" s="63"/>
      <c r="O902" s="63"/>
      <c r="P902" s="63"/>
      <c r="Q902" s="63"/>
      <c r="R902" s="63"/>
      <c r="S902" s="63"/>
      <c r="T902" s="63"/>
      <c r="U902" s="63"/>
      <c r="V902" s="63"/>
      <c r="W902" s="63"/>
      <c r="X902" s="63"/>
      <c r="Y902" s="63"/>
      <c r="Z902" s="63"/>
    </row>
    <row r="903" spans="1:26" ht="14.25" customHeight="1">
      <c r="A903" s="61"/>
      <c r="B903" s="61"/>
      <c r="C903" s="61"/>
      <c r="D903" s="61"/>
      <c r="E903" s="61"/>
      <c r="F903" s="61"/>
      <c r="G903" s="61"/>
      <c r="H903" s="61"/>
      <c r="I903" s="61"/>
      <c r="J903" s="63"/>
      <c r="K903" s="63"/>
      <c r="L903" s="63"/>
      <c r="M903" s="63"/>
      <c r="N903" s="63"/>
      <c r="O903" s="63"/>
      <c r="P903" s="63"/>
      <c r="Q903" s="63"/>
      <c r="R903" s="63"/>
      <c r="S903" s="63"/>
      <c r="T903" s="63"/>
      <c r="U903" s="63"/>
      <c r="V903" s="63"/>
      <c r="W903" s="63"/>
      <c r="X903" s="63"/>
      <c r="Y903" s="63"/>
      <c r="Z903" s="63"/>
    </row>
    <row r="904" spans="1:26" ht="14.25" customHeight="1">
      <c r="A904" s="61"/>
      <c r="B904" s="61"/>
      <c r="C904" s="61"/>
      <c r="D904" s="61"/>
      <c r="E904" s="61"/>
      <c r="F904" s="61"/>
      <c r="G904" s="61"/>
      <c r="H904" s="61"/>
      <c r="I904" s="61"/>
      <c r="J904" s="63"/>
      <c r="K904" s="63"/>
      <c r="L904" s="63"/>
      <c r="M904" s="63"/>
      <c r="N904" s="63"/>
      <c r="O904" s="63"/>
      <c r="P904" s="63"/>
      <c r="Q904" s="63"/>
      <c r="R904" s="63"/>
      <c r="S904" s="63"/>
      <c r="T904" s="63"/>
      <c r="U904" s="63"/>
      <c r="V904" s="63"/>
      <c r="W904" s="63"/>
      <c r="X904" s="63"/>
      <c r="Y904" s="63"/>
      <c r="Z904" s="63"/>
    </row>
    <row r="905" spans="1:26" ht="14.25" customHeight="1">
      <c r="A905" s="61"/>
      <c r="B905" s="61"/>
      <c r="C905" s="61"/>
      <c r="D905" s="61"/>
      <c r="E905" s="61"/>
      <c r="F905" s="61"/>
      <c r="G905" s="61"/>
      <c r="H905" s="61"/>
      <c r="I905" s="61"/>
      <c r="J905" s="63"/>
      <c r="K905" s="63"/>
      <c r="L905" s="63"/>
      <c r="M905" s="63"/>
      <c r="N905" s="63"/>
      <c r="O905" s="63"/>
      <c r="P905" s="63"/>
      <c r="Q905" s="63"/>
      <c r="R905" s="63"/>
      <c r="S905" s="63"/>
      <c r="T905" s="63"/>
      <c r="U905" s="63"/>
      <c r="V905" s="63"/>
      <c r="W905" s="63"/>
      <c r="X905" s="63"/>
      <c r="Y905" s="63"/>
      <c r="Z905" s="63"/>
    </row>
    <row r="906" spans="1:26" ht="14.25" customHeight="1">
      <c r="A906" s="61"/>
      <c r="B906" s="61"/>
      <c r="C906" s="61"/>
      <c r="D906" s="61"/>
      <c r="E906" s="61"/>
      <c r="F906" s="61"/>
      <c r="G906" s="61"/>
      <c r="H906" s="61"/>
      <c r="I906" s="61"/>
      <c r="J906" s="63"/>
      <c r="K906" s="63"/>
      <c r="L906" s="63"/>
      <c r="M906" s="63"/>
      <c r="N906" s="63"/>
      <c r="O906" s="63"/>
      <c r="P906" s="63"/>
      <c r="Q906" s="63"/>
      <c r="R906" s="63"/>
      <c r="S906" s="63"/>
      <c r="T906" s="63"/>
      <c r="U906" s="63"/>
      <c r="V906" s="63"/>
      <c r="W906" s="63"/>
      <c r="X906" s="63"/>
      <c r="Y906" s="63"/>
      <c r="Z906" s="63"/>
    </row>
    <row r="907" spans="1:26" ht="14.25" customHeight="1">
      <c r="A907" s="61"/>
      <c r="B907" s="61"/>
      <c r="C907" s="61"/>
      <c r="D907" s="61"/>
      <c r="E907" s="61"/>
      <c r="F907" s="61"/>
      <c r="G907" s="61"/>
      <c r="H907" s="61"/>
      <c r="I907" s="61"/>
      <c r="J907" s="63"/>
      <c r="K907" s="63"/>
      <c r="L907" s="63"/>
      <c r="M907" s="63"/>
      <c r="N907" s="63"/>
      <c r="O907" s="63"/>
      <c r="P907" s="63"/>
      <c r="Q907" s="63"/>
      <c r="R907" s="63"/>
      <c r="S907" s="63"/>
      <c r="T907" s="63"/>
      <c r="U907" s="63"/>
      <c r="V907" s="63"/>
      <c r="W907" s="63"/>
      <c r="X907" s="63"/>
      <c r="Y907" s="63"/>
      <c r="Z907" s="63"/>
    </row>
    <row r="908" spans="1:26" ht="14.25" customHeight="1">
      <c r="A908" s="61"/>
      <c r="B908" s="61"/>
      <c r="C908" s="61"/>
      <c r="D908" s="61"/>
      <c r="E908" s="61"/>
      <c r="F908" s="61"/>
      <c r="G908" s="61"/>
      <c r="H908" s="61"/>
      <c r="I908" s="61"/>
      <c r="J908" s="63"/>
      <c r="K908" s="63"/>
      <c r="L908" s="63"/>
      <c r="M908" s="63"/>
      <c r="N908" s="63"/>
      <c r="O908" s="63"/>
      <c r="P908" s="63"/>
      <c r="Q908" s="63"/>
      <c r="R908" s="63"/>
      <c r="S908" s="63"/>
      <c r="T908" s="63"/>
      <c r="U908" s="63"/>
      <c r="V908" s="63"/>
      <c r="W908" s="63"/>
      <c r="X908" s="63"/>
      <c r="Y908" s="63"/>
      <c r="Z908" s="63"/>
    </row>
    <row r="909" spans="1:26" ht="14.25" customHeight="1">
      <c r="A909" s="61"/>
      <c r="B909" s="61"/>
      <c r="C909" s="61"/>
      <c r="D909" s="61"/>
      <c r="E909" s="61"/>
      <c r="F909" s="61"/>
      <c r="G909" s="61"/>
      <c r="H909" s="61"/>
      <c r="I909" s="61"/>
      <c r="J909" s="63"/>
      <c r="K909" s="63"/>
      <c r="L909" s="63"/>
      <c r="M909" s="63"/>
      <c r="N909" s="63"/>
      <c r="O909" s="63"/>
      <c r="P909" s="63"/>
      <c r="Q909" s="63"/>
      <c r="R909" s="63"/>
      <c r="S909" s="63"/>
      <c r="T909" s="63"/>
      <c r="U909" s="63"/>
      <c r="V909" s="63"/>
      <c r="W909" s="63"/>
      <c r="X909" s="63"/>
      <c r="Y909" s="63"/>
      <c r="Z909" s="63"/>
    </row>
    <row r="910" spans="1:26" ht="14.25" customHeight="1">
      <c r="A910" s="61"/>
      <c r="B910" s="61"/>
      <c r="C910" s="61"/>
      <c r="D910" s="61"/>
      <c r="E910" s="61"/>
      <c r="F910" s="61"/>
      <c r="G910" s="61"/>
      <c r="H910" s="61"/>
      <c r="I910" s="61"/>
      <c r="J910" s="63"/>
      <c r="K910" s="63"/>
      <c r="L910" s="63"/>
      <c r="M910" s="63"/>
      <c r="N910" s="63"/>
      <c r="O910" s="63"/>
      <c r="P910" s="63"/>
      <c r="Q910" s="63"/>
      <c r="R910" s="63"/>
      <c r="S910" s="63"/>
      <c r="T910" s="63"/>
      <c r="U910" s="63"/>
      <c r="V910" s="63"/>
      <c r="W910" s="63"/>
      <c r="X910" s="63"/>
      <c r="Y910" s="63"/>
      <c r="Z910" s="63"/>
    </row>
    <row r="911" spans="1:26" ht="14.25" customHeight="1">
      <c r="A911" s="61"/>
      <c r="B911" s="61"/>
      <c r="C911" s="61"/>
      <c r="D911" s="61"/>
      <c r="E911" s="61"/>
      <c r="F911" s="61"/>
      <c r="G911" s="61"/>
      <c r="H911" s="61"/>
      <c r="I911" s="61"/>
      <c r="J911" s="63"/>
      <c r="K911" s="63"/>
      <c r="L911" s="63"/>
      <c r="M911" s="63"/>
      <c r="N911" s="63"/>
      <c r="O911" s="63"/>
      <c r="P911" s="63"/>
      <c r="Q911" s="63"/>
      <c r="R911" s="63"/>
      <c r="S911" s="63"/>
      <c r="T911" s="63"/>
      <c r="U911" s="63"/>
      <c r="V911" s="63"/>
      <c r="W911" s="63"/>
      <c r="X911" s="63"/>
      <c r="Y911" s="63"/>
      <c r="Z911" s="63"/>
    </row>
    <row r="912" spans="1:26" ht="14.25" customHeight="1">
      <c r="A912" s="61"/>
      <c r="B912" s="61"/>
      <c r="C912" s="61"/>
      <c r="D912" s="61"/>
      <c r="E912" s="61"/>
      <c r="F912" s="61"/>
      <c r="G912" s="61"/>
      <c r="H912" s="61"/>
      <c r="I912" s="61"/>
      <c r="J912" s="63"/>
      <c r="K912" s="63"/>
      <c r="L912" s="63"/>
      <c r="M912" s="63"/>
      <c r="N912" s="63"/>
      <c r="O912" s="63"/>
      <c r="P912" s="63"/>
      <c r="Q912" s="63"/>
      <c r="R912" s="63"/>
      <c r="S912" s="63"/>
      <c r="T912" s="63"/>
      <c r="U912" s="63"/>
      <c r="V912" s="63"/>
      <c r="W912" s="63"/>
      <c r="X912" s="63"/>
      <c r="Y912" s="63"/>
      <c r="Z912" s="63"/>
    </row>
    <row r="913" spans="1:26" ht="14.25" customHeight="1">
      <c r="A913" s="61"/>
      <c r="B913" s="61"/>
      <c r="C913" s="61"/>
      <c r="D913" s="61"/>
      <c r="E913" s="61"/>
      <c r="F913" s="61"/>
      <c r="G913" s="61"/>
      <c r="H913" s="61"/>
      <c r="I913" s="61"/>
      <c r="J913" s="63"/>
      <c r="K913" s="63"/>
      <c r="L913" s="63"/>
      <c r="M913" s="63"/>
      <c r="N913" s="63"/>
      <c r="O913" s="63"/>
      <c r="P913" s="63"/>
      <c r="Q913" s="63"/>
      <c r="R913" s="63"/>
      <c r="S913" s="63"/>
      <c r="T913" s="63"/>
      <c r="U913" s="63"/>
      <c r="V913" s="63"/>
      <c r="W913" s="63"/>
      <c r="X913" s="63"/>
      <c r="Y913" s="63"/>
      <c r="Z913" s="63"/>
    </row>
    <row r="914" spans="1:26" ht="14.25" customHeight="1">
      <c r="A914" s="61"/>
      <c r="B914" s="61"/>
      <c r="C914" s="61"/>
      <c r="D914" s="61"/>
      <c r="E914" s="61"/>
      <c r="F914" s="61"/>
      <c r="G914" s="61"/>
      <c r="H914" s="61"/>
      <c r="I914" s="61"/>
      <c r="J914" s="63"/>
      <c r="K914" s="63"/>
      <c r="L914" s="63"/>
      <c r="M914" s="63"/>
      <c r="N914" s="63"/>
      <c r="O914" s="63"/>
      <c r="P914" s="63"/>
      <c r="Q914" s="63"/>
      <c r="R914" s="63"/>
      <c r="S914" s="63"/>
      <c r="T914" s="63"/>
      <c r="U914" s="63"/>
      <c r="V914" s="63"/>
      <c r="W914" s="63"/>
      <c r="X914" s="63"/>
      <c r="Y914" s="63"/>
      <c r="Z914" s="63"/>
    </row>
    <row r="915" spans="1:26" ht="14.25" customHeight="1">
      <c r="A915" s="61"/>
      <c r="B915" s="61"/>
      <c r="C915" s="61"/>
      <c r="D915" s="61"/>
      <c r="E915" s="61"/>
      <c r="F915" s="61"/>
      <c r="G915" s="61"/>
      <c r="H915" s="61"/>
      <c r="I915" s="61"/>
      <c r="J915" s="63"/>
      <c r="K915" s="63"/>
      <c r="L915" s="63"/>
      <c r="M915" s="63"/>
      <c r="N915" s="63"/>
      <c r="O915" s="63"/>
      <c r="P915" s="63"/>
      <c r="Q915" s="63"/>
      <c r="R915" s="63"/>
      <c r="S915" s="63"/>
      <c r="T915" s="63"/>
      <c r="U915" s="63"/>
      <c r="V915" s="63"/>
      <c r="W915" s="63"/>
      <c r="X915" s="63"/>
      <c r="Y915" s="63"/>
      <c r="Z915" s="63"/>
    </row>
    <row r="916" spans="1:26" ht="14.25" customHeight="1">
      <c r="A916" s="61"/>
      <c r="B916" s="61"/>
      <c r="C916" s="61"/>
      <c r="D916" s="61"/>
      <c r="E916" s="61"/>
      <c r="F916" s="61"/>
      <c r="G916" s="61"/>
      <c r="H916" s="61"/>
      <c r="I916" s="61"/>
      <c r="J916" s="63"/>
      <c r="K916" s="63"/>
      <c r="L916" s="63"/>
      <c r="M916" s="63"/>
      <c r="N916" s="63"/>
      <c r="O916" s="63"/>
      <c r="P916" s="63"/>
      <c r="Q916" s="63"/>
      <c r="R916" s="63"/>
      <c r="S916" s="63"/>
      <c r="T916" s="63"/>
      <c r="U916" s="63"/>
      <c r="V916" s="63"/>
      <c r="W916" s="63"/>
      <c r="X916" s="63"/>
      <c r="Y916" s="63"/>
      <c r="Z916" s="63"/>
    </row>
    <row r="917" spans="1:26" ht="14.25" customHeight="1">
      <c r="A917" s="61"/>
      <c r="B917" s="61"/>
      <c r="C917" s="61"/>
      <c r="D917" s="61"/>
      <c r="E917" s="61"/>
      <c r="F917" s="61"/>
      <c r="G917" s="61"/>
      <c r="H917" s="61"/>
      <c r="I917" s="61"/>
      <c r="J917" s="63"/>
      <c r="K917" s="63"/>
      <c r="L917" s="63"/>
      <c r="M917" s="63"/>
      <c r="N917" s="63"/>
      <c r="O917" s="63"/>
      <c r="P917" s="63"/>
      <c r="Q917" s="63"/>
      <c r="R917" s="63"/>
      <c r="S917" s="63"/>
      <c r="T917" s="63"/>
      <c r="U917" s="63"/>
      <c r="V917" s="63"/>
      <c r="W917" s="63"/>
      <c r="X917" s="63"/>
      <c r="Y917" s="63"/>
      <c r="Z917" s="63"/>
    </row>
    <row r="918" spans="1:26" ht="14.25" customHeight="1">
      <c r="A918" s="61"/>
      <c r="B918" s="61"/>
      <c r="C918" s="61"/>
      <c r="D918" s="61"/>
      <c r="E918" s="61"/>
      <c r="F918" s="61"/>
      <c r="G918" s="61"/>
      <c r="H918" s="61"/>
      <c r="I918" s="61"/>
      <c r="J918" s="63"/>
      <c r="K918" s="63"/>
      <c r="L918" s="63"/>
      <c r="M918" s="63"/>
      <c r="N918" s="63"/>
      <c r="O918" s="63"/>
      <c r="P918" s="63"/>
      <c r="Q918" s="63"/>
      <c r="R918" s="63"/>
      <c r="S918" s="63"/>
      <c r="T918" s="63"/>
      <c r="U918" s="63"/>
      <c r="V918" s="63"/>
      <c r="W918" s="63"/>
      <c r="X918" s="63"/>
      <c r="Y918" s="63"/>
      <c r="Z918" s="63"/>
    </row>
    <row r="919" spans="1:26" ht="14.25" customHeight="1">
      <c r="A919" s="61"/>
      <c r="B919" s="61"/>
      <c r="C919" s="61"/>
      <c r="D919" s="61"/>
      <c r="E919" s="61"/>
      <c r="F919" s="61"/>
      <c r="G919" s="61"/>
      <c r="H919" s="61"/>
      <c r="I919" s="61"/>
      <c r="J919" s="63"/>
      <c r="K919" s="63"/>
      <c r="L919" s="63"/>
      <c r="M919" s="63"/>
      <c r="N919" s="63"/>
      <c r="O919" s="63"/>
      <c r="P919" s="63"/>
      <c r="Q919" s="63"/>
      <c r="R919" s="63"/>
      <c r="S919" s="63"/>
      <c r="T919" s="63"/>
      <c r="U919" s="63"/>
      <c r="V919" s="63"/>
      <c r="W919" s="63"/>
      <c r="X919" s="63"/>
      <c r="Y919" s="63"/>
      <c r="Z919" s="63"/>
    </row>
    <row r="920" spans="1:26" ht="14.25" customHeight="1">
      <c r="A920" s="61"/>
      <c r="B920" s="61"/>
      <c r="C920" s="61"/>
      <c r="D920" s="61"/>
      <c r="E920" s="61"/>
      <c r="F920" s="61"/>
      <c r="G920" s="61"/>
      <c r="H920" s="61"/>
      <c r="I920" s="61"/>
      <c r="J920" s="63"/>
      <c r="K920" s="63"/>
      <c r="L920" s="63"/>
      <c r="M920" s="63"/>
      <c r="N920" s="63"/>
      <c r="O920" s="63"/>
      <c r="P920" s="63"/>
      <c r="Q920" s="63"/>
      <c r="R920" s="63"/>
      <c r="S920" s="63"/>
      <c r="T920" s="63"/>
      <c r="U920" s="63"/>
      <c r="V920" s="63"/>
      <c r="W920" s="63"/>
      <c r="X920" s="63"/>
      <c r="Y920" s="63"/>
      <c r="Z920" s="63"/>
    </row>
    <row r="921" spans="1:26" ht="14.25" customHeight="1">
      <c r="A921" s="61"/>
      <c r="B921" s="61"/>
      <c r="C921" s="61"/>
      <c r="D921" s="61"/>
      <c r="E921" s="61"/>
      <c r="F921" s="61"/>
      <c r="G921" s="61"/>
      <c r="H921" s="61"/>
      <c r="I921" s="61"/>
      <c r="J921" s="63"/>
      <c r="K921" s="63"/>
      <c r="L921" s="63"/>
      <c r="M921" s="63"/>
      <c r="N921" s="63"/>
      <c r="O921" s="63"/>
      <c r="P921" s="63"/>
      <c r="Q921" s="63"/>
      <c r="R921" s="63"/>
      <c r="S921" s="63"/>
      <c r="T921" s="63"/>
      <c r="U921" s="63"/>
      <c r="V921" s="63"/>
      <c r="W921" s="63"/>
      <c r="X921" s="63"/>
      <c r="Y921" s="63"/>
      <c r="Z921" s="63"/>
    </row>
    <row r="922" spans="1:26" ht="14.25" customHeight="1">
      <c r="A922" s="61"/>
      <c r="B922" s="61"/>
      <c r="C922" s="61"/>
      <c r="D922" s="61"/>
      <c r="E922" s="61"/>
      <c r="F922" s="61"/>
      <c r="G922" s="61"/>
      <c r="H922" s="61"/>
      <c r="I922" s="61"/>
      <c r="J922" s="63"/>
      <c r="K922" s="63"/>
      <c r="L922" s="63"/>
      <c r="M922" s="63"/>
      <c r="N922" s="63"/>
      <c r="O922" s="63"/>
      <c r="P922" s="63"/>
      <c r="Q922" s="63"/>
      <c r="R922" s="63"/>
      <c r="S922" s="63"/>
      <c r="T922" s="63"/>
      <c r="U922" s="63"/>
      <c r="V922" s="63"/>
      <c r="W922" s="63"/>
      <c r="X922" s="63"/>
      <c r="Y922" s="63"/>
      <c r="Z922" s="63"/>
    </row>
    <row r="923" spans="1:26" ht="14.25" customHeight="1">
      <c r="A923" s="61"/>
      <c r="B923" s="61"/>
      <c r="C923" s="61"/>
      <c r="D923" s="61"/>
      <c r="E923" s="61"/>
      <c r="F923" s="61"/>
      <c r="G923" s="61"/>
      <c r="H923" s="61"/>
      <c r="I923" s="61"/>
      <c r="J923" s="63"/>
      <c r="K923" s="63"/>
      <c r="L923" s="63"/>
      <c r="M923" s="63"/>
      <c r="N923" s="63"/>
      <c r="O923" s="63"/>
      <c r="P923" s="63"/>
      <c r="Q923" s="63"/>
      <c r="R923" s="63"/>
      <c r="S923" s="63"/>
      <c r="T923" s="63"/>
      <c r="U923" s="63"/>
      <c r="V923" s="63"/>
      <c r="W923" s="63"/>
      <c r="X923" s="63"/>
      <c r="Y923" s="63"/>
      <c r="Z923" s="63"/>
    </row>
    <row r="924" spans="1:26" ht="14.25" customHeight="1">
      <c r="A924" s="61"/>
      <c r="B924" s="61"/>
      <c r="C924" s="61"/>
      <c r="D924" s="61"/>
      <c r="E924" s="61"/>
      <c r="F924" s="61"/>
      <c r="G924" s="61"/>
      <c r="H924" s="61"/>
      <c r="I924" s="61"/>
      <c r="J924" s="63"/>
      <c r="K924" s="63"/>
      <c r="L924" s="63"/>
      <c r="M924" s="63"/>
      <c r="N924" s="63"/>
      <c r="O924" s="63"/>
      <c r="P924" s="63"/>
      <c r="Q924" s="63"/>
      <c r="R924" s="63"/>
      <c r="S924" s="63"/>
      <c r="T924" s="63"/>
      <c r="U924" s="63"/>
      <c r="V924" s="63"/>
      <c r="W924" s="63"/>
      <c r="X924" s="63"/>
      <c r="Y924" s="63"/>
      <c r="Z924" s="63"/>
    </row>
    <row r="925" spans="1:26" ht="14.25" customHeight="1">
      <c r="A925" s="61"/>
      <c r="B925" s="61"/>
      <c r="C925" s="61"/>
      <c r="D925" s="61"/>
      <c r="E925" s="61"/>
      <c r="F925" s="61"/>
      <c r="G925" s="61"/>
      <c r="H925" s="61"/>
      <c r="I925" s="61"/>
      <c r="J925" s="63"/>
      <c r="K925" s="63"/>
      <c r="L925" s="63"/>
      <c r="M925" s="63"/>
      <c r="N925" s="63"/>
      <c r="O925" s="63"/>
      <c r="P925" s="63"/>
      <c r="Q925" s="63"/>
      <c r="R925" s="63"/>
      <c r="S925" s="63"/>
      <c r="T925" s="63"/>
      <c r="U925" s="63"/>
      <c r="V925" s="63"/>
      <c r="W925" s="63"/>
      <c r="X925" s="63"/>
      <c r="Y925" s="63"/>
      <c r="Z925" s="63"/>
    </row>
    <row r="926" spans="1:26" ht="14.25" customHeight="1">
      <c r="A926" s="61"/>
      <c r="B926" s="61"/>
      <c r="C926" s="61"/>
      <c r="D926" s="61"/>
      <c r="E926" s="61"/>
      <c r="F926" s="61"/>
      <c r="G926" s="61"/>
      <c r="H926" s="61"/>
      <c r="I926" s="61"/>
      <c r="J926" s="63"/>
      <c r="K926" s="63"/>
      <c r="L926" s="63"/>
      <c r="M926" s="63"/>
      <c r="N926" s="63"/>
      <c r="O926" s="63"/>
      <c r="P926" s="63"/>
      <c r="Q926" s="63"/>
      <c r="R926" s="63"/>
      <c r="S926" s="63"/>
      <c r="T926" s="63"/>
      <c r="U926" s="63"/>
      <c r="V926" s="63"/>
      <c r="W926" s="63"/>
      <c r="X926" s="63"/>
      <c r="Y926" s="63"/>
      <c r="Z926" s="63"/>
    </row>
    <row r="927" spans="1:26" ht="14.25" customHeight="1">
      <c r="A927" s="61"/>
      <c r="B927" s="61"/>
      <c r="C927" s="61"/>
      <c r="D927" s="61"/>
      <c r="E927" s="61"/>
      <c r="F927" s="61"/>
      <c r="G927" s="61"/>
      <c r="H927" s="61"/>
      <c r="I927" s="61"/>
      <c r="J927" s="63"/>
      <c r="K927" s="63"/>
      <c r="L927" s="63"/>
      <c r="M927" s="63"/>
      <c r="N927" s="63"/>
      <c r="O927" s="63"/>
      <c r="P927" s="63"/>
      <c r="Q927" s="63"/>
      <c r="R927" s="63"/>
      <c r="S927" s="63"/>
      <c r="T927" s="63"/>
      <c r="U927" s="63"/>
      <c r="V927" s="63"/>
      <c r="W927" s="63"/>
      <c r="X927" s="63"/>
      <c r="Y927" s="63"/>
      <c r="Z927" s="63"/>
    </row>
    <row r="928" spans="1:26" ht="14.25" customHeight="1">
      <c r="A928" s="61"/>
      <c r="B928" s="61"/>
      <c r="C928" s="61"/>
      <c r="D928" s="61"/>
      <c r="E928" s="61"/>
      <c r="F928" s="61"/>
      <c r="G928" s="61"/>
      <c r="H928" s="61"/>
      <c r="I928" s="61"/>
      <c r="J928" s="63"/>
      <c r="K928" s="63"/>
      <c r="L928" s="63"/>
      <c r="M928" s="63"/>
      <c r="N928" s="63"/>
      <c r="O928" s="63"/>
      <c r="P928" s="63"/>
      <c r="Q928" s="63"/>
      <c r="R928" s="63"/>
      <c r="S928" s="63"/>
      <c r="T928" s="63"/>
      <c r="U928" s="63"/>
      <c r="V928" s="63"/>
      <c r="W928" s="63"/>
      <c r="X928" s="63"/>
      <c r="Y928" s="63"/>
      <c r="Z928" s="63"/>
    </row>
    <row r="929" spans="1:26" ht="14.25" customHeight="1">
      <c r="A929" s="61"/>
      <c r="B929" s="61"/>
      <c r="C929" s="61"/>
      <c r="D929" s="61"/>
      <c r="E929" s="61"/>
      <c r="F929" s="61"/>
      <c r="G929" s="61"/>
      <c r="H929" s="61"/>
      <c r="I929" s="61"/>
      <c r="J929" s="63"/>
      <c r="K929" s="63"/>
      <c r="L929" s="63"/>
      <c r="M929" s="63"/>
      <c r="N929" s="63"/>
      <c r="O929" s="63"/>
      <c r="P929" s="63"/>
      <c r="Q929" s="63"/>
      <c r="R929" s="63"/>
      <c r="S929" s="63"/>
      <c r="T929" s="63"/>
      <c r="U929" s="63"/>
      <c r="V929" s="63"/>
      <c r="W929" s="63"/>
      <c r="X929" s="63"/>
      <c r="Y929" s="63"/>
      <c r="Z929" s="63"/>
    </row>
    <row r="930" spans="1:26" ht="14.25" customHeight="1">
      <c r="A930" s="61"/>
      <c r="B930" s="61"/>
      <c r="C930" s="61"/>
      <c r="D930" s="61"/>
      <c r="E930" s="61"/>
      <c r="F930" s="61"/>
      <c r="G930" s="61"/>
      <c r="H930" s="61"/>
      <c r="I930" s="61"/>
      <c r="J930" s="63"/>
      <c r="K930" s="63"/>
      <c r="L930" s="63"/>
      <c r="M930" s="63"/>
      <c r="N930" s="63"/>
      <c r="O930" s="63"/>
      <c r="P930" s="63"/>
      <c r="Q930" s="63"/>
      <c r="R930" s="63"/>
      <c r="S930" s="63"/>
      <c r="T930" s="63"/>
      <c r="U930" s="63"/>
      <c r="V930" s="63"/>
      <c r="W930" s="63"/>
      <c r="X930" s="63"/>
      <c r="Y930" s="63"/>
      <c r="Z930" s="63"/>
    </row>
    <row r="931" spans="1:26" ht="14.25" customHeight="1">
      <c r="A931" s="61"/>
      <c r="B931" s="61"/>
      <c r="C931" s="61"/>
      <c r="D931" s="61"/>
      <c r="E931" s="61"/>
      <c r="F931" s="61"/>
      <c r="G931" s="61"/>
      <c r="H931" s="61"/>
      <c r="I931" s="61"/>
      <c r="J931" s="63"/>
      <c r="K931" s="63"/>
      <c r="L931" s="63"/>
      <c r="M931" s="63"/>
      <c r="N931" s="63"/>
      <c r="O931" s="63"/>
      <c r="P931" s="63"/>
      <c r="Q931" s="63"/>
      <c r="R931" s="63"/>
      <c r="S931" s="63"/>
      <c r="T931" s="63"/>
      <c r="U931" s="63"/>
      <c r="V931" s="63"/>
      <c r="W931" s="63"/>
      <c r="X931" s="63"/>
      <c r="Y931" s="63"/>
      <c r="Z931" s="63"/>
    </row>
    <row r="932" spans="1:26" ht="14.25" customHeight="1">
      <c r="A932" s="61"/>
      <c r="B932" s="61"/>
      <c r="C932" s="61"/>
      <c r="D932" s="61"/>
      <c r="E932" s="61"/>
      <c r="F932" s="61"/>
      <c r="G932" s="61"/>
      <c r="H932" s="61"/>
      <c r="I932" s="61"/>
      <c r="J932" s="63"/>
      <c r="K932" s="63"/>
      <c r="L932" s="63"/>
      <c r="M932" s="63"/>
      <c r="N932" s="63"/>
      <c r="O932" s="63"/>
      <c r="P932" s="63"/>
      <c r="Q932" s="63"/>
      <c r="R932" s="63"/>
      <c r="S932" s="63"/>
      <c r="T932" s="63"/>
      <c r="U932" s="63"/>
      <c r="V932" s="63"/>
      <c r="W932" s="63"/>
      <c r="X932" s="63"/>
      <c r="Y932" s="63"/>
      <c r="Z932" s="63"/>
    </row>
    <row r="933" spans="1:26" ht="14.25" customHeight="1">
      <c r="A933" s="61"/>
      <c r="B933" s="61"/>
      <c r="C933" s="61"/>
      <c r="D933" s="61"/>
      <c r="E933" s="61"/>
      <c r="F933" s="61"/>
      <c r="G933" s="61"/>
      <c r="H933" s="61"/>
      <c r="I933" s="61"/>
      <c r="J933" s="63"/>
      <c r="K933" s="63"/>
      <c r="L933" s="63"/>
      <c r="M933" s="63"/>
      <c r="N933" s="63"/>
      <c r="O933" s="63"/>
      <c r="P933" s="63"/>
      <c r="Q933" s="63"/>
      <c r="R933" s="63"/>
      <c r="S933" s="63"/>
      <c r="T933" s="63"/>
      <c r="U933" s="63"/>
      <c r="V933" s="63"/>
      <c r="W933" s="63"/>
      <c r="X933" s="63"/>
      <c r="Y933" s="63"/>
      <c r="Z933" s="63"/>
    </row>
    <row r="934" spans="1:26" ht="14.25" customHeight="1">
      <c r="A934" s="61"/>
      <c r="B934" s="61"/>
      <c r="C934" s="61"/>
      <c r="D934" s="61"/>
      <c r="E934" s="61"/>
      <c r="F934" s="61"/>
      <c r="G934" s="61"/>
      <c r="H934" s="61"/>
      <c r="I934" s="61"/>
      <c r="J934" s="63"/>
      <c r="K934" s="63"/>
      <c r="L934" s="63"/>
      <c r="M934" s="63"/>
      <c r="N934" s="63"/>
      <c r="O934" s="63"/>
      <c r="P934" s="63"/>
      <c r="Q934" s="63"/>
      <c r="R934" s="63"/>
      <c r="S934" s="63"/>
      <c r="T934" s="63"/>
      <c r="U934" s="63"/>
      <c r="V934" s="63"/>
      <c r="W934" s="63"/>
      <c r="X934" s="63"/>
      <c r="Y934" s="63"/>
      <c r="Z934" s="63"/>
    </row>
    <row r="935" spans="1:26" ht="14.25" customHeight="1">
      <c r="A935" s="61"/>
      <c r="B935" s="61"/>
      <c r="C935" s="61"/>
      <c r="D935" s="61"/>
      <c r="E935" s="61"/>
      <c r="F935" s="61"/>
      <c r="G935" s="61"/>
      <c r="H935" s="61"/>
      <c r="I935" s="61"/>
      <c r="J935" s="63"/>
      <c r="K935" s="63"/>
      <c r="L935" s="63"/>
      <c r="M935" s="63"/>
      <c r="N935" s="63"/>
      <c r="O935" s="63"/>
      <c r="P935" s="63"/>
      <c r="Q935" s="63"/>
      <c r="R935" s="63"/>
      <c r="S935" s="63"/>
      <c r="T935" s="63"/>
      <c r="U935" s="63"/>
      <c r="V935" s="63"/>
      <c r="W935" s="63"/>
      <c r="X935" s="63"/>
      <c r="Y935" s="63"/>
      <c r="Z935" s="63"/>
    </row>
    <row r="936" spans="1:26" ht="14.25" customHeight="1">
      <c r="A936" s="61"/>
      <c r="B936" s="61"/>
      <c r="C936" s="61"/>
      <c r="D936" s="61"/>
      <c r="E936" s="61"/>
      <c r="F936" s="61"/>
      <c r="G936" s="61"/>
      <c r="H936" s="61"/>
      <c r="I936" s="61"/>
      <c r="J936" s="63"/>
      <c r="K936" s="63"/>
      <c r="L936" s="63"/>
      <c r="M936" s="63"/>
      <c r="N936" s="63"/>
      <c r="O936" s="63"/>
      <c r="P936" s="63"/>
      <c r="Q936" s="63"/>
      <c r="R936" s="63"/>
      <c r="S936" s="63"/>
      <c r="T936" s="63"/>
      <c r="U936" s="63"/>
      <c r="V936" s="63"/>
      <c r="W936" s="63"/>
      <c r="X936" s="63"/>
      <c r="Y936" s="63"/>
      <c r="Z936" s="63"/>
    </row>
    <row r="937" spans="1:26" ht="14.25" customHeight="1">
      <c r="A937" s="61"/>
      <c r="B937" s="61"/>
      <c r="C937" s="61"/>
      <c r="D937" s="61"/>
      <c r="E937" s="61"/>
      <c r="F937" s="61"/>
      <c r="G937" s="61"/>
      <c r="H937" s="61"/>
      <c r="I937" s="61"/>
      <c r="J937" s="63"/>
      <c r="K937" s="63"/>
      <c r="L937" s="63"/>
      <c r="M937" s="63"/>
      <c r="N937" s="63"/>
      <c r="O937" s="63"/>
      <c r="P937" s="63"/>
      <c r="Q937" s="63"/>
      <c r="R937" s="63"/>
      <c r="S937" s="63"/>
      <c r="T937" s="63"/>
      <c r="U937" s="63"/>
      <c r="V937" s="63"/>
      <c r="W937" s="63"/>
      <c r="X937" s="63"/>
      <c r="Y937" s="63"/>
      <c r="Z937" s="63"/>
    </row>
    <row r="938" spans="1:26" ht="14.25" customHeight="1">
      <c r="A938" s="61"/>
      <c r="B938" s="61"/>
      <c r="C938" s="61"/>
      <c r="D938" s="61"/>
      <c r="E938" s="61"/>
      <c r="F938" s="61"/>
      <c r="G938" s="61"/>
      <c r="H938" s="61"/>
      <c r="I938" s="61"/>
      <c r="J938" s="63"/>
      <c r="K938" s="63"/>
      <c r="L938" s="63"/>
      <c r="M938" s="63"/>
      <c r="N938" s="63"/>
      <c r="O938" s="63"/>
      <c r="P938" s="63"/>
      <c r="Q938" s="63"/>
      <c r="R938" s="63"/>
      <c r="S938" s="63"/>
      <c r="T938" s="63"/>
      <c r="U938" s="63"/>
      <c r="V938" s="63"/>
      <c r="W938" s="63"/>
      <c r="X938" s="63"/>
      <c r="Y938" s="63"/>
      <c r="Z938" s="63"/>
    </row>
    <row r="939" spans="1:26" ht="14.25" customHeight="1">
      <c r="A939" s="61"/>
      <c r="B939" s="61"/>
      <c r="C939" s="61"/>
      <c r="D939" s="61"/>
      <c r="E939" s="61"/>
      <c r="F939" s="61"/>
      <c r="G939" s="61"/>
      <c r="H939" s="61"/>
      <c r="I939" s="61"/>
      <c r="J939" s="63"/>
      <c r="K939" s="63"/>
      <c r="L939" s="63"/>
      <c r="M939" s="63"/>
      <c r="N939" s="63"/>
      <c r="O939" s="63"/>
      <c r="P939" s="63"/>
      <c r="Q939" s="63"/>
      <c r="R939" s="63"/>
      <c r="S939" s="63"/>
      <c r="T939" s="63"/>
      <c r="U939" s="63"/>
      <c r="V939" s="63"/>
      <c r="W939" s="63"/>
      <c r="X939" s="63"/>
      <c r="Y939" s="63"/>
      <c r="Z939" s="63"/>
    </row>
    <row r="940" spans="1:26" ht="14.25" customHeight="1">
      <c r="A940" s="61"/>
      <c r="B940" s="61"/>
      <c r="C940" s="61"/>
      <c r="D940" s="61"/>
      <c r="E940" s="61"/>
      <c r="F940" s="61"/>
      <c r="G940" s="61"/>
      <c r="H940" s="61"/>
      <c r="I940" s="61"/>
      <c r="J940" s="63"/>
      <c r="K940" s="63"/>
      <c r="L940" s="63"/>
      <c r="M940" s="63"/>
      <c r="N940" s="63"/>
      <c r="O940" s="63"/>
      <c r="P940" s="63"/>
      <c r="Q940" s="63"/>
      <c r="R940" s="63"/>
      <c r="S940" s="63"/>
      <c r="T940" s="63"/>
      <c r="U940" s="63"/>
      <c r="V940" s="63"/>
      <c r="W940" s="63"/>
      <c r="X940" s="63"/>
      <c r="Y940" s="63"/>
      <c r="Z940" s="63"/>
    </row>
    <row r="941" spans="1:26" ht="14.25" customHeight="1">
      <c r="A941" s="61"/>
      <c r="B941" s="61"/>
      <c r="C941" s="61"/>
      <c r="D941" s="61"/>
      <c r="E941" s="61"/>
      <c r="F941" s="61"/>
      <c r="G941" s="61"/>
      <c r="H941" s="61"/>
      <c r="I941" s="61"/>
      <c r="J941" s="63"/>
      <c r="K941" s="63"/>
      <c r="L941" s="63"/>
      <c r="M941" s="63"/>
      <c r="N941" s="63"/>
      <c r="O941" s="63"/>
      <c r="P941" s="63"/>
      <c r="Q941" s="63"/>
      <c r="R941" s="63"/>
      <c r="S941" s="63"/>
      <c r="T941" s="63"/>
      <c r="U941" s="63"/>
      <c r="V941" s="63"/>
      <c r="W941" s="63"/>
      <c r="X941" s="63"/>
      <c r="Y941" s="63"/>
      <c r="Z941" s="63"/>
    </row>
    <row r="942" spans="1:26" ht="14.25" customHeight="1">
      <c r="A942" s="61"/>
      <c r="B942" s="61"/>
      <c r="C942" s="61"/>
      <c r="D942" s="61"/>
      <c r="E942" s="61"/>
      <c r="F942" s="61"/>
      <c r="G942" s="61"/>
      <c r="H942" s="61"/>
      <c r="I942" s="61"/>
      <c r="J942" s="63"/>
      <c r="K942" s="63"/>
      <c r="L942" s="63"/>
      <c r="M942" s="63"/>
      <c r="N942" s="63"/>
      <c r="O942" s="63"/>
      <c r="P942" s="63"/>
      <c r="Q942" s="63"/>
      <c r="R942" s="63"/>
      <c r="S942" s="63"/>
      <c r="T942" s="63"/>
      <c r="U942" s="63"/>
      <c r="V942" s="63"/>
      <c r="W942" s="63"/>
      <c r="X942" s="63"/>
      <c r="Y942" s="63"/>
      <c r="Z942" s="63"/>
    </row>
    <row r="943" spans="1:26" ht="14.25" customHeight="1">
      <c r="A943" s="61"/>
      <c r="B943" s="61"/>
      <c r="C943" s="61"/>
      <c r="D943" s="61"/>
      <c r="E943" s="61"/>
      <c r="F943" s="61"/>
      <c r="G943" s="61"/>
      <c r="H943" s="61"/>
      <c r="I943" s="61"/>
      <c r="J943" s="63"/>
      <c r="K943" s="63"/>
      <c r="L943" s="63"/>
      <c r="M943" s="63"/>
      <c r="N943" s="63"/>
      <c r="O943" s="63"/>
      <c r="P943" s="63"/>
      <c r="Q943" s="63"/>
      <c r="R943" s="63"/>
      <c r="S943" s="63"/>
      <c r="T943" s="63"/>
      <c r="U943" s="63"/>
      <c r="V943" s="63"/>
      <c r="W943" s="63"/>
      <c r="X943" s="63"/>
      <c r="Y943" s="63"/>
      <c r="Z943" s="63"/>
    </row>
    <row r="944" spans="1:26" ht="14.25" customHeight="1">
      <c r="A944" s="61"/>
      <c r="B944" s="61"/>
      <c r="C944" s="61"/>
      <c r="D944" s="61"/>
      <c r="E944" s="61"/>
      <c r="F944" s="61"/>
      <c r="G944" s="61"/>
      <c r="H944" s="61"/>
      <c r="I944" s="61"/>
      <c r="J944" s="63"/>
      <c r="K944" s="63"/>
      <c r="L944" s="63"/>
      <c r="M944" s="63"/>
      <c r="N944" s="63"/>
      <c r="O944" s="63"/>
      <c r="P944" s="63"/>
      <c r="Q944" s="63"/>
      <c r="R944" s="63"/>
      <c r="S944" s="63"/>
      <c r="T944" s="63"/>
      <c r="U944" s="63"/>
      <c r="V944" s="63"/>
      <c r="W944" s="63"/>
      <c r="X944" s="63"/>
      <c r="Y944" s="63"/>
      <c r="Z944" s="63"/>
    </row>
    <row r="945" spans="1:26" ht="14.25" customHeight="1">
      <c r="A945" s="61"/>
      <c r="B945" s="61"/>
      <c r="C945" s="61"/>
      <c r="D945" s="61"/>
      <c r="E945" s="61"/>
      <c r="F945" s="61"/>
      <c r="G945" s="61"/>
      <c r="H945" s="61"/>
      <c r="I945" s="61"/>
      <c r="J945" s="63"/>
      <c r="K945" s="63"/>
      <c r="L945" s="63"/>
      <c r="M945" s="63"/>
      <c r="N945" s="63"/>
      <c r="O945" s="63"/>
      <c r="P945" s="63"/>
      <c r="Q945" s="63"/>
      <c r="R945" s="63"/>
      <c r="S945" s="63"/>
      <c r="T945" s="63"/>
      <c r="U945" s="63"/>
      <c r="V945" s="63"/>
      <c r="W945" s="63"/>
      <c r="X945" s="63"/>
      <c r="Y945" s="63"/>
      <c r="Z945" s="63"/>
    </row>
    <row r="946" spans="1:26" ht="14.25" customHeight="1">
      <c r="A946" s="61"/>
      <c r="B946" s="61"/>
      <c r="C946" s="61"/>
      <c r="D946" s="61"/>
      <c r="E946" s="61"/>
      <c r="F946" s="61"/>
      <c r="G946" s="61"/>
      <c r="H946" s="61"/>
      <c r="I946" s="61"/>
      <c r="J946" s="63"/>
      <c r="K946" s="63"/>
      <c r="L946" s="63"/>
      <c r="M946" s="63"/>
      <c r="N946" s="63"/>
      <c r="O946" s="63"/>
      <c r="P946" s="63"/>
      <c r="Q946" s="63"/>
      <c r="R946" s="63"/>
      <c r="S946" s="63"/>
      <c r="T946" s="63"/>
      <c r="U946" s="63"/>
      <c r="V946" s="63"/>
      <c r="W946" s="63"/>
      <c r="X946" s="63"/>
      <c r="Y946" s="63"/>
      <c r="Z946" s="63"/>
    </row>
    <row r="947" spans="1:26" ht="14.25" customHeight="1">
      <c r="A947" s="61"/>
      <c r="B947" s="61"/>
      <c r="C947" s="61"/>
      <c r="D947" s="61"/>
      <c r="E947" s="61"/>
      <c r="F947" s="61"/>
      <c r="G947" s="61"/>
      <c r="H947" s="61"/>
      <c r="I947" s="61"/>
      <c r="J947" s="63"/>
      <c r="K947" s="63"/>
      <c r="L947" s="63"/>
      <c r="M947" s="63"/>
      <c r="N947" s="63"/>
      <c r="O947" s="63"/>
      <c r="P947" s="63"/>
      <c r="Q947" s="63"/>
      <c r="R947" s="63"/>
      <c r="S947" s="63"/>
      <c r="T947" s="63"/>
      <c r="U947" s="63"/>
      <c r="V947" s="63"/>
      <c r="W947" s="63"/>
      <c r="X947" s="63"/>
      <c r="Y947" s="63"/>
      <c r="Z947" s="63"/>
    </row>
    <row r="948" spans="1:26" ht="14.25" customHeight="1">
      <c r="A948" s="61"/>
      <c r="B948" s="61"/>
      <c r="C948" s="61"/>
      <c r="D948" s="61"/>
      <c r="E948" s="61"/>
      <c r="F948" s="61"/>
      <c r="G948" s="61"/>
      <c r="H948" s="61"/>
      <c r="I948" s="61"/>
      <c r="J948" s="63"/>
      <c r="K948" s="63"/>
      <c r="L948" s="63"/>
      <c r="M948" s="63"/>
      <c r="N948" s="63"/>
      <c r="O948" s="63"/>
      <c r="P948" s="63"/>
      <c r="Q948" s="63"/>
      <c r="R948" s="63"/>
      <c r="S948" s="63"/>
      <c r="T948" s="63"/>
      <c r="U948" s="63"/>
      <c r="V948" s="63"/>
      <c r="W948" s="63"/>
      <c r="X948" s="63"/>
      <c r="Y948" s="63"/>
      <c r="Z948" s="63"/>
    </row>
    <row r="949" spans="1:26" ht="14.25" customHeight="1">
      <c r="A949" s="61"/>
      <c r="B949" s="61"/>
      <c r="C949" s="61"/>
      <c r="D949" s="61"/>
      <c r="E949" s="61"/>
      <c r="F949" s="61"/>
      <c r="G949" s="61"/>
      <c r="H949" s="61"/>
      <c r="I949" s="61"/>
      <c r="J949" s="63"/>
      <c r="K949" s="63"/>
      <c r="L949" s="63"/>
      <c r="M949" s="63"/>
      <c r="N949" s="63"/>
      <c r="O949" s="63"/>
      <c r="P949" s="63"/>
      <c r="Q949" s="63"/>
      <c r="R949" s="63"/>
      <c r="S949" s="63"/>
      <c r="T949" s="63"/>
      <c r="U949" s="63"/>
      <c r="V949" s="63"/>
      <c r="W949" s="63"/>
      <c r="X949" s="63"/>
      <c r="Y949" s="63"/>
      <c r="Z949" s="63"/>
    </row>
    <row r="950" spans="1:26" ht="14.25" customHeight="1">
      <c r="A950" s="61"/>
      <c r="B950" s="61"/>
      <c r="C950" s="61"/>
      <c r="D950" s="61"/>
      <c r="E950" s="61"/>
      <c r="F950" s="61"/>
      <c r="G950" s="61"/>
      <c r="H950" s="61"/>
      <c r="I950" s="61"/>
      <c r="J950" s="63"/>
      <c r="K950" s="63"/>
      <c r="L950" s="63"/>
      <c r="M950" s="63"/>
      <c r="N950" s="63"/>
      <c r="O950" s="63"/>
      <c r="P950" s="63"/>
      <c r="Q950" s="63"/>
      <c r="R950" s="63"/>
      <c r="S950" s="63"/>
      <c r="T950" s="63"/>
      <c r="U950" s="63"/>
      <c r="V950" s="63"/>
      <c r="W950" s="63"/>
      <c r="X950" s="63"/>
      <c r="Y950" s="63"/>
      <c r="Z950" s="63"/>
    </row>
    <row r="951" spans="1:26" ht="14.25" customHeight="1">
      <c r="A951" s="61"/>
      <c r="B951" s="61"/>
      <c r="C951" s="61"/>
      <c r="D951" s="61"/>
      <c r="E951" s="61"/>
      <c r="F951" s="61"/>
      <c r="G951" s="61"/>
      <c r="H951" s="61"/>
      <c r="I951" s="61"/>
      <c r="J951" s="63"/>
      <c r="K951" s="63"/>
      <c r="L951" s="63"/>
      <c r="M951" s="63"/>
      <c r="N951" s="63"/>
      <c r="O951" s="63"/>
      <c r="P951" s="63"/>
      <c r="Q951" s="63"/>
      <c r="R951" s="63"/>
      <c r="S951" s="63"/>
      <c r="T951" s="63"/>
      <c r="U951" s="63"/>
      <c r="V951" s="63"/>
      <c r="W951" s="63"/>
      <c r="X951" s="63"/>
      <c r="Y951" s="63"/>
      <c r="Z951" s="63"/>
    </row>
    <row r="952" spans="1:26" ht="14.25" customHeight="1">
      <c r="A952" s="61"/>
      <c r="B952" s="61"/>
      <c r="C952" s="61"/>
      <c r="D952" s="61"/>
      <c r="E952" s="61"/>
      <c r="F952" s="61"/>
      <c r="G952" s="61"/>
      <c r="H952" s="61"/>
      <c r="I952" s="61"/>
      <c r="J952" s="63"/>
      <c r="K952" s="63"/>
      <c r="L952" s="63"/>
      <c r="M952" s="63"/>
      <c r="N952" s="63"/>
      <c r="O952" s="63"/>
      <c r="P952" s="63"/>
      <c r="Q952" s="63"/>
      <c r="R952" s="63"/>
      <c r="S952" s="63"/>
      <c r="T952" s="63"/>
      <c r="U952" s="63"/>
      <c r="V952" s="63"/>
      <c r="W952" s="63"/>
      <c r="X952" s="63"/>
      <c r="Y952" s="63"/>
      <c r="Z952" s="63"/>
    </row>
    <row r="953" spans="1:26" ht="14.25" customHeight="1">
      <c r="A953" s="61"/>
      <c r="B953" s="61"/>
      <c r="C953" s="61"/>
      <c r="D953" s="61"/>
      <c r="E953" s="61"/>
      <c r="F953" s="61"/>
      <c r="G953" s="61"/>
      <c r="H953" s="61"/>
      <c r="I953" s="61"/>
      <c r="J953" s="63"/>
      <c r="K953" s="63"/>
      <c r="L953" s="63"/>
      <c r="M953" s="63"/>
      <c r="N953" s="63"/>
      <c r="O953" s="63"/>
      <c r="P953" s="63"/>
      <c r="Q953" s="63"/>
      <c r="R953" s="63"/>
      <c r="S953" s="63"/>
      <c r="T953" s="63"/>
      <c r="U953" s="63"/>
      <c r="V953" s="63"/>
      <c r="W953" s="63"/>
      <c r="X953" s="63"/>
      <c r="Y953" s="63"/>
      <c r="Z953" s="63"/>
    </row>
    <row r="954" spans="1:26" ht="14.25" customHeight="1">
      <c r="A954" s="61"/>
      <c r="B954" s="61"/>
      <c r="C954" s="61"/>
      <c r="D954" s="61"/>
      <c r="E954" s="61"/>
      <c r="F954" s="61"/>
      <c r="G954" s="61"/>
      <c r="H954" s="61"/>
      <c r="I954" s="61"/>
      <c r="J954" s="63"/>
      <c r="K954" s="63"/>
      <c r="L954" s="63"/>
      <c r="M954" s="63"/>
      <c r="N954" s="63"/>
      <c r="O954" s="63"/>
      <c r="P954" s="63"/>
      <c r="Q954" s="63"/>
      <c r="R954" s="63"/>
      <c r="S954" s="63"/>
      <c r="T954" s="63"/>
      <c r="U954" s="63"/>
      <c r="V954" s="63"/>
      <c r="W954" s="63"/>
      <c r="X954" s="63"/>
      <c r="Y954" s="63"/>
      <c r="Z954" s="63"/>
    </row>
    <row r="955" spans="1:26" ht="14.25" customHeight="1">
      <c r="A955" s="61"/>
      <c r="B955" s="61"/>
      <c r="C955" s="61"/>
      <c r="D955" s="61"/>
      <c r="E955" s="61"/>
      <c r="F955" s="61"/>
      <c r="G955" s="61"/>
      <c r="H955" s="61"/>
      <c r="I955" s="61"/>
      <c r="J955" s="63"/>
      <c r="K955" s="63"/>
      <c r="L955" s="63"/>
      <c r="M955" s="63"/>
      <c r="N955" s="63"/>
      <c r="O955" s="63"/>
      <c r="P955" s="63"/>
      <c r="Q955" s="63"/>
      <c r="R955" s="63"/>
      <c r="S955" s="63"/>
      <c r="T955" s="63"/>
      <c r="U955" s="63"/>
      <c r="V955" s="63"/>
      <c r="W955" s="63"/>
      <c r="X955" s="63"/>
      <c r="Y955" s="63"/>
      <c r="Z955" s="63"/>
    </row>
    <row r="956" spans="1:26" ht="14.25" customHeight="1">
      <c r="A956" s="61"/>
      <c r="B956" s="61"/>
      <c r="C956" s="61"/>
      <c r="D956" s="61"/>
      <c r="E956" s="61"/>
      <c r="F956" s="61"/>
      <c r="G956" s="61"/>
      <c r="H956" s="61"/>
      <c r="I956" s="61"/>
      <c r="J956" s="63"/>
      <c r="K956" s="63"/>
      <c r="L956" s="63"/>
      <c r="M956" s="63"/>
      <c r="N956" s="63"/>
      <c r="O956" s="63"/>
      <c r="P956" s="63"/>
      <c r="Q956" s="63"/>
      <c r="R956" s="63"/>
      <c r="S956" s="63"/>
      <c r="T956" s="63"/>
      <c r="U956" s="63"/>
      <c r="V956" s="63"/>
      <c r="W956" s="63"/>
      <c r="X956" s="63"/>
      <c r="Y956" s="63"/>
      <c r="Z956" s="63"/>
    </row>
    <row r="957" spans="1:26" ht="14.25" customHeight="1">
      <c r="A957" s="61"/>
      <c r="B957" s="61"/>
      <c r="C957" s="61"/>
      <c r="D957" s="61"/>
      <c r="E957" s="61"/>
      <c r="F957" s="61"/>
      <c r="G957" s="61"/>
      <c r="H957" s="61"/>
      <c r="I957" s="61"/>
      <c r="J957" s="63"/>
      <c r="K957" s="63"/>
      <c r="L957" s="63"/>
      <c r="M957" s="63"/>
      <c r="N957" s="63"/>
      <c r="O957" s="63"/>
      <c r="P957" s="63"/>
      <c r="Q957" s="63"/>
      <c r="R957" s="63"/>
      <c r="S957" s="63"/>
      <c r="T957" s="63"/>
      <c r="U957" s="63"/>
      <c r="V957" s="63"/>
      <c r="W957" s="63"/>
      <c r="X957" s="63"/>
      <c r="Y957" s="63"/>
      <c r="Z957" s="63"/>
    </row>
    <row r="958" spans="1:26" ht="14.25" customHeight="1">
      <c r="A958" s="61"/>
      <c r="B958" s="61"/>
      <c r="C958" s="61"/>
      <c r="D958" s="61"/>
      <c r="E958" s="61"/>
      <c r="F958" s="61"/>
      <c r="G958" s="61"/>
      <c r="H958" s="61"/>
      <c r="I958" s="61"/>
      <c r="J958" s="63"/>
      <c r="K958" s="63"/>
      <c r="L958" s="63"/>
      <c r="M958" s="63"/>
      <c r="N958" s="63"/>
      <c r="O958" s="63"/>
      <c r="P958" s="63"/>
      <c r="Q958" s="63"/>
      <c r="R958" s="63"/>
      <c r="S958" s="63"/>
      <c r="T958" s="63"/>
      <c r="U958" s="63"/>
      <c r="V958" s="63"/>
      <c r="W958" s="63"/>
      <c r="X958" s="63"/>
      <c r="Y958" s="63"/>
      <c r="Z958" s="63"/>
    </row>
    <row r="959" spans="1:26" ht="14.25" customHeight="1">
      <c r="A959" s="61"/>
      <c r="B959" s="61"/>
      <c r="C959" s="61"/>
      <c r="D959" s="61"/>
      <c r="E959" s="61"/>
      <c r="F959" s="61"/>
      <c r="G959" s="61"/>
      <c r="H959" s="61"/>
      <c r="I959" s="61"/>
      <c r="J959" s="63"/>
      <c r="K959" s="63"/>
      <c r="L959" s="63"/>
      <c r="M959" s="63"/>
      <c r="N959" s="63"/>
      <c r="O959" s="63"/>
      <c r="P959" s="63"/>
      <c r="Q959" s="63"/>
      <c r="R959" s="63"/>
      <c r="S959" s="63"/>
      <c r="T959" s="63"/>
      <c r="U959" s="63"/>
      <c r="V959" s="63"/>
      <c r="W959" s="63"/>
      <c r="X959" s="63"/>
      <c r="Y959" s="63"/>
      <c r="Z959" s="63"/>
    </row>
    <row r="960" spans="1:26" ht="14.25" customHeight="1">
      <c r="A960" s="61"/>
      <c r="B960" s="61"/>
      <c r="C960" s="61"/>
      <c r="D960" s="61"/>
      <c r="E960" s="61"/>
      <c r="F960" s="61"/>
      <c r="G960" s="61"/>
      <c r="H960" s="61"/>
      <c r="I960" s="61"/>
      <c r="J960" s="63"/>
      <c r="K960" s="63"/>
      <c r="L960" s="63"/>
      <c r="M960" s="63"/>
      <c r="N960" s="63"/>
      <c r="O960" s="63"/>
      <c r="P960" s="63"/>
      <c r="Q960" s="63"/>
      <c r="R960" s="63"/>
      <c r="S960" s="63"/>
      <c r="T960" s="63"/>
      <c r="U960" s="63"/>
      <c r="V960" s="63"/>
      <c r="W960" s="63"/>
      <c r="X960" s="63"/>
      <c r="Y960" s="63"/>
      <c r="Z960" s="63"/>
    </row>
    <row r="961" spans="1:26" ht="14.25" customHeight="1">
      <c r="A961" s="61"/>
      <c r="B961" s="61"/>
      <c r="C961" s="61"/>
      <c r="D961" s="61"/>
      <c r="E961" s="61"/>
      <c r="F961" s="61"/>
      <c r="G961" s="61"/>
      <c r="H961" s="61"/>
      <c r="I961" s="61"/>
      <c r="J961" s="63"/>
      <c r="K961" s="63"/>
      <c r="L961" s="63"/>
      <c r="M961" s="63"/>
      <c r="N961" s="63"/>
      <c r="O961" s="63"/>
      <c r="P961" s="63"/>
      <c r="Q961" s="63"/>
      <c r="R961" s="63"/>
      <c r="S961" s="63"/>
      <c r="T961" s="63"/>
      <c r="U961" s="63"/>
      <c r="V961" s="63"/>
      <c r="W961" s="63"/>
      <c r="X961" s="63"/>
      <c r="Y961" s="63"/>
      <c r="Z961" s="63"/>
    </row>
    <row r="962" spans="1:26" ht="14.25" customHeight="1">
      <c r="A962" s="61"/>
      <c r="B962" s="61"/>
      <c r="C962" s="61"/>
      <c r="D962" s="61"/>
      <c r="E962" s="61"/>
      <c r="F962" s="61"/>
      <c r="G962" s="61"/>
      <c r="H962" s="61"/>
      <c r="I962" s="61"/>
      <c r="J962" s="63"/>
      <c r="K962" s="63"/>
      <c r="L962" s="63"/>
      <c r="M962" s="63"/>
      <c r="N962" s="63"/>
      <c r="O962" s="63"/>
      <c r="P962" s="63"/>
      <c r="Q962" s="63"/>
      <c r="R962" s="63"/>
      <c r="S962" s="63"/>
      <c r="T962" s="63"/>
      <c r="U962" s="63"/>
      <c r="V962" s="63"/>
      <c r="W962" s="63"/>
      <c r="X962" s="63"/>
      <c r="Y962" s="63"/>
      <c r="Z962" s="63"/>
    </row>
    <row r="963" spans="1:26" ht="14.25" customHeight="1">
      <c r="A963" s="61"/>
      <c r="B963" s="61"/>
      <c r="C963" s="61"/>
      <c r="D963" s="61"/>
      <c r="E963" s="61"/>
      <c r="F963" s="61"/>
      <c r="G963" s="61"/>
      <c r="H963" s="61"/>
      <c r="I963" s="61"/>
      <c r="J963" s="63"/>
      <c r="K963" s="63"/>
      <c r="L963" s="63"/>
      <c r="M963" s="63"/>
      <c r="N963" s="63"/>
      <c r="O963" s="63"/>
      <c r="P963" s="63"/>
      <c r="Q963" s="63"/>
      <c r="R963" s="63"/>
      <c r="S963" s="63"/>
      <c r="T963" s="63"/>
      <c r="U963" s="63"/>
      <c r="V963" s="63"/>
      <c r="W963" s="63"/>
      <c r="X963" s="63"/>
      <c r="Y963" s="63"/>
      <c r="Z963" s="63"/>
    </row>
    <row r="964" spans="1:26" ht="14.25" customHeight="1">
      <c r="A964" s="61"/>
      <c r="B964" s="61"/>
      <c r="C964" s="61"/>
      <c r="D964" s="61"/>
      <c r="E964" s="61"/>
      <c r="F964" s="61"/>
      <c r="G964" s="61"/>
      <c r="H964" s="61"/>
      <c r="I964" s="61"/>
      <c r="J964" s="63"/>
      <c r="K964" s="63"/>
      <c r="L964" s="63"/>
      <c r="M964" s="63"/>
      <c r="N964" s="63"/>
      <c r="O964" s="63"/>
      <c r="P964" s="63"/>
      <c r="Q964" s="63"/>
      <c r="R964" s="63"/>
      <c r="S964" s="63"/>
      <c r="T964" s="63"/>
      <c r="U964" s="63"/>
      <c r="V964" s="63"/>
      <c r="W964" s="63"/>
      <c r="X964" s="63"/>
      <c r="Y964" s="63"/>
      <c r="Z964" s="63"/>
    </row>
    <row r="965" spans="1:26" ht="14.25" customHeight="1">
      <c r="A965" s="61"/>
      <c r="B965" s="61"/>
      <c r="C965" s="61"/>
      <c r="D965" s="61"/>
      <c r="E965" s="61"/>
      <c r="F965" s="61"/>
      <c r="G965" s="61"/>
      <c r="H965" s="61"/>
      <c r="I965" s="61"/>
      <c r="J965" s="63"/>
      <c r="K965" s="63"/>
      <c r="L965" s="63"/>
      <c r="M965" s="63"/>
      <c r="N965" s="63"/>
      <c r="O965" s="63"/>
      <c r="P965" s="63"/>
      <c r="Q965" s="63"/>
      <c r="R965" s="63"/>
      <c r="S965" s="63"/>
      <c r="T965" s="63"/>
      <c r="U965" s="63"/>
      <c r="V965" s="63"/>
      <c r="W965" s="63"/>
      <c r="X965" s="63"/>
      <c r="Y965" s="63"/>
      <c r="Z965" s="63"/>
    </row>
    <row r="966" spans="1:26" ht="14.25" customHeight="1">
      <c r="A966" s="61"/>
      <c r="B966" s="61"/>
      <c r="C966" s="61"/>
      <c r="D966" s="61"/>
      <c r="E966" s="61"/>
      <c r="F966" s="61"/>
      <c r="G966" s="61"/>
      <c r="H966" s="61"/>
      <c r="I966" s="61"/>
      <c r="J966" s="63"/>
      <c r="K966" s="63"/>
      <c r="L966" s="63"/>
      <c r="M966" s="63"/>
      <c r="N966" s="63"/>
      <c r="O966" s="63"/>
      <c r="P966" s="63"/>
      <c r="Q966" s="63"/>
      <c r="R966" s="63"/>
      <c r="S966" s="63"/>
      <c r="T966" s="63"/>
      <c r="U966" s="63"/>
      <c r="V966" s="63"/>
      <c r="W966" s="63"/>
      <c r="X966" s="63"/>
      <c r="Y966" s="63"/>
      <c r="Z966" s="63"/>
    </row>
    <row r="967" spans="1:26" ht="14.25" customHeight="1">
      <c r="A967" s="61"/>
      <c r="B967" s="61"/>
      <c r="C967" s="61"/>
      <c r="D967" s="61"/>
      <c r="E967" s="61"/>
      <c r="F967" s="61"/>
      <c r="G967" s="61"/>
      <c r="H967" s="61"/>
      <c r="I967" s="61"/>
      <c r="J967" s="63"/>
      <c r="K967" s="63"/>
      <c r="L967" s="63"/>
      <c r="M967" s="63"/>
      <c r="N967" s="63"/>
      <c r="O967" s="63"/>
      <c r="P967" s="63"/>
      <c r="Q967" s="63"/>
      <c r="R967" s="63"/>
      <c r="S967" s="63"/>
      <c r="T967" s="63"/>
      <c r="U967" s="63"/>
      <c r="V967" s="63"/>
      <c r="W967" s="63"/>
      <c r="X967" s="63"/>
      <c r="Y967" s="63"/>
      <c r="Z967" s="63"/>
    </row>
    <row r="968" spans="1:26" ht="14.25" customHeight="1">
      <c r="A968" s="61"/>
      <c r="B968" s="61"/>
      <c r="C968" s="61"/>
      <c r="D968" s="61"/>
      <c r="E968" s="61"/>
      <c r="F968" s="61"/>
      <c r="G968" s="61"/>
      <c r="H968" s="61"/>
      <c r="I968" s="61"/>
      <c r="J968" s="63"/>
      <c r="K968" s="63"/>
      <c r="L968" s="63"/>
      <c r="M968" s="63"/>
      <c r="N968" s="63"/>
      <c r="O968" s="63"/>
      <c r="P968" s="63"/>
      <c r="Q968" s="63"/>
      <c r="R968" s="63"/>
      <c r="S968" s="63"/>
      <c r="T968" s="63"/>
      <c r="U968" s="63"/>
      <c r="V968" s="63"/>
      <c r="W968" s="63"/>
      <c r="X968" s="63"/>
      <c r="Y968" s="63"/>
      <c r="Z968" s="63"/>
    </row>
    <row r="969" spans="1:26" ht="14.25" customHeight="1">
      <c r="A969" s="61"/>
      <c r="B969" s="61"/>
      <c r="C969" s="61"/>
      <c r="D969" s="61"/>
      <c r="E969" s="61"/>
      <c r="F969" s="61"/>
      <c r="G969" s="61"/>
      <c r="H969" s="61"/>
      <c r="I969" s="61"/>
      <c r="J969" s="63"/>
      <c r="K969" s="63"/>
      <c r="L969" s="63"/>
      <c r="M969" s="63"/>
      <c r="N969" s="63"/>
      <c r="O969" s="63"/>
      <c r="P969" s="63"/>
      <c r="Q969" s="63"/>
      <c r="R969" s="63"/>
      <c r="S969" s="63"/>
      <c r="T969" s="63"/>
      <c r="U969" s="63"/>
      <c r="V969" s="63"/>
      <c r="W969" s="63"/>
      <c r="X969" s="63"/>
      <c r="Y969" s="63"/>
      <c r="Z969" s="63"/>
    </row>
    <row r="970" spans="1:26" ht="14.25" customHeight="1">
      <c r="A970" s="61"/>
      <c r="B970" s="61"/>
      <c r="C970" s="61"/>
      <c r="D970" s="61"/>
      <c r="E970" s="61"/>
      <c r="F970" s="61"/>
      <c r="G970" s="61"/>
      <c r="H970" s="61"/>
      <c r="I970" s="61"/>
      <c r="J970" s="63"/>
      <c r="K970" s="63"/>
      <c r="L970" s="63"/>
      <c r="M970" s="63"/>
      <c r="N970" s="63"/>
      <c r="O970" s="63"/>
      <c r="P970" s="63"/>
      <c r="Q970" s="63"/>
      <c r="R970" s="63"/>
      <c r="S970" s="63"/>
      <c r="T970" s="63"/>
      <c r="U970" s="63"/>
      <c r="V970" s="63"/>
      <c r="W970" s="63"/>
      <c r="X970" s="63"/>
      <c r="Y970" s="63"/>
      <c r="Z970" s="63"/>
    </row>
    <row r="971" spans="1:26" ht="14.25" customHeight="1">
      <c r="A971" s="61"/>
      <c r="B971" s="61"/>
      <c r="C971" s="61"/>
      <c r="D971" s="61"/>
      <c r="E971" s="61"/>
      <c r="F971" s="61"/>
      <c r="G971" s="61"/>
      <c r="H971" s="61"/>
      <c r="I971" s="61"/>
      <c r="J971" s="63"/>
      <c r="K971" s="63"/>
      <c r="L971" s="63"/>
      <c r="M971" s="63"/>
      <c r="N971" s="63"/>
      <c r="O971" s="63"/>
      <c r="P971" s="63"/>
      <c r="Q971" s="63"/>
      <c r="R971" s="63"/>
      <c r="S971" s="63"/>
      <c r="T971" s="63"/>
      <c r="U971" s="63"/>
      <c r="V971" s="63"/>
      <c r="W971" s="63"/>
      <c r="X971" s="63"/>
      <c r="Y971" s="63"/>
      <c r="Z971" s="63"/>
    </row>
    <row r="972" spans="1:26" ht="14.25" customHeight="1">
      <c r="A972" s="61"/>
      <c r="B972" s="61"/>
      <c r="C972" s="61"/>
      <c r="D972" s="61"/>
      <c r="E972" s="61"/>
      <c r="F972" s="61"/>
      <c r="G972" s="61"/>
      <c r="H972" s="61"/>
      <c r="I972" s="61"/>
      <c r="J972" s="63"/>
      <c r="K972" s="63"/>
      <c r="L972" s="63"/>
      <c r="M972" s="63"/>
      <c r="N972" s="63"/>
      <c r="O972" s="63"/>
      <c r="P972" s="63"/>
      <c r="Q972" s="63"/>
      <c r="R972" s="63"/>
      <c r="S972" s="63"/>
      <c r="T972" s="63"/>
      <c r="U972" s="63"/>
      <c r="V972" s="63"/>
      <c r="W972" s="63"/>
      <c r="X972" s="63"/>
      <c r="Y972" s="63"/>
      <c r="Z972" s="63"/>
    </row>
    <row r="973" spans="1:26" ht="14.25" customHeight="1">
      <c r="A973" s="61"/>
      <c r="B973" s="61"/>
      <c r="C973" s="61"/>
      <c r="D973" s="61"/>
      <c r="E973" s="61"/>
      <c r="F973" s="61"/>
      <c r="G973" s="61"/>
      <c r="H973" s="61"/>
      <c r="I973" s="61"/>
      <c r="J973" s="63"/>
      <c r="K973" s="63"/>
      <c r="L973" s="63"/>
      <c r="M973" s="63"/>
      <c r="N973" s="63"/>
      <c r="O973" s="63"/>
      <c r="P973" s="63"/>
      <c r="Q973" s="63"/>
      <c r="R973" s="63"/>
      <c r="S973" s="63"/>
      <c r="T973" s="63"/>
      <c r="U973" s="63"/>
      <c r="V973" s="63"/>
      <c r="W973" s="63"/>
      <c r="X973" s="63"/>
      <c r="Y973" s="63"/>
      <c r="Z973" s="63"/>
    </row>
    <row r="974" spans="1:26" ht="14.25" customHeight="1">
      <c r="A974" s="61"/>
      <c r="B974" s="61"/>
      <c r="C974" s="61"/>
      <c r="D974" s="61"/>
      <c r="E974" s="61"/>
      <c r="F974" s="61"/>
      <c r="G974" s="61"/>
      <c r="H974" s="61"/>
      <c r="I974" s="61"/>
      <c r="J974" s="63"/>
      <c r="K974" s="63"/>
      <c r="L974" s="63"/>
      <c r="M974" s="63"/>
      <c r="N974" s="63"/>
      <c r="O974" s="63"/>
      <c r="P974" s="63"/>
      <c r="Q974" s="63"/>
      <c r="R974" s="63"/>
      <c r="S974" s="63"/>
      <c r="T974" s="63"/>
      <c r="U974" s="63"/>
      <c r="V974" s="63"/>
      <c r="W974" s="63"/>
      <c r="X974" s="63"/>
      <c r="Y974" s="63"/>
      <c r="Z974" s="63"/>
    </row>
    <row r="975" spans="1:26" ht="14.25" customHeight="1">
      <c r="A975" s="61"/>
      <c r="B975" s="61"/>
      <c r="C975" s="61"/>
      <c r="D975" s="61"/>
      <c r="E975" s="61"/>
      <c r="F975" s="61"/>
      <c r="G975" s="61"/>
      <c r="H975" s="61"/>
      <c r="I975" s="61"/>
      <c r="J975" s="63"/>
      <c r="K975" s="63"/>
      <c r="L975" s="63"/>
      <c r="M975" s="63"/>
      <c r="N975" s="63"/>
      <c r="O975" s="63"/>
      <c r="P975" s="63"/>
      <c r="Q975" s="63"/>
      <c r="R975" s="63"/>
      <c r="S975" s="63"/>
      <c r="T975" s="63"/>
      <c r="U975" s="63"/>
      <c r="V975" s="63"/>
      <c r="W975" s="63"/>
      <c r="X975" s="63"/>
      <c r="Y975" s="63"/>
      <c r="Z975" s="63"/>
    </row>
    <row r="976" spans="1:26" ht="14.25" customHeight="1">
      <c r="A976" s="61"/>
      <c r="B976" s="61"/>
      <c r="C976" s="61"/>
      <c r="D976" s="61"/>
      <c r="E976" s="61"/>
      <c r="F976" s="61"/>
      <c r="G976" s="61"/>
      <c r="H976" s="61"/>
      <c r="I976" s="61"/>
      <c r="J976" s="63"/>
      <c r="K976" s="63"/>
      <c r="L976" s="63"/>
      <c r="M976" s="63"/>
      <c r="N976" s="63"/>
      <c r="O976" s="63"/>
      <c r="P976" s="63"/>
      <c r="Q976" s="63"/>
      <c r="R976" s="63"/>
      <c r="S976" s="63"/>
      <c r="T976" s="63"/>
      <c r="U976" s="63"/>
      <c r="V976" s="63"/>
      <c r="W976" s="63"/>
      <c r="X976" s="63"/>
      <c r="Y976" s="63"/>
      <c r="Z976" s="63"/>
    </row>
    <row r="977" spans="1:26" ht="14.25" customHeight="1">
      <c r="A977" s="61"/>
      <c r="B977" s="61"/>
      <c r="C977" s="61"/>
      <c r="D977" s="61"/>
      <c r="E977" s="61"/>
      <c r="F977" s="61"/>
      <c r="G977" s="61"/>
      <c r="H977" s="61"/>
      <c r="I977" s="61"/>
      <c r="J977" s="63"/>
      <c r="K977" s="63"/>
      <c r="L977" s="63"/>
      <c r="M977" s="63"/>
      <c r="N977" s="63"/>
      <c r="O977" s="63"/>
      <c r="P977" s="63"/>
      <c r="Q977" s="63"/>
      <c r="R977" s="63"/>
      <c r="S977" s="63"/>
      <c r="T977" s="63"/>
      <c r="U977" s="63"/>
      <c r="V977" s="63"/>
      <c r="W977" s="63"/>
      <c r="X977" s="63"/>
      <c r="Y977" s="63"/>
      <c r="Z977" s="63"/>
    </row>
    <row r="978" spans="1:26" ht="14.25" customHeight="1">
      <c r="A978" s="61"/>
      <c r="B978" s="61"/>
      <c r="C978" s="61"/>
      <c r="D978" s="61"/>
      <c r="E978" s="61"/>
      <c r="F978" s="61"/>
      <c r="G978" s="61"/>
      <c r="H978" s="61"/>
      <c r="I978" s="61"/>
      <c r="J978" s="63"/>
      <c r="K978" s="63"/>
      <c r="L978" s="63"/>
      <c r="M978" s="63"/>
      <c r="N978" s="63"/>
      <c r="O978" s="63"/>
      <c r="P978" s="63"/>
      <c r="Q978" s="63"/>
      <c r="R978" s="63"/>
      <c r="S978" s="63"/>
      <c r="T978" s="63"/>
      <c r="U978" s="63"/>
      <c r="V978" s="63"/>
      <c r="W978" s="63"/>
      <c r="X978" s="63"/>
      <c r="Y978" s="63"/>
      <c r="Z978" s="63"/>
    </row>
    <row r="979" spans="1:26" ht="14.25" customHeight="1">
      <c r="A979" s="61"/>
      <c r="B979" s="61"/>
      <c r="C979" s="61"/>
      <c r="D979" s="61"/>
      <c r="E979" s="61"/>
      <c r="F979" s="61"/>
      <c r="G979" s="61"/>
      <c r="H979" s="61"/>
      <c r="I979" s="61"/>
      <c r="J979" s="63"/>
      <c r="K979" s="63"/>
      <c r="L979" s="63"/>
      <c r="M979" s="63"/>
      <c r="N979" s="63"/>
      <c r="O979" s="63"/>
      <c r="P979" s="63"/>
      <c r="Q979" s="63"/>
      <c r="R979" s="63"/>
      <c r="S979" s="63"/>
      <c r="T979" s="63"/>
      <c r="U979" s="63"/>
      <c r="V979" s="63"/>
      <c r="W979" s="63"/>
      <c r="X979" s="63"/>
      <c r="Y979" s="63"/>
      <c r="Z979" s="63"/>
    </row>
    <row r="980" spans="1:26" ht="14.25" customHeight="1">
      <c r="A980" s="61"/>
      <c r="B980" s="61"/>
      <c r="C980" s="61"/>
      <c r="D980" s="61"/>
      <c r="E980" s="61"/>
      <c r="F980" s="61"/>
      <c r="G980" s="61"/>
      <c r="H980" s="61"/>
      <c r="I980" s="61"/>
      <c r="J980" s="63"/>
      <c r="K980" s="63"/>
      <c r="L980" s="63"/>
      <c r="M980" s="63"/>
      <c r="N980" s="63"/>
      <c r="O980" s="63"/>
      <c r="P980" s="63"/>
      <c r="Q980" s="63"/>
      <c r="R980" s="63"/>
      <c r="S980" s="63"/>
      <c r="T980" s="63"/>
      <c r="U980" s="63"/>
      <c r="V980" s="63"/>
      <c r="W980" s="63"/>
      <c r="X980" s="63"/>
      <c r="Y980" s="63"/>
      <c r="Z980" s="63"/>
    </row>
    <row r="981" spans="1:26" ht="14.25" customHeight="1">
      <c r="A981" s="61"/>
      <c r="B981" s="61"/>
      <c r="C981" s="61"/>
      <c r="D981" s="61"/>
      <c r="E981" s="61"/>
      <c r="F981" s="61"/>
      <c r="G981" s="61"/>
      <c r="H981" s="61"/>
      <c r="I981" s="61"/>
      <c r="J981" s="63"/>
      <c r="K981" s="63"/>
      <c r="L981" s="63"/>
      <c r="M981" s="63"/>
      <c r="N981" s="63"/>
      <c r="O981" s="63"/>
      <c r="P981" s="63"/>
      <c r="Q981" s="63"/>
      <c r="R981" s="63"/>
      <c r="S981" s="63"/>
      <c r="T981" s="63"/>
      <c r="U981" s="63"/>
      <c r="V981" s="63"/>
      <c r="W981" s="63"/>
      <c r="X981" s="63"/>
      <c r="Y981" s="63"/>
      <c r="Z981" s="63"/>
    </row>
    <row r="982" spans="1:26" ht="14.25" customHeight="1">
      <c r="A982" s="61"/>
      <c r="B982" s="61"/>
      <c r="C982" s="61"/>
      <c r="D982" s="61"/>
      <c r="E982" s="61"/>
      <c r="F982" s="61"/>
      <c r="G982" s="61"/>
      <c r="H982" s="61"/>
      <c r="I982" s="61"/>
      <c r="J982" s="63"/>
      <c r="K982" s="63"/>
      <c r="L982" s="63"/>
      <c r="M982" s="63"/>
      <c r="N982" s="63"/>
      <c r="O982" s="63"/>
      <c r="P982" s="63"/>
      <c r="Q982" s="63"/>
      <c r="R982" s="63"/>
      <c r="S982" s="63"/>
      <c r="T982" s="63"/>
      <c r="U982" s="63"/>
      <c r="V982" s="63"/>
      <c r="W982" s="63"/>
      <c r="X982" s="63"/>
      <c r="Y982" s="63"/>
      <c r="Z982" s="63"/>
    </row>
    <row r="983" spans="1:26" ht="14.25" customHeight="1">
      <c r="A983" s="61"/>
      <c r="B983" s="61"/>
      <c r="C983" s="61"/>
      <c r="D983" s="61"/>
      <c r="E983" s="61"/>
      <c r="F983" s="61"/>
      <c r="G983" s="61"/>
      <c r="H983" s="61"/>
      <c r="I983" s="61"/>
      <c r="J983" s="63"/>
      <c r="K983" s="63"/>
      <c r="L983" s="63"/>
      <c r="M983" s="63"/>
      <c r="N983" s="63"/>
      <c r="O983" s="63"/>
      <c r="P983" s="63"/>
      <c r="Q983" s="63"/>
      <c r="R983" s="63"/>
      <c r="S983" s="63"/>
      <c r="T983" s="63"/>
      <c r="U983" s="63"/>
      <c r="V983" s="63"/>
      <c r="W983" s="63"/>
      <c r="X983" s="63"/>
      <c r="Y983" s="63"/>
      <c r="Z983" s="63"/>
    </row>
    <row r="984" spans="1:26" ht="14.25" customHeight="1">
      <c r="A984" s="61"/>
      <c r="B984" s="61"/>
      <c r="C984" s="61"/>
      <c r="D984" s="61"/>
      <c r="E984" s="61"/>
      <c r="F984" s="61"/>
      <c r="G984" s="61"/>
      <c r="H984" s="61"/>
      <c r="I984" s="61"/>
      <c r="J984" s="63"/>
      <c r="K984" s="63"/>
      <c r="L984" s="63"/>
      <c r="M984" s="63"/>
      <c r="N984" s="63"/>
      <c r="O984" s="63"/>
      <c r="P984" s="63"/>
      <c r="Q984" s="63"/>
      <c r="R984" s="63"/>
      <c r="S984" s="63"/>
      <c r="T984" s="63"/>
      <c r="U984" s="63"/>
      <c r="V984" s="63"/>
      <c r="W984" s="63"/>
      <c r="X984" s="63"/>
      <c r="Y984" s="63"/>
      <c r="Z984" s="63"/>
    </row>
    <row r="985" spans="1:26" ht="14.25" customHeight="1">
      <c r="A985" s="61"/>
      <c r="B985" s="61"/>
      <c r="C985" s="61"/>
      <c r="D985" s="61"/>
      <c r="E985" s="61"/>
      <c r="F985" s="61"/>
      <c r="G985" s="61"/>
      <c r="H985" s="61"/>
      <c r="I985" s="61"/>
      <c r="J985" s="63"/>
      <c r="K985" s="63"/>
      <c r="L985" s="63"/>
      <c r="M985" s="63"/>
      <c r="N985" s="63"/>
      <c r="O985" s="63"/>
      <c r="P985" s="63"/>
      <c r="Q985" s="63"/>
      <c r="R985" s="63"/>
      <c r="S985" s="63"/>
      <c r="T985" s="63"/>
      <c r="U985" s="63"/>
      <c r="V985" s="63"/>
      <c r="W985" s="63"/>
      <c r="X985" s="63"/>
      <c r="Y985" s="63"/>
      <c r="Z985" s="63"/>
    </row>
    <row r="986" spans="1:26" ht="14.25" customHeight="1">
      <c r="A986" s="61"/>
      <c r="B986" s="61"/>
      <c r="C986" s="61"/>
      <c r="D986" s="61"/>
      <c r="E986" s="61"/>
      <c r="F986" s="61"/>
      <c r="G986" s="61"/>
      <c r="H986" s="61"/>
      <c r="I986" s="61"/>
      <c r="J986" s="63"/>
      <c r="K986" s="63"/>
      <c r="L986" s="63"/>
      <c r="M986" s="63"/>
      <c r="N986" s="63"/>
      <c r="O986" s="63"/>
      <c r="P986" s="63"/>
      <c r="Q986" s="63"/>
      <c r="R986" s="63"/>
      <c r="S986" s="63"/>
      <c r="T986" s="63"/>
      <c r="U986" s="63"/>
      <c r="V986" s="63"/>
      <c r="W986" s="63"/>
      <c r="X986" s="63"/>
      <c r="Y986" s="63"/>
      <c r="Z986" s="63"/>
    </row>
    <row r="987" spans="1:26" ht="14.25" customHeight="1">
      <c r="A987" s="61"/>
      <c r="B987" s="61"/>
      <c r="C987" s="61"/>
      <c r="D987" s="61"/>
      <c r="E987" s="61"/>
      <c r="F987" s="61"/>
      <c r="G987" s="61"/>
      <c r="H987" s="61"/>
      <c r="I987" s="61"/>
      <c r="J987" s="63"/>
      <c r="K987" s="63"/>
      <c r="L987" s="63"/>
      <c r="M987" s="63"/>
      <c r="N987" s="63"/>
      <c r="O987" s="63"/>
      <c r="P987" s="63"/>
      <c r="Q987" s="63"/>
      <c r="R987" s="63"/>
      <c r="S987" s="63"/>
      <c r="T987" s="63"/>
      <c r="U987" s="63"/>
      <c r="V987" s="63"/>
      <c r="W987" s="63"/>
      <c r="X987" s="63"/>
      <c r="Y987" s="63"/>
      <c r="Z987" s="63"/>
    </row>
    <row r="988" spans="1:26" ht="14.25" customHeight="1">
      <c r="A988" s="61"/>
      <c r="B988" s="61"/>
      <c r="C988" s="61"/>
      <c r="D988" s="61"/>
      <c r="E988" s="61"/>
      <c r="F988" s="61"/>
      <c r="G988" s="61"/>
      <c r="H988" s="61"/>
      <c r="I988" s="61"/>
      <c r="J988" s="63"/>
      <c r="K988" s="63"/>
      <c r="L988" s="63"/>
      <c r="M988" s="63"/>
      <c r="N988" s="63"/>
      <c r="O988" s="63"/>
      <c r="P988" s="63"/>
      <c r="Q988" s="63"/>
      <c r="R988" s="63"/>
      <c r="S988" s="63"/>
      <c r="T988" s="63"/>
      <c r="U988" s="63"/>
      <c r="V988" s="63"/>
      <c r="W988" s="63"/>
      <c r="X988" s="63"/>
      <c r="Y988" s="63"/>
      <c r="Z988" s="63"/>
    </row>
    <row r="989" spans="1:26" ht="14.25" customHeight="1">
      <c r="A989" s="61"/>
      <c r="B989" s="61"/>
      <c r="C989" s="61"/>
      <c r="D989" s="61"/>
      <c r="E989" s="61"/>
      <c r="F989" s="61"/>
      <c r="G989" s="61"/>
      <c r="H989" s="61"/>
      <c r="I989" s="61"/>
      <c r="J989" s="63"/>
      <c r="K989" s="63"/>
      <c r="L989" s="63"/>
      <c r="M989" s="63"/>
      <c r="N989" s="63"/>
      <c r="O989" s="63"/>
      <c r="P989" s="63"/>
      <c r="Q989" s="63"/>
      <c r="R989" s="63"/>
      <c r="S989" s="63"/>
      <c r="T989" s="63"/>
      <c r="U989" s="63"/>
      <c r="V989" s="63"/>
      <c r="W989" s="63"/>
      <c r="X989" s="63"/>
      <c r="Y989" s="63"/>
      <c r="Z989" s="63"/>
    </row>
    <row r="990" spans="1:26" ht="14.25" customHeight="1">
      <c r="A990" s="61"/>
      <c r="B990" s="61"/>
      <c r="C990" s="61"/>
      <c r="D990" s="61"/>
      <c r="E990" s="61"/>
      <c r="F990" s="61"/>
      <c r="G990" s="61"/>
      <c r="H990" s="61"/>
      <c r="I990" s="61"/>
      <c r="J990" s="63"/>
      <c r="K990" s="63"/>
      <c r="L990" s="63"/>
      <c r="M990" s="63"/>
      <c r="N990" s="63"/>
      <c r="O990" s="63"/>
      <c r="P990" s="63"/>
      <c r="Q990" s="63"/>
      <c r="R990" s="63"/>
      <c r="S990" s="63"/>
      <c r="T990" s="63"/>
      <c r="U990" s="63"/>
      <c r="V990" s="63"/>
      <c r="W990" s="63"/>
      <c r="X990" s="63"/>
      <c r="Y990" s="63"/>
      <c r="Z990" s="63"/>
    </row>
    <row r="991" spans="1:26" ht="14.25" customHeight="1">
      <c r="A991" s="61"/>
      <c r="B991" s="61"/>
      <c r="C991" s="61"/>
      <c r="D991" s="61"/>
      <c r="E991" s="61"/>
      <c r="F991" s="61"/>
      <c r="G991" s="61"/>
      <c r="H991" s="61"/>
      <c r="I991" s="61"/>
      <c r="J991" s="63"/>
      <c r="K991" s="63"/>
      <c r="L991" s="63"/>
      <c r="M991" s="63"/>
      <c r="N991" s="63"/>
      <c r="O991" s="63"/>
      <c r="P991" s="63"/>
      <c r="Q991" s="63"/>
      <c r="R991" s="63"/>
      <c r="S991" s="63"/>
      <c r="T991" s="63"/>
      <c r="U991" s="63"/>
      <c r="V991" s="63"/>
      <c r="W991" s="63"/>
      <c r="X991" s="63"/>
      <c r="Y991" s="63"/>
      <c r="Z991" s="63"/>
    </row>
    <row r="992" spans="1:26" ht="14.25" customHeight="1">
      <c r="A992" s="61"/>
      <c r="B992" s="61"/>
      <c r="C992" s="61"/>
      <c r="D992" s="61"/>
      <c r="E992" s="61"/>
      <c r="F992" s="61"/>
      <c r="G992" s="61"/>
      <c r="H992" s="61"/>
      <c r="I992" s="61"/>
      <c r="J992" s="63"/>
      <c r="K992" s="63"/>
      <c r="L992" s="63"/>
      <c r="M992" s="63"/>
      <c r="N992" s="63"/>
      <c r="O992" s="63"/>
      <c r="P992" s="63"/>
      <c r="Q992" s="63"/>
      <c r="R992" s="63"/>
      <c r="S992" s="63"/>
      <c r="T992" s="63"/>
      <c r="U992" s="63"/>
      <c r="V992" s="63"/>
      <c r="W992" s="63"/>
      <c r="X992" s="63"/>
      <c r="Y992" s="63"/>
      <c r="Z992" s="63"/>
    </row>
    <row r="993" spans="1:26" ht="14.25" customHeight="1">
      <c r="A993" s="61"/>
      <c r="B993" s="61"/>
      <c r="C993" s="61"/>
      <c r="D993" s="61"/>
      <c r="E993" s="61"/>
      <c r="F993" s="61"/>
      <c r="G993" s="61"/>
      <c r="H993" s="61"/>
      <c r="I993" s="61"/>
      <c r="J993" s="63"/>
      <c r="K993" s="63"/>
      <c r="L993" s="63"/>
      <c r="M993" s="63"/>
      <c r="N993" s="63"/>
      <c r="O993" s="63"/>
      <c r="P993" s="63"/>
      <c r="Q993" s="63"/>
      <c r="R993" s="63"/>
      <c r="S993" s="63"/>
      <c r="T993" s="63"/>
      <c r="U993" s="63"/>
      <c r="V993" s="63"/>
      <c r="W993" s="63"/>
      <c r="X993" s="63"/>
      <c r="Y993" s="63"/>
      <c r="Z993" s="63"/>
    </row>
    <row r="994" spans="1:26" ht="14.25" customHeight="1">
      <c r="A994" s="61"/>
      <c r="B994" s="61"/>
      <c r="C994" s="61"/>
      <c r="D994" s="61"/>
      <c r="E994" s="61"/>
      <c r="F994" s="61"/>
      <c r="G994" s="61"/>
      <c r="H994" s="61"/>
      <c r="I994" s="61"/>
      <c r="J994" s="63"/>
      <c r="K994" s="63"/>
      <c r="L994" s="63"/>
      <c r="M994" s="63"/>
      <c r="N994" s="63"/>
      <c r="O994" s="63"/>
      <c r="P994" s="63"/>
      <c r="Q994" s="63"/>
      <c r="R994" s="63"/>
      <c r="S994" s="63"/>
      <c r="T994" s="63"/>
      <c r="U994" s="63"/>
      <c r="V994" s="63"/>
      <c r="W994" s="63"/>
      <c r="X994" s="63"/>
      <c r="Y994" s="63"/>
      <c r="Z994" s="63"/>
    </row>
    <row r="995" spans="1:26" ht="14.25" customHeight="1">
      <c r="A995" s="61"/>
      <c r="B995" s="61"/>
      <c r="C995" s="61"/>
      <c r="D995" s="61"/>
      <c r="E995" s="61"/>
      <c r="F995" s="61"/>
      <c r="G995" s="61"/>
      <c r="H995" s="61"/>
      <c r="I995" s="61"/>
      <c r="J995" s="63"/>
      <c r="K995" s="63"/>
      <c r="L995" s="63"/>
      <c r="M995" s="63"/>
      <c r="N995" s="63"/>
      <c r="O995" s="63"/>
      <c r="P995" s="63"/>
      <c r="Q995" s="63"/>
      <c r="R995" s="63"/>
      <c r="S995" s="63"/>
      <c r="T995" s="63"/>
      <c r="U995" s="63"/>
      <c r="V995" s="63"/>
      <c r="W995" s="63"/>
      <c r="X995" s="63"/>
      <c r="Y995" s="63"/>
      <c r="Z995" s="63"/>
    </row>
    <row r="996" spans="1:26" ht="13.2">
      <c r="A996" s="61"/>
      <c r="B996" s="61"/>
      <c r="C996" s="61"/>
      <c r="D996" s="61"/>
      <c r="E996" s="61"/>
      <c r="F996" s="61"/>
      <c r="G996" s="61"/>
      <c r="H996" s="61"/>
      <c r="I996" s="61"/>
      <c r="J996" s="63"/>
      <c r="K996" s="63"/>
      <c r="L996" s="63"/>
      <c r="M996" s="63"/>
      <c r="N996" s="63"/>
      <c r="O996" s="63"/>
      <c r="P996" s="63"/>
      <c r="Q996" s="63"/>
      <c r="R996" s="63"/>
      <c r="S996" s="63"/>
      <c r="T996" s="63"/>
      <c r="U996" s="63"/>
      <c r="V996" s="63"/>
      <c r="W996" s="63"/>
      <c r="X996" s="63"/>
      <c r="Y996" s="63"/>
      <c r="Z996" s="63"/>
    </row>
    <row r="997" spans="1:26" ht="13.2">
      <c r="A997" s="61"/>
      <c r="B997" s="61"/>
      <c r="C997" s="61"/>
      <c r="D997" s="61"/>
      <c r="E997" s="61"/>
      <c r="F997" s="61"/>
      <c r="G997" s="61"/>
      <c r="H997" s="61"/>
      <c r="I997" s="61"/>
      <c r="J997" s="63"/>
      <c r="K997" s="63"/>
      <c r="L997" s="63"/>
      <c r="M997" s="63"/>
      <c r="N997" s="63"/>
      <c r="O997" s="63"/>
      <c r="P997" s="63"/>
      <c r="Q997" s="63"/>
      <c r="R997" s="63"/>
      <c r="S997" s="63"/>
      <c r="T997" s="63"/>
      <c r="U997" s="63"/>
      <c r="V997" s="63"/>
      <c r="W997" s="63"/>
      <c r="X997" s="63"/>
      <c r="Y997" s="63"/>
      <c r="Z997" s="63"/>
    </row>
    <row r="998" spans="1:26" ht="13.2">
      <c r="A998" s="61"/>
      <c r="B998" s="61"/>
      <c r="C998" s="61"/>
      <c r="D998" s="61"/>
      <c r="E998" s="61"/>
      <c r="F998" s="61"/>
      <c r="G998" s="61"/>
      <c r="H998" s="61"/>
      <c r="I998" s="61"/>
      <c r="J998" s="63"/>
      <c r="K998" s="63"/>
      <c r="L998" s="63"/>
      <c r="M998" s="63"/>
      <c r="N998" s="63"/>
      <c r="O998" s="63"/>
      <c r="P998" s="63"/>
      <c r="Q998" s="63"/>
      <c r="R998" s="63"/>
      <c r="S998" s="63"/>
      <c r="T998" s="63"/>
      <c r="U998" s="63"/>
      <c r="V998" s="63"/>
      <c r="W998" s="63"/>
      <c r="X998" s="63"/>
      <c r="Y998" s="63"/>
      <c r="Z998" s="63"/>
    </row>
    <row r="999" spans="1:26" ht="13.2">
      <c r="A999" s="61"/>
      <c r="B999" s="61"/>
      <c r="C999" s="61"/>
      <c r="D999" s="61"/>
      <c r="E999" s="61"/>
      <c r="F999" s="61"/>
      <c r="G999" s="61"/>
      <c r="H999" s="61"/>
      <c r="I999" s="61"/>
      <c r="J999" s="61"/>
      <c r="K999" s="61"/>
      <c r="L999" s="63"/>
      <c r="M999" s="63"/>
      <c r="N999" s="63"/>
      <c r="O999" s="63"/>
      <c r="P999" s="63"/>
      <c r="Q999" s="63"/>
      <c r="R999" s="63"/>
      <c r="S999" s="63"/>
      <c r="T999" s="63"/>
      <c r="U999" s="63"/>
      <c r="V999" s="63"/>
      <c r="W999" s="63"/>
      <c r="X999" s="63"/>
      <c r="Y999" s="63"/>
      <c r="Z999" s="63"/>
    </row>
    <row r="1000" spans="1:26" ht="13.2">
      <c r="A1000" s="61"/>
      <c r="B1000" s="61"/>
      <c r="C1000" s="61"/>
      <c r="D1000" s="61"/>
      <c r="E1000" s="61"/>
      <c r="F1000" s="61"/>
      <c r="G1000" s="61"/>
      <c r="H1000" s="61"/>
      <c r="I1000" s="61"/>
      <c r="J1000" s="61"/>
      <c r="K1000" s="61"/>
      <c r="L1000" s="63"/>
      <c r="M1000" s="63"/>
      <c r="N1000" s="63"/>
      <c r="O1000" s="63"/>
      <c r="P1000" s="63"/>
      <c r="Q1000" s="63"/>
      <c r="R1000" s="63"/>
      <c r="S1000" s="63"/>
      <c r="T1000" s="63"/>
      <c r="U1000" s="63"/>
      <c r="V1000" s="63"/>
      <c r="W1000" s="63"/>
      <c r="X1000" s="63"/>
      <c r="Y1000" s="63"/>
      <c r="Z1000" s="63"/>
    </row>
  </sheetData>
  <mergeCells count="17">
    <mergeCell ref="B49:D49"/>
    <mergeCell ref="A50:A51"/>
    <mergeCell ref="B50:D51"/>
    <mergeCell ref="F49:G49"/>
    <mergeCell ref="H49:I49"/>
    <mergeCell ref="F50:G50"/>
    <mergeCell ref="H50:I50"/>
    <mergeCell ref="F51:G51"/>
    <mergeCell ref="H51:I51"/>
    <mergeCell ref="A2:B2"/>
    <mergeCell ref="C2:G2"/>
    <mergeCell ref="A3:H3"/>
    <mergeCell ref="A47:A48"/>
    <mergeCell ref="E47:E48"/>
    <mergeCell ref="F47:G48"/>
    <mergeCell ref="H47:I48"/>
    <mergeCell ref="B47:D48"/>
  </mergeCells>
  <hyperlinks>
    <hyperlink ref="E5" r:id="rId1" location="35" display="https://www.bogotajuridica.gov.co/sisjur/normas/Norma1.jsp?i=142858 - 35" xr:uid="{00000000-0004-0000-0700-000000000000}"/>
    <hyperlink ref="G5" r:id="rId2" xr:uid="{00000000-0004-0000-0700-000001000000}"/>
    <hyperlink ref="E6" r:id="rId3" display="https://www.funcionpublica.gov.co/eva/gestornormativo/norma.php?i=191466" xr:uid="{00000000-0004-0000-0700-000002000000}"/>
    <hyperlink ref="E7" r:id="rId4" display="https://www.alcaldiabogota.gov.co/sisjur/normas/Norma1.jsp?i=120999" xr:uid="{00000000-0004-0000-0700-000003000000}"/>
    <hyperlink ref="E8" r:id="rId5" display="https://www.funcionpublica.gov.co/eva/gestornormativo/norma.php?i=174866" xr:uid="{00000000-0004-0000-0700-000004000000}"/>
    <hyperlink ref="E9" r:id="rId6" display="https://www.funcionpublica.gov.co/eva/gestornormativo/norma.php?i=170909" xr:uid="{00000000-0004-0000-0700-000005000000}"/>
    <hyperlink ref="E10" r:id="rId7" display="https://www.contraloriabogota.gov.co/sites/default/files/2023-03/Circular Externa No. 001 - 2-2021-01204.pdf" xr:uid="{00000000-0004-0000-0700-000006000000}"/>
    <hyperlink ref="E11" r:id="rId8" display="https://www.mineducacion.gov.co/1759/articles-349495_recurso_138.pdf" xr:uid="{00000000-0004-0000-0700-000007000000}"/>
    <hyperlink ref="E12" r:id="rId9" location="1" display="https://www.alcaldiabogota.gov.co/sisjur/normas/Norma1.jsp?i=94767 - 1" xr:uid="{00000000-0004-0000-0700-000008000000}"/>
    <hyperlink ref="E13" r:id="rId10" location="164" xr:uid="{00000000-0004-0000-0700-000009000000}"/>
    <hyperlink ref="E14" r:id="rId11" xr:uid="{00000000-0004-0000-0700-00000A000000}"/>
    <hyperlink ref="E15" r:id="rId12" xr:uid="{00000000-0004-0000-0700-00000B000000}"/>
    <hyperlink ref="E16" r:id="rId13" xr:uid="{00000000-0004-0000-0700-00000C000000}"/>
    <hyperlink ref="E17" r:id="rId14" display="http://www.contraloriabogota.gov.co/sites/default/files/Contenido/Normatividad/Resoluciones/2019/RR_036_2019 Por la cual se Adopta el Procedimiento y se Reglamenta el Tramite del Plan de Mejoramiento/RR_036_2019.pdf" xr:uid="{00000000-0004-0000-0700-00000D000000}"/>
    <hyperlink ref="E18" r:id="rId15" xr:uid="{00000000-0004-0000-0700-00000E000000}"/>
    <hyperlink ref="E19" r:id="rId16" xr:uid="{00000000-0004-0000-0700-00000F000000}"/>
    <hyperlink ref="E20" r:id="rId17" display="https://www.alcaldiabogota.gov.co/sisjur/normas/Norma1.jsp?i=81226&amp;dt=S" xr:uid="{00000000-0004-0000-0700-000010000000}"/>
    <hyperlink ref="E21" r:id="rId18" display="https://www.funcionpublica.gov.co/eva/gestornormativo/norma.php?i=83433" xr:uid="{00000000-0004-0000-0700-000011000000}"/>
    <hyperlink ref="E22" r:id="rId19" xr:uid="{00000000-0004-0000-0700-000012000000}"/>
    <hyperlink ref="E23" r:id="rId20" display="https://www.contaduria.gov.co/documents/20127/36441/Resolucion+193+18+10+18+2016+11-05-04.314.pdf/f74d053d-5804-9df5-6d80-31b6ae715938?t=1566827367413" xr:uid="{00000000-0004-0000-0700-000013000000}"/>
    <hyperlink ref="E24" r:id="rId21" xr:uid="{00000000-0004-0000-0700-000014000000}"/>
    <hyperlink ref="E25" r:id="rId22" location="1" xr:uid="{00000000-0004-0000-0700-000015000000}"/>
    <hyperlink ref="E26" r:id="rId23" display="https://www.funcionpublica.gov.co/eva/gestornormativo/norma.php?i=72893" xr:uid="{00000000-0004-0000-0700-000016000000}"/>
    <hyperlink ref="H26" r:id="rId24" xr:uid="{00000000-0004-0000-0700-000017000000}"/>
    <hyperlink ref="E27" r:id="rId25" xr:uid="{00000000-0004-0000-0700-000018000000}"/>
    <hyperlink ref="H27" r:id="rId26" xr:uid="{00000000-0004-0000-0700-000019000000}"/>
    <hyperlink ref="E28" r:id="rId27" display="https://www.funcionpublica.gov.co/eva/gestornormativo/norma.php?i=72173" xr:uid="{00000000-0004-0000-0700-00001A000000}"/>
    <hyperlink ref="E29" r:id="rId28" location="0" xr:uid="{00000000-0004-0000-0700-00001B000000}"/>
    <hyperlink ref="E30" r:id="rId29" xr:uid="{00000000-0004-0000-0700-00001C000000}"/>
    <hyperlink ref="E31" r:id="rId30" location="0" xr:uid="{00000000-0004-0000-0700-00001D000000}"/>
    <hyperlink ref="E32" r:id="rId31" xr:uid="{00000000-0004-0000-0700-00001E000000}"/>
    <hyperlink ref="E33" r:id="rId32" xr:uid="{00000000-0004-0000-0700-00001F000000}"/>
    <hyperlink ref="E34" r:id="rId33" xr:uid="{00000000-0004-0000-0700-000020000000}"/>
    <hyperlink ref="H34" r:id="rId34" xr:uid="{00000000-0004-0000-0700-000021000000}"/>
    <hyperlink ref="E35" r:id="rId35" display="https://www.alcaldiabogota.gov.co/sisjur/normas/Norma1.jsp?dt=S&amp;i=40685" xr:uid="{00000000-0004-0000-0700-000022000000}"/>
    <hyperlink ref="E36" r:id="rId36" xr:uid="{00000000-0004-0000-0700-000023000000}"/>
    <hyperlink ref="E37" r:id="rId37" display="https://www.funcionpublica.gov.co/eva/gestornormativo/norma.php?i=14861" xr:uid="{00000000-0004-0000-0700-000024000000}"/>
    <hyperlink ref="E38" r:id="rId38" xr:uid="{00000000-0004-0000-0700-000025000000}"/>
    <hyperlink ref="E39" r:id="rId39" display="https://www.funcionpublica.gov.co/eva/gestornormativo/norma.php?i=4813" xr:uid="{00000000-0004-0000-0700-000026000000}"/>
    <hyperlink ref="E40" r:id="rId40" xr:uid="{00000000-0004-0000-0700-000027000000}"/>
    <hyperlink ref="E41" r:id="rId41" xr:uid="{00000000-0004-0000-0700-000028000000}"/>
    <hyperlink ref="E42" r:id="rId42" xr:uid="{00000000-0004-0000-0700-000029000000}"/>
    <hyperlink ref="E43" r:id="rId43" xr:uid="{00000000-0004-0000-0700-00002A000000}"/>
    <hyperlink ref="H43" r:id="rId44" xr:uid="{00000000-0004-0000-0700-00002B000000}"/>
    <hyperlink ref="E44" r:id="rId45" location="180" xr:uid="{00000000-0004-0000-0700-00002C000000}"/>
    <hyperlink ref="E45" r:id="rId46" xr:uid="{00000000-0004-0000-0700-00002D000000}"/>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47"/>
  <tableParts count="1">
    <tablePart r:id="rId48"/>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2D69B"/>
  </sheetPr>
  <dimension ref="A1:Z1000"/>
  <sheetViews>
    <sheetView topLeftCell="A67" workbookViewId="0">
      <selection activeCell="F78" sqref="F78"/>
    </sheetView>
  </sheetViews>
  <sheetFormatPr baseColWidth="10" defaultColWidth="12.5546875" defaultRowHeight="15" customHeight="1"/>
  <cols>
    <col min="1" max="1" width="20" customWidth="1"/>
    <col min="3" max="3" width="31.33203125" customWidth="1"/>
    <col min="4" max="4" width="24.44140625" customWidth="1"/>
    <col min="5" max="5" width="23.33203125" customWidth="1"/>
    <col min="6" max="6" width="20" customWidth="1"/>
    <col min="7" max="7" width="68.5546875" customWidth="1"/>
    <col min="8" max="8" width="44.44140625" customWidth="1"/>
    <col min="9" max="9" width="81.44140625" customWidth="1"/>
    <col min="10" max="26" width="10.5546875" customWidth="1"/>
  </cols>
  <sheetData>
    <row r="1" spans="1:26" ht="73.5" customHeight="1">
      <c r="A1" s="253"/>
      <c r="B1" s="115"/>
      <c r="C1" s="115"/>
      <c r="D1" s="115"/>
      <c r="E1" s="254"/>
      <c r="F1" s="115"/>
      <c r="G1" s="115"/>
      <c r="H1" s="115"/>
      <c r="I1" s="115"/>
      <c r="J1" s="255"/>
      <c r="K1" s="255"/>
      <c r="L1" s="255"/>
      <c r="M1" s="255"/>
      <c r="N1" s="255"/>
      <c r="O1" s="255"/>
      <c r="P1" s="255"/>
      <c r="Q1" s="255"/>
      <c r="R1" s="255"/>
      <c r="S1" s="255"/>
      <c r="T1" s="255"/>
      <c r="U1" s="255"/>
      <c r="V1" s="255"/>
      <c r="W1" s="255"/>
      <c r="X1" s="255"/>
      <c r="Y1" s="255"/>
      <c r="Z1" s="255"/>
    </row>
    <row r="2" spans="1:26" ht="64.5" customHeight="1">
      <c r="A2" s="443" t="s">
        <v>0</v>
      </c>
      <c r="B2" s="377"/>
      <c r="C2" s="444" t="s">
        <v>1263</v>
      </c>
      <c r="D2" s="379"/>
      <c r="E2" s="379"/>
      <c r="F2" s="379"/>
      <c r="G2" s="377"/>
      <c r="H2" s="256" t="s">
        <v>2</v>
      </c>
      <c r="I2" s="257" t="s">
        <v>1264</v>
      </c>
      <c r="J2" s="255"/>
      <c r="K2" s="255"/>
      <c r="L2" s="255"/>
      <c r="M2" s="255"/>
      <c r="N2" s="255"/>
      <c r="O2" s="255"/>
      <c r="P2" s="255"/>
      <c r="Q2" s="255"/>
      <c r="R2" s="255"/>
      <c r="S2" s="255"/>
      <c r="T2" s="255"/>
      <c r="U2" s="255"/>
      <c r="V2" s="255"/>
      <c r="W2" s="255"/>
      <c r="X2" s="255"/>
      <c r="Y2" s="255"/>
      <c r="Z2" s="255"/>
    </row>
    <row r="3" spans="1:26" ht="28.5" customHeight="1">
      <c r="A3" s="410" t="s">
        <v>373</v>
      </c>
      <c r="B3" s="381"/>
      <c r="C3" s="381"/>
      <c r="D3" s="381"/>
      <c r="E3" s="381"/>
      <c r="F3" s="381"/>
      <c r="G3" s="381"/>
      <c r="H3" s="367"/>
      <c r="I3" s="258" t="s">
        <v>374</v>
      </c>
      <c r="J3" s="153"/>
      <c r="K3" s="153"/>
      <c r="L3" s="153"/>
      <c r="M3" s="153"/>
      <c r="N3" s="153"/>
      <c r="O3" s="153"/>
      <c r="P3" s="153"/>
      <c r="Q3" s="153"/>
      <c r="R3" s="153"/>
      <c r="S3" s="153"/>
      <c r="T3" s="153"/>
      <c r="U3" s="153"/>
      <c r="V3" s="153"/>
      <c r="W3" s="153"/>
      <c r="X3" s="153"/>
      <c r="Y3" s="153"/>
      <c r="Z3" s="153"/>
    </row>
    <row r="4" spans="1:26" ht="28.5" customHeight="1">
      <c r="A4" s="259" t="s">
        <v>6</v>
      </c>
      <c r="B4" s="260" t="s">
        <v>7</v>
      </c>
      <c r="C4" s="260" t="s">
        <v>375</v>
      </c>
      <c r="D4" s="260" t="s">
        <v>376</v>
      </c>
      <c r="E4" s="260" t="s">
        <v>10</v>
      </c>
      <c r="F4" s="260" t="s">
        <v>377</v>
      </c>
      <c r="G4" s="260" t="s">
        <v>12</v>
      </c>
      <c r="H4" s="260" t="s">
        <v>13</v>
      </c>
      <c r="I4" s="260" t="s">
        <v>14</v>
      </c>
      <c r="J4" s="261"/>
      <c r="K4" s="261"/>
      <c r="L4" s="261"/>
      <c r="M4" s="261"/>
      <c r="N4" s="261"/>
      <c r="O4" s="261"/>
      <c r="P4" s="261"/>
      <c r="Q4" s="261"/>
      <c r="R4" s="261"/>
      <c r="S4" s="261"/>
      <c r="T4" s="261"/>
      <c r="U4" s="261"/>
      <c r="V4" s="261"/>
      <c r="W4" s="261"/>
      <c r="X4" s="261"/>
      <c r="Y4" s="261"/>
      <c r="Z4" s="261"/>
    </row>
    <row r="5" spans="1:26" ht="73.5" customHeight="1">
      <c r="A5" s="124" t="s">
        <v>35</v>
      </c>
      <c r="B5" s="124" t="s">
        <v>16</v>
      </c>
      <c r="C5" s="124" t="s">
        <v>45</v>
      </c>
      <c r="D5" s="124" t="s">
        <v>46</v>
      </c>
      <c r="E5" s="262" t="s">
        <v>47</v>
      </c>
      <c r="F5" s="124">
        <v>45450</v>
      </c>
      <c r="G5" s="124" t="s">
        <v>48</v>
      </c>
      <c r="H5" s="137" t="s">
        <v>1265</v>
      </c>
      <c r="I5" s="137" t="s">
        <v>49</v>
      </c>
      <c r="J5" s="16"/>
      <c r="K5" s="16"/>
      <c r="L5" s="16"/>
      <c r="M5" s="16"/>
      <c r="N5" s="16"/>
      <c r="O5" s="16"/>
      <c r="P5" s="16"/>
      <c r="Q5" s="16"/>
      <c r="R5" s="16"/>
      <c r="S5" s="16"/>
      <c r="T5" s="16"/>
      <c r="U5" s="16"/>
      <c r="V5" s="16"/>
      <c r="W5" s="16"/>
      <c r="X5" s="16"/>
      <c r="Y5" s="16"/>
      <c r="Z5" s="16"/>
    </row>
    <row r="6" spans="1:26" ht="73.5" customHeight="1">
      <c r="A6" s="124" t="s">
        <v>1266</v>
      </c>
      <c r="B6" s="263" t="s">
        <v>29</v>
      </c>
      <c r="C6" s="124" t="s">
        <v>413</v>
      </c>
      <c r="D6" s="263" t="s">
        <v>362</v>
      </c>
      <c r="E6" s="262">
        <v>2319</v>
      </c>
      <c r="F6" s="126">
        <v>45167</v>
      </c>
      <c r="G6" s="124" t="s">
        <v>1267</v>
      </c>
      <c r="H6" s="124" t="s">
        <v>1268</v>
      </c>
      <c r="I6" s="124" t="s">
        <v>1269</v>
      </c>
      <c r="J6" s="261"/>
      <c r="K6" s="261"/>
      <c r="L6" s="261"/>
      <c r="M6" s="261"/>
      <c r="N6" s="261"/>
      <c r="O6" s="261"/>
      <c r="P6" s="261"/>
      <c r="Q6" s="261"/>
      <c r="R6" s="261"/>
      <c r="S6" s="261"/>
      <c r="T6" s="261"/>
      <c r="U6" s="261"/>
      <c r="V6" s="261"/>
      <c r="W6" s="261"/>
      <c r="X6" s="261"/>
      <c r="Y6" s="261"/>
      <c r="Z6" s="261"/>
    </row>
    <row r="7" spans="1:26" ht="73.5" customHeight="1">
      <c r="A7" s="124" t="s">
        <v>1270</v>
      </c>
      <c r="B7" s="263" t="s">
        <v>29</v>
      </c>
      <c r="C7" s="124" t="s">
        <v>413</v>
      </c>
      <c r="D7" s="263" t="s">
        <v>56</v>
      </c>
      <c r="E7" s="262">
        <v>2294</v>
      </c>
      <c r="F7" s="126">
        <v>45096</v>
      </c>
      <c r="G7" s="124" t="s">
        <v>1271</v>
      </c>
      <c r="H7" s="124" t="s">
        <v>1268</v>
      </c>
      <c r="I7" s="124" t="s">
        <v>1272</v>
      </c>
      <c r="J7" s="261"/>
      <c r="K7" s="261"/>
      <c r="L7" s="261"/>
      <c r="M7" s="261"/>
      <c r="N7" s="261"/>
      <c r="O7" s="261"/>
      <c r="P7" s="261"/>
      <c r="Q7" s="261"/>
      <c r="R7" s="261"/>
      <c r="S7" s="261"/>
      <c r="T7" s="261"/>
      <c r="U7" s="261"/>
      <c r="V7" s="261"/>
      <c r="W7" s="261"/>
      <c r="X7" s="261"/>
      <c r="Y7" s="261"/>
      <c r="Z7" s="261"/>
    </row>
    <row r="8" spans="1:26" ht="73.5" customHeight="1">
      <c r="A8" s="124" t="s">
        <v>1273</v>
      </c>
      <c r="B8" s="263" t="s">
        <v>16</v>
      </c>
      <c r="C8" s="124" t="s">
        <v>1274</v>
      </c>
      <c r="D8" s="263" t="s">
        <v>18</v>
      </c>
      <c r="E8" s="264">
        <v>98</v>
      </c>
      <c r="F8" s="126">
        <v>45000</v>
      </c>
      <c r="G8" s="124" t="s">
        <v>63</v>
      </c>
      <c r="H8" s="124" t="s">
        <v>1275</v>
      </c>
      <c r="I8" s="124" t="s">
        <v>1276</v>
      </c>
      <c r="J8" s="261"/>
      <c r="K8" s="261"/>
      <c r="L8" s="261"/>
      <c r="M8" s="261"/>
      <c r="N8" s="261"/>
      <c r="O8" s="261"/>
      <c r="P8" s="261"/>
      <c r="Q8" s="261"/>
      <c r="R8" s="261"/>
      <c r="S8" s="261"/>
      <c r="T8" s="261"/>
      <c r="U8" s="261"/>
      <c r="V8" s="261"/>
      <c r="W8" s="261"/>
      <c r="X8" s="261"/>
      <c r="Y8" s="261"/>
      <c r="Z8" s="261"/>
    </row>
    <row r="9" spans="1:26" ht="73.5" customHeight="1">
      <c r="A9" s="124" t="s">
        <v>1277</v>
      </c>
      <c r="B9" s="263" t="s">
        <v>16</v>
      </c>
      <c r="C9" s="124" t="s">
        <v>1278</v>
      </c>
      <c r="D9" s="263" t="s">
        <v>1279</v>
      </c>
      <c r="E9" s="262">
        <v>92</v>
      </c>
      <c r="F9" s="126">
        <v>44981</v>
      </c>
      <c r="G9" s="124" t="s">
        <v>1280</v>
      </c>
      <c r="H9" s="124" t="s">
        <v>1268</v>
      </c>
      <c r="I9" s="124" t="s">
        <v>1281</v>
      </c>
      <c r="J9" s="261"/>
      <c r="K9" s="261"/>
      <c r="L9" s="261"/>
      <c r="M9" s="261"/>
      <c r="N9" s="261"/>
      <c r="O9" s="261"/>
      <c r="P9" s="261"/>
      <c r="Q9" s="261"/>
      <c r="R9" s="261"/>
      <c r="S9" s="261"/>
      <c r="T9" s="261"/>
      <c r="U9" s="261"/>
      <c r="V9" s="261"/>
      <c r="W9" s="261"/>
      <c r="X9" s="261"/>
      <c r="Y9" s="261"/>
      <c r="Z9" s="261"/>
    </row>
    <row r="10" spans="1:26" ht="73.5" customHeight="1">
      <c r="A10" s="124" t="s">
        <v>1282</v>
      </c>
      <c r="B10" s="263" t="s">
        <v>16</v>
      </c>
      <c r="C10" s="124" t="s">
        <v>1283</v>
      </c>
      <c r="D10" s="263" t="s">
        <v>18</v>
      </c>
      <c r="E10" s="262">
        <v>34</v>
      </c>
      <c r="F10" s="126">
        <v>44955</v>
      </c>
      <c r="G10" s="124" t="s">
        <v>1284</v>
      </c>
      <c r="H10" s="124" t="s">
        <v>1268</v>
      </c>
      <c r="I10" s="265" t="s">
        <v>1285</v>
      </c>
      <c r="J10" s="261"/>
      <c r="K10" s="261"/>
      <c r="L10" s="261"/>
      <c r="M10" s="261"/>
      <c r="N10" s="261"/>
      <c r="O10" s="261"/>
      <c r="P10" s="261"/>
      <c r="Q10" s="261"/>
      <c r="R10" s="261"/>
      <c r="S10" s="261"/>
      <c r="T10" s="261"/>
      <c r="U10" s="261"/>
      <c r="V10" s="261"/>
      <c r="W10" s="261"/>
      <c r="X10" s="261"/>
      <c r="Y10" s="261"/>
      <c r="Z10" s="261"/>
    </row>
    <row r="11" spans="1:26" ht="73.5" customHeight="1">
      <c r="A11" s="124" t="s">
        <v>1286</v>
      </c>
      <c r="B11" s="263" t="s">
        <v>29</v>
      </c>
      <c r="C11" s="124" t="s">
        <v>1278</v>
      </c>
      <c r="D11" s="263" t="s">
        <v>101</v>
      </c>
      <c r="E11" s="264">
        <v>224</v>
      </c>
      <c r="F11" s="126">
        <v>44749</v>
      </c>
      <c r="G11" s="124" t="s">
        <v>1287</v>
      </c>
      <c r="H11" s="124" t="s">
        <v>1268</v>
      </c>
      <c r="I11" s="124" t="s">
        <v>1288</v>
      </c>
      <c r="J11" s="261"/>
      <c r="K11" s="261"/>
      <c r="L11" s="261"/>
      <c r="M11" s="261"/>
      <c r="N11" s="261"/>
      <c r="O11" s="261"/>
      <c r="P11" s="261"/>
      <c r="Q11" s="261"/>
      <c r="R11" s="261"/>
      <c r="S11" s="261"/>
      <c r="T11" s="261"/>
      <c r="U11" s="261"/>
      <c r="V11" s="261"/>
      <c r="W11" s="261"/>
      <c r="X11" s="261"/>
      <c r="Y11" s="261"/>
      <c r="Z11" s="261"/>
    </row>
    <row r="12" spans="1:26" ht="73.5" customHeight="1">
      <c r="A12" s="124" t="s">
        <v>1289</v>
      </c>
      <c r="B12" s="263" t="s">
        <v>29</v>
      </c>
      <c r="C12" s="124" t="s">
        <v>413</v>
      </c>
      <c r="D12" s="263" t="s">
        <v>362</v>
      </c>
      <c r="E12" s="264">
        <v>2184</v>
      </c>
      <c r="F12" s="126">
        <v>44567</v>
      </c>
      <c r="G12" s="124" t="s">
        <v>1290</v>
      </c>
      <c r="H12" s="124" t="s">
        <v>38</v>
      </c>
      <c r="I12" s="124" t="s">
        <v>1291</v>
      </c>
      <c r="J12" s="266"/>
      <c r="K12" s="266"/>
      <c r="L12" s="266"/>
      <c r="M12" s="266"/>
      <c r="N12" s="266"/>
      <c r="O12" s="266"/>
      <c r="P12" s="266"/>
      <c r="Q12" s="266"/>
      <c r="R12" s="266"/>
      <c r="S12" s="266"/>
      <c r="T12" s="266"/>
      <c r="U12" s="266"/>
      <c r="V12" s="266"/>
      <c r="W12" s="266"/>
      <c r="X12" s="266"/>
      <c r="Y12" s="266"/>
      <c r="Z12" s="266"/>
    </row>
    <row r="13" spans="1:26" ht="73.5" customHeight="1">
      <c r="A13" s="124" t="s">
        <v>1292</v>
      </c>
      <c r="B13" s="263" t="s">
        <v>29</v>
      </c>
      <c r="C13" s="124" t="s">
        <v>1293</v>
      </c>
      <c r="D13" s="263" t="s">
        <v>233</v>
      </c>
      <c r="E13" s="264">
        <v>88</v>
      </c>
      <c r="F13" s="126">
        <v>44292</v>
      </c>
      <c r="G13" s="124" t="s">
        <v>1294</v>
      </c>
      <c r="H13" s="124" t="s">
        <v>1268</v>
      </c>
      <c r="I13" s="124" t="s">
        <v>1295</v>
      </c>
      <c r="J13" s="153"/>
      <c r="K13" s="153"/>
      <c r="L13" s="153"/>
      <c r="M13" s="153"/>
      <c r="N13" s="153"/>
      <c r="O13" s="153"/>
      <c r="P13" s="153"/>
      <c r="Q13" s="153"/>
      <c r="R13" s="153"/>
      <c r="S13" s="153"/>
      <c r="T13" s="153"/>
      <c r="U13" s="153"/>
      <c r="V13" s="153"/>
      <c r="W13" s="153"/>
      <c r="X13" s="153"/>
      <c r="Y13" s="153"/>
      <c r="Z13" s="153"/>
    </row>
    <row r="14" spans="1:26" ht="73.5" customHeight="1">
      <c r="A14" s="124" t="s">
        <v>1296</v>
      </c>
      <c r="B14" s="263" t="s">
        <v>54</v>
      </c>
      <c r="C14" s="124" t="s">
        <v>306</v>
      </c>
      <c r="D14" s="263" t="s">
        <v>18</v>
      </c>
      <c r="E14" s="264">
        <v>206</v>
      </c>
      <c r="F14" s="126">
        <v>44253</v>
      </c>
      <c r="G14" s="124" t="s">
        <v>1297</v>
      </c>
      <c r="H14" s="124" t="s">
        <v>1298</v>
      </c>
      <c r="I14" s="124" t="s">
        <v>1299</v>
      </c>
      <c r="J14" s="153"/>
      <c r="K14" s="153"/>
      <c r="L14" s="153"/>
      <c r="M14" s="153"/>
      <c r="N14" s="153"/>
      <c r="O14" s="153"/>
      <c r="P14" s="153"/>
      <c r="Q14" s="153"/>
      <c r="R14" s="153"/>
      <c r="S14" s="153"/>
      <c r="T14" s="153"/>
      <c r="U14" s="153"/>
      <c r="V14" s="153"/>
      <c r="W14" s="153"/>
      <c r="X14" s="153"/>
      <c r="Y14" s="153"/>
      <c r="Z14" s="153"/>
    </row>
    <row r="15" spans="1:26" ht="73.5" customHeight="1">
      <c r="A15" s="124" t="s">
        <v>1300</v>
      </c>
      <c r="B15" s="263" t="s">
        <v>29</v>
      </c>
      <c r="C15" s="124" t="s">
        <v>1014</v>
      </c>
      <c r="D15" s="263" t="s">
        <v>362</v>
      </c>
      <c r="E15" s="264">
        <v>2069</v>
      </c>
      <c r="F15" s="126">
        <v>44196</v>
      </c>
      <c r="G15" s="124" t="s">
        <v>1301</v>
      </c>
      <c r="H15" s="124" t="s">
        <v>1302</v>
      </c>
      <c r="I15" s="124" t="s">
        <v>1303</v>
      </c>
      <c r="J15" s="153"/>
      <c r="K15" s="153"/>
      <c r="L15" s="153"/>
      <c r="M15" s="153"/>
      <c r="N15" s="153"/>
      <c r="O15" s="153"/>
      <c r="P15" s="153"/>
      <c r="Q15" s="153"/>
      <c r="R15" s="153"/>
      <c r="S15" s="153"/>
      <c r="T15" s="153"/>
      <c r="U15" s="153"/>
      <c r="V15" s="153"/>
      <c r="W15" s="153"/>
      <c r="X15" s="153"/>
      <c r="Y15" s="153"/>
      <c r="Z15" s="153"/>
    </row>
    <row r="16" spans="1:26" ht="73.5" customHeight="1">
      <c r="A16" s="124" t="s">
        <v>1304</v>
      </c>
      <c r="B16" s="263" t="s">
        <v>933</v>
      </c>
      <c r="C16" s="124" t="s">
        <v>1305</v>
      </c>
      <c r="D16" s="263" t="s">
        <v>589</v>
      </c>
      <c r="E16" s="264">
        <v>280</v>
      </c>
      <c r="F16" s="126">
        <v>44181</v>
      </c>
      <c r="G16" s="124" t="s">
        <v>1306</v>
      </c>
      <c r="H16" s="124" t="s">
        <v>38</v>
      </c>
      <c r="I16" s="124" t="s">
        <v>1295</v>
      </c>
      <c r="J16" s="153"/>
      <c r="K16" s="153"/>
      <c r="L16" s="153"/>
      <c r="M16" s="153"/>
      <c r="N16" s="153"/>
      <c r="O16" s="153"/>
      <c r="P16" s="153"/>
      <c r="Q16" s="153"/>
      <c r="R16" s="153"/>
      <c r="S16" s="153"/>
      <c r="T16" s="153"/>
      <c r="U16" s="153"/>
      <c r="V16" s="153"/>
      <c r="W16" s="153"/>
      <c r="X16" s="153"/>
      <c r="Y16" s="153"/>
      <c r="Z16" s="153"/>
    </row>
    <row r="17" spans="1:26" ht="73.5" customHeight="1">
      <c r="A17" s="124" t="s">
        <v>1307</v>
      </c>
      <c r="B17" s="263" t="s">
        <v>29</v>
      </c>
      <c r="C17" s="124" t="s">
        <v>1008</v>
      </c>
      <c r="D17" s="263" t="s">
        <v>589</v>
      </c>
      <c r="E17" s="264">
        <v>1204</v>
      </c>
      <c r="F17" s="126">
        <v>44075</v>
      </c>
      <c r="G17" s="124" t="s">
        <v>1308</v>
      </c>
      <c r="H17" s="125" t="s">
        <v>1309</v>
      </c>
      <c r="I17" s="124" t="s">
        <v>1295</v>
      </c>
      <c r="J17" s="153"/>
      <c r="K17" s="153"/>
      <c r="L17" s="153"/>
      <c r="M17" s="153"/>
      <c r="N17" s="153"/>
      <c r="O17" s="153"/>
      <c r="P17" s="153"/>
      <c r="Q17" s="153"/>
      <c r="R17" s="153"/>
      <c r="S17" s="153"/>
      <c r="T17" s="153"/>
      <c r="U17" s="153"/>
      <c r="V17" s="153"/>
      <c r="W17" s="153"/>
      <c r="X17" s="153"/>
      <c r="Y17" s="153"/>
      <c r="Z17" s="153"/>
    </row>
    <row r="18" spans="1:26" ht="73.5" customHeight="1">
      <c r="A18" s="124" t="s">
        <v>1310</v>
      </c>
      <c r="B18" s="263" t="s">
        <v>933</v>
      </c>
      <c r="C18" s="124" t="s">
        <v>1311</v>
      </c>
      <c r="D18" s="263" t="s">
        <v>352</v>
      </c>
      <c r="E18" s="264">
        <v>761</v>
      </c>
      <c r="F18" s="126">
        <v>43993</v>
      </c>
      <c r="G18" s="124" t="s">
        <v>1312</v>
      </c>
      <c r="H18" s="124" t="s">
        <v>1313</v>
      </c>
      <c r="I18" s="124" t="s">
        <v>1314</v>
      </c>
      <c r="J18" s="153"/>
      <c r="K18" s="153"/>
      <c r="L18" s="153"/>
      <c r="M18" s="153"/>
      <c r="N18" s="153"/>
      <c r="O18" s="153"/>
      <c r="P18" s="153"/>
      <c r="Q18" s="153"/>
      <c r="R18" s="153"/>
      <c r="S18" s="153"/>
      <c r="T18" s="153"/>
      <c r="U18" s="153"/>
      <c r="V18" s="153"/>
      <c r="W18" s="153"/>
      <c r="X18" s="153"/>
      <c r="Y18" s="153"/>
      <c r="Z18" s="153"/>
    </row>
    <row r="19" spans="1:26" ht="73.5" customHeight="1">
      <c r="A19" s="124" t="s">
        <v>1315</v>
      </c>
      <c r="B19" s="263" t="s">
        <v>54</v>
      </c>
      <c r="C19" s="124" t="s">
        <v>306</v>
      </c>
      <c r="D19" s="263" t="s">
        <v>31</v>
      </c>
      <c r="E19" s="264">
        <v>4</v>
      </c>
      <c r="F19" s="126">
        <v>43980</v>
      </c>
      <c r="G19" s="124" t="s">
        <v>1316</v>
      </c>
      <c r="H19" s="124" t="s">
        <v>1317</v>
      </c>
      <c r="I19" s="124" t="s">
        <v>1303</v>
      </c>
      <c r="J19" s="153"/>
      <c r="K19" s="153"/>
      <c r="L19" s="153"/>
      <c r="M19" s="153"/>
      <c r="N19" s="153"/>
      <c r="O19" s="153"/>
      <c r="P19" s="153"/>
      <c r="Q19" s="153"/>
      <c r="R19" s="153"/>
      <c r="S19" s="153"/>
      <c r="T19" s="153"/>
      <c r="U19" s="153"/>
      <c r="V19" s="153"/>
      <c r="W19" s="153"/>
      <c r="X19" s="153"/>
      <c r="Y19" s="153"/>
      <c r="Z19" s="153"/>
    </row>
    <row r="20" spans="1:26" ht="73.5" customHeight="1">
      <c r="A20" s="124" t="s">
        <v>1318</v>
      </c>
      <c r="B20" s="263" t="s">
        <v>29</v>
      </c>
      <c r="C20" s="124" t="s">
        <v>1008</v>
      </c>
      <c r="D20" s="263" t="s">
        <v>589</v>
      </c>
      <c r="E20" s="264">
        <v>697</v>
      </c>
      <c r="F20" s="126">
        <v>43977</v>
      </c>
      <c r="G20" s="124" t="s">
        <v>1319</v>
      </c>
      <c r="H20" s="124" t="s">
        <v>1320</v>
      </c>
      <c r="I20" s="124" t="s">
        <v>1303</v>
      </c>
      <c r="J20" s="153"/>
      <c r="K20" s="153"/>
      <c r="L20" s="153"/>
      <c r="M20" s="153"/>
      <c r="N20" s="153"/>
      <c r="O20" s="153"/>
      <c r="P20" s="153"/>
      <c r="Q20" s="153"/>
      <c r="R20" s="153"/>
      <c r="S20" s="153"/>
      <c r="T20" s="153"/>
      <c r="U20" s="153"/>
      <c r="V20" s="153"/>
      <c r="W20" s="153"/>
      <c r="X20" s="153"/>
      <c r="Y20" s="153"/>
      <c r="Z20" s="153"/>
    </row>
    <row r="21" spans="1:26" ht="73.5" customHeight="1">
      <c r="A21" s="124" t="s">
        <v>1321</v>
      </c>
      <c r="B21" s="263" t="s">
        <v>29</v>
      </c>
      <c r="C21" s="124" t="s">
        <v>1008</v>
      </c>
      <c r="D21" s="263" t="s">
        <v>589</v>
      </c>
      <c r="E21" s="264">
        <v>2358</v>
      </c>
      <c r="F21" s="126">
        <v>43825</v>
      </c>
      <c r="G21" s="124" t="s">
        <v>1322</v>
      </c>
      <c r="H21" s="124" t="s">
        <v>1323</v>
      </c>
      <c r="I21" s="124" t="s">
        <v>1295</v>
      </c>
      <c r="J21" s="153"/>
      <c r="K21" s="153"/>
      <c r="L21" s="153"/>
      <c r="M21" s="153"/>
      <c r="N21" s="153"/>
      <c r="O21" s="153"/>
      <c r="P21" s="153"/>
      <c r="Q21" s="153"/>
      <c r="R21" s="153"/>
      <c r="S21" s="153"/>
      <c r="T21" s="153"/>
      <c r="U21" s="153"/>
      <c r="V21" s="153"/>
      <c r="W21" s="153"/>
      <c r="X21" s="153"/>
      <c r="Y21" s="153"/>
      <c r="Z21" s="153"/>
    </row>
    <row r="22" spans="1:26" ht="73.5" customHeight="1">
      <c r="A22" s="124" t="s">
        <v>1324</v>
      </c>
      <c r="B22" s="263" t="s">
        <v>933</v>
      </c>
      <c r="C22" s="124" t="s">
        <v>1325</v>
      </c>
      <c r="D22" s="263" t="s">
        <v>233</v>
      </c>
      <c r="E22" s="264">
        <v>11826</v>
      </c>
      <c r="F22" s="126">
        <v>43815</v>
      </c>
      <c r="G22" s="124" t="s">
        <v>1326</v>
      </c>
      <c r="H22" s="124" t="s">
        <v>38</v>
      </c>
      <c r="I22" s="124" t="s">
        <v>1295</v>
      </c>
      <c r="J22" s="153"/>
      <c r="K22" s="153"/>
      <c r="L22" s="153"/>
      <c r="M22" s="153"/>
      <c r="N22" s="153"/>
      <c r="O22" s="153"/>
      <c r="P22" s="153"/>
      <c r="Q22" s="153"/>
      <c r="R22" s="153"/>
      <c r="S22" s="153"/>
      <c r="T22" s="153"/>
      <c r="U22" s="153"/>
      <c r="V22" s="153"/>
      <c r="W22" s="153"/>
      <c r="X22" s="153"/>
      <c r="Y22" s="153"/>
      <c r="Z22" s="153"/>
    </row>
    <row r="23" spans="1:26" ht="73.5" customHeight="1">
      <c r="A23" s="124" t="s">
        <v>1327</v>
      </c>
      <c r="B23" s="263" t="s">
        <v>933</v>
      </c>
      <c r="C23" s="124" t="s">
        <v>1328</v>
      </c>
      <c r="D23" s="263" t="s">
        <v>233</v>
      </c>
      <c r="E23" s="264">
        <v>308</v>
      </c>
      <c r="F23" s="126">
        <v>43697</v>
      </c>
      <c r="G23" s="124" t="s">
        <v>1329</v>
      </c>
      <c r="H23" s="124" t="s">
        <v>38</v>
      </c>
      <c r="I23" s="124" t="s">
        <v>1314</v>
      </c>
      <c r="J23" s="153"/>
      <c r="K23" s="153"/>
      <c r="L23" s="153"/>
      <c r="M23" s="153"/>
      <c r="N23" s="153"/>
      <c r="O23" s="153"/>
      <c r="P23" s="153"/>
      <c r="Q23" s="153"/>
      <c r="R23" s="153"/>
      <c r="S23" s="153"/>
      <c r="T23" s="153"/>
      <c r="U23" s="153"/>
      <c r="V23" s="153"/>
      <c r="W23" s="153"/>
      <c r="X23" s="153"/>
      <c r="Y23" s="153"/>
      <c r="Z23" s="153"/>
    </row>
    <row r="24" spans="1:26" ht="73.5" customHeight="1">
      <c r="A24" s="124" t="s">
        <v>1330</v>
      </c>
      <c r="B24" s="263" t="s">
        <v>29</v>
      </c>
      <c r="C24" s="124" t="s">
        <v>413</v>
      </c>
      <c r="D24" s="263" t="s">
        <v>362</v>
      </c>
      <c r="E24" s="264">
        <v>1955</v>
      </c>
      <c r="F24" s="126">
        <v>43610</v>
      </c>
      <c r="G24" s="124" t="s">
        <v>1331</v>
      </c>
      <c r="H24" s="265" t="s">
        <v>1332</v>
      </c>
      <c r="I24" s="124" t="s">
        <v>1333</v>
      </c>
      <c r="J24" s="153"/>
      <c r="K24" s="153"/>
      <c r="L24" s="153"/>
      <c r="M24" s="153"/>
      <c r="N24" s="153"/>
      <c r="O24" s="153"/>
      <c r="P24" s="153"/>
      <c r="Q24" s="153"/>
      <c r="R24" s="153"/>
      <c r="S24" s="153"/>
      <c r="T24" s="153"/>
      <c r="U24" s="153"/>
      <c r="V24" s="153"/>
      <c r="W24" s="153"/>
      <c r="X24" s="153"/>
      <c r="Y24" s="153"/>
      <c r="Z24" s="153"/>
    </row>
    <row r="25" spans="1:26" ht="73.5" customHeight="1">
      <c r="A25" s="124" t="s">
        <v>1334</v>
      </c>
      <c r="B25" s="263" t="s">
        <v>933</v>
      </c>
      <c r="C25" s="124" t="s">
        <v>1305</v>
      </c>
      <c r="D25" s="263" t="s">
        <v>1335</v>
      </c>
      <c r="E25" s="264">
        <v>201</v>
      </c>
      <c r="F25" s="126">
        <v>43566</v>
      </c>
      <c r="G25" s="124" t="s">
        <v>1336</v>
      </c>
      <c r="H25" s="124" t="s">
        <v>38</v>
      </c>
      <c r="I25" s="124" t="s">
        <v>1314</v>
      </c>
      <c r="J25" s="153"/>
      <c r="K25" s="153"/>
      <c r="L25" s="153"/>
      <c r="M25" s="153"/>
      <c r="N25" s="153"/>
      <c r="O25" s="153"/>
      <c r="P25" s="153"/>
      <c r="Q25" s="153"/>
      <c r="R25" s="153"/>
      <c r="S25" s="153"/>
      <c r="T25" s="153"/>
      <c r="U25" s="153"/>
      <c r="V25" s="153"/>
      <c r="W25" s="153"/>
      <c r="X25" s="153"/>
      <c r="Y25" s="153"/>
      <c r="Z25" s="153"/>
    </row>
    <row r="26" spans="1:26" ht="73.5" customHeight="1">
      <c r="A26" s="124" t="s">
        <v>1337</v>
      </c>
      <c r="B26" s="263" t="s">
        <v>54</v>
      </c>
      <c r="C26" s="124" t="s">
        <v>413</v>
      </c>
      <c r="D26" s="263" t="s">
        <v>56</v>
      </c>
      <c r="E26" s="264">
        <v>1952</v>
      </c>
      <c r="F26" s="126">
        <v>43493</v>
      </c>
      <c r="G26" s="124" t="s">
        <v>1338</v>
      </c>
      <c r="H26" s="124" t="s">
        <v>1339</v>
      </c>
      <c r="I26" s="124" t="s">
        <v>1303</v>
      </c>
      <c r="J26" s="153"/>
      <c r="K26" s="153"/>
      <c r="L26" s="153"/>
      <c r="M26" s="153"/>
      <c r="N26" s="153"/>
      <c r="O26" s="153"/>
      <c r="P26" s="153"/>
      <c r="Q26" s="153"/>
      <c r="R26" s="153"/>
      <c r="S26" s="153"/>
      <c r="T26" s="153"/>
      <c r="U26" s="153"/>
      <c r="V26" s="153"/>
      <c r="W26" s="153"/>
      <c r="X26" s="153"/>
      <c r="Y26" s="153"/>
      <c r="Z26" s="153"/>
    </row>
    <row r="27" spans="1:26" ht="73.5" customHeight="1">
      <c r="A27" s="124" t="s">
        <v>1315</v>
      </c>
      <c r="B27" s="263" t="s">
        <v>54</v>
      </c>
      <c r="C27" s="124" t="s">
        <v>306</v>
      </c>
      <c r="D27" s="263" t="s">
        <v>31</v>
      </c>
      <c r="E27" s="264">
        <v>9</v>
      </c>
      <c r="F27" s="126">
        <v>43413</v>
      </c>
      <c r="G27" s="124" t="s">
        <v>1316</v>
      </c>
      <c r="H27" s="124" t="s">
        <v>38</v>
      </c>
      <c r="I27" s="124" t="s">
        <v>1303</v>
      </c>
      <c r="J27" s="153"/>
      <c r="K27" s="153"/>
      <c r="L27" s="153"/>
      <c r="M27" s="153"/>
      <c r="N27" s="153"/>
      <c r="O27" s="153"/>
      <c r="P27" s="153"/>
      <c r="Q27" s="153"/>
      <c r="R27" s="153"/>
      <c r="S27" s="153"/>
      <c r="T27" s="153"/>
      <c r="U27" s="153"/>
      <c r="V27" s="153"/>
      <c r="W27" s="153"/>
      <c r="X27" s="153"/>
      <c r="Y27" s="153"/>
      <c r="Z27" s="153"/>
    </row>
    <row r="28" spans="1:26" ht="73.5" customHeight="1">
      <c r="A28" s="124" t="s">
        <v>1340</v>
      </c>
      <c r="B28" s="263" t="s">
        <v>16</v>
      </c>
      <c r="C28" s="124" t="s">
        <v>50</v>
      </c>
      <c r="D28" s="263" t="s">
        <v>18</v>
      </c>
      <c r="E28" s="264">
        <v>552</v>
      </c>
      <c r="F28" s="126">
        <v>43369</v>
      </c>
      <c r="G28" s="124" t="s">
        <v>1341</v>
      </c>
      <c r="H28" s="124" t="s">
        <v>38</v>
      </c>
      <c r="I28" s="124" t="s">
        <v>1303</v>
      </c>
      <c r="J28" s="153"/>
      <c r="K28" s="153"/>
      <c r="L28" s="153"/>
      <c r="M28" s="153"/>
      <c r="N28" s="153"/>
      <c r="O28" s="153"/>
      <c r="P28" s="153"/>
      <c r="Q28" s="153"/>
      <c r="R28" s="153"/>
      <c r="S28" s="153"/>
      <c r="T28" s="153"/>
      <c r="U28" s="153"/>
      <c r="V28" s="153"/>
      <c r="W28" s="153"/>
      <c r="X28" s="153"/>
      <c r="Y28" s="153"/>
      <c r="Z28" s="153"/>
    </row>
    <row r="29" spans="1:26" ht="73.5" customHeight="1">
      <c r="A29" s="124" t="s">
        <v>1342</v>
      </c>
      <c r="B29" s="263" t="s">
        <v>933</v>
      </c>
      <c r="C29" s="124" t="s">
        <v>1343</v>
      </c>
      <c r="D29" s="263" t="s">
        <v>233</v>
      </c>
      <c r="E29" s="264">
        <v>432</v>
      </c>
      <c r="F29" s="126">
        <v>43349</v>
      </c>
      <c r="G29" s="124" t="s">
        <v>1344</v>
      </c>
      <c r="H29" s="124" t="s">
        <v>38</v>
      </c>
      <c r="I29" s="124" t="s">
        <v>1295</v>
      </c>
      <c r="J29" s="266"/>
      <c r="K29" s="266"/>
      <c r="L29" s="266"/>
      <c r="M29" s="266"/>
      <c r="N29" s="266"/>
      <c r="O29" s="266"/>
      <c r="P29" s="266"/>
      <c r="Q29" s="266"/>
      <c r="R29" s="266"/>
      <c r="S29" s="266"/>
      <c r="T29" s="266"/>
      <c r="U29" s="266"/>
      <c r="V29" s="266"/>
      <c r="W29" s="266"/>
      <c r="X29" s="266"/>
      <c r="Y29" s="266"/>
      <c r="Z29" s="266"/>
    </row>
    <row r="30" spans="1:26" ht="73.5" customHeight="1">
      <c r="A30" s="124" t="s">
        <v>1345</v>
      </c>
      <c r="B30" s="263" t="s">
        <v>54</v>
      </c>
      <c r="C30" s="124" t="s">
        <v>306</v>
      </c>
      <c r="D30" s="263" t="s">
        <v>56</v>
      </c>
      <c r="E30" s="264">
        <v>1915</v>
      </c>
      <c r="F30" s="126">
        <v>43128</v>
      </c>
      <c r="G30" s="124" t="s">
        <v>1346</v>
      </c>
      <c r="H30" s="124" t="s">
        <v>38</v>
      </c>
      <c r="I30" s="124" t="s">
        <v>1303</v>
      </c>
      <c r="J30" s="153"/>
      <c r="K30" s="153"/>
      <c r="L30" s="153"/>
      <c r="M30" s="153"/>
      <c r="N30" s="153"/>
      <c r="O30" s="153"/>
      <c r="P30" s="153"/>
      <c r="Q30" s="153"/>
      <c r="R30" s="153"/>
      <c r="S30" s="153"/>
      <c r="T30" s="153"/>
      <c r="U30" s="153"/>
      <c r="V30" s="153"/>
      <c r="W30" s="153"/>
      <c r="X30" s="153"/>
      <c r="Y30" s="153"/>
      <c r="Z30" s="153"/>
    </row>
    <row r="31" spans="1:26" ht="73.5" customHeight="1">
      <c r="A31" s="124" t="s">
        <v>1347</v>
      </c>
      <c r="B31" s="263" t="s">
        <v>933</v>
      </c>
      <c r="C31" s="124" t="s">
        <v>1305</v>
      </c>
      <c r="D31" s="263" t="s">
        <v>589</v>
      </c>
      <c r="E31" s="264">
        <v>529</v>
      </c>
      <c r="F31" s="126">
        <v>43011</v>
      </c>
      <c r="G31" s="124" t="s">
        <v>1348</v>
      </c>
      <c r="H31" s="124" t="s">
        <v>38</v>
      </c>
      <c r="I31" s="124" t="s">
        <v>1295</v>
      </c>
      <c r="J31" s="267"/>
      <c r="K31" s="267"/>
      <c r="L31" s="267"/>
      <c r="M31" s="267"/>
      <c r="N31" s="267"/>
      <c r="O31" s="267"/>
      <c r="P31" s="267"/>
      <c r="Q31" s="267"/>
      <c r="R31" s="267"/>
      <c r="S31" s="267"/>
      <c r="T31" s="267"/>
      <c r="U31" s="267"/>
      <c r="V31" s="267"/>
      <c r="W31" s="267"/>
      <c r="X31" s="267"/>
      <c r="Y31" s="267"/>
      <c r="Z31" s="267"/>
    </row>
    <row r="32" spans="1:26" ht="73.5" customHeight="1">
      <c r="A32" s="124" t="s">
        <v>1349</v>
      </c>
      <c r="B32" s="263" t="s">
        <v>16</v>
      </c>
      <c r="C32" s="124" t="s">
        <v>50</v>
      </c>
      <c r="D32" s="263" t="s">
        <v>18</v>
      </c>
      <c r="E32" s="264">
        <v>506</v>
      </c>
      <c r="F32" s="126">
        <v>43000</v>
      </c>
      <c r="G32" s="124" t="s">
        <v>1350</v>
      </c>
      <c r="H32" s="124" t="s">
        <v>38</v>
      </c>
      <c r="I32" s="124" t="s">
        <v>1303</v>
      </c>
      <c r="J32" s="153"/>
      <c r="K32" s="153"/>
      <c r="L32" s="153"/>
      <c r="M32" s="153"/>
      <c r="N32" s="153"/>
      <c r="O32" s="153"/>
      <c r="P32" s="153"/>
      <c r="Q32" s="153"/>
      <c r="R32" s="153"/>
      <c r="S32" s="153"/>
      <c r="T32" s="153"/>
      <c r="U32" s="153"/>
      <c r="V32" s="153"/>
      <c r="W32" s="153"/>
      <c r="X32" s="153"/>
      <c r="Y32" s="153"/>
      <c r="Z32" s="153"/>
    </row>
    <row r="33" spans="1:26" ht="73.5" customHeight="1">
      <c r="A33" s="124" t="s">
        <v>1351</v>
      </c>
      <c r="B33" s="263" t="s">
        <v>16</v>
      </c>
      <c r="C33" s="124" t="s">
        <v>50</v>
      </c>
      <c r="D33" s="263" t="s">
        <v>18</v>
      </c>
      <c r="E33" s="264">
        <v>507</v>
      </c>
      <c r="F33" s="126">
        <v>42971</v>
      </c>
      <c r="G33" s="124" t="s">
        <v>1352</v>
      </c>
      <c r="H33" s="124" t="s">
        <v>38</v>
      </c>
      <c r="I33" s="124" t="s">
        <v>1303</v>
      </c>
      <c r="J33" s="153"/>
      <c r="K33" s="153"/>
      <c r="L33" s="153"/>
      <c r="M33" s="153"/>
      <c r="N33" s="153"/>
      <c r="O33" s="153"/>
      <c r="P33" s="153"/>
      <c r="Q33" s="153"/>
      <c r="R33" s="153"/>
      <c r="S33" s="153"/>
      <c r="T33" s="153"/>
      <c r="U33" s="153"/>
      <c r="V33" s="153"/>
      <c r="W33" s="153"/>
      <c r="X33" s="153"/>
      <c r="Y33" s="153"/>
      <c r="Z33" s="153"/>
    </row>
    <row r="34" spans="1:26" ht="73.5" customHeight="1">
      <c r="A34" s="124" t="s">
        <v>1330</v>
      </c>
      <c r="B34" s="263" t="s">
        <v>29</v>
      </c>
      <c r="C34" s="124" t="s">
        <v>413</v>
      </c>
      <c r="D34" s="263" t="s">
        <v>362</v>
      </c>
      <c r="E34" s="264">
        <v>1835</v>
      </c>
      <c r="F34" s="126">
        <v>42895</v>
      </c>
      <c r="G34" s="124" t="s">
        <v>1353</v>
      </c>
      <c r="H34" s="124" t="s">
        <v>38</v>
      </c>
      <c r="I34" s="124" t="s">
        <v>1333</v>
      </c>
      <c r="J34" s="153"/>
      <c r="K34" s="153"/>
      <c r="L34" s="153"/>
      <c r="M34" s="153"/>
      <c r="N34" s="153"/>
      <c r="O34" s="153"/>
      <c r="P34" s="153"/>
      <c r="Q34" s="153"/>
      <c r="R34" s="153"/>
      <c r="S34" s="153"/>
      <c r="T34" s="153"/>
      <c r="U34" s="153"/>
      <c r="V34" s="153"/>
      <c r="W34" s="153"/>
      <c r="X34" s="153"/>
      <c r="Y34" s="153"/>
      <c r="Z34" s="153"/>
    </row>
    <row r="35" spans="1:26" ht="73.5" customHeight="1">
      <c r="A35" s="124" t="s">
        <v>1354</v>
      </c>
      <c r="B35" s="263" t="s">
        <v>54</v>
      </c>
      <c r="C35" s="124" t="s">
        <v>306</v>
      </c>
      <c r="D35" s="263" t="s">
        <v>18</v>
      </c>
      <c r="E35" s="264">
        <v>92</v>
      </c>
      <c r="F35" s="126">
        <v>42758</v>
      </c>
      <c r="G35" s="124" t="s">
        <v>1355</v>
      </c>
      <c r="H35" s="124" t="s">
        <v>1356</v>
      </c>
      <c r="I35" s="124" t="s">
        <v>1295</v>
      </c>
      <c r="J35" s="268"/>
      <c r="K35" s="268"/>
      <c r="L35" s="268"/>
      <c r="M35" s="268"/>
      <c r="N35" s="268"/>
      <c r="O35" s="268"/>
      <c r="P35" s="268"/>
      <c r="Q35" s="268"/>
      <c r="R35" s="268"/>
      <c r="S35" s="268"/>
      <c r="T35" s="268"/>
      <c r="U35" s="268"/>
      <c r="V35" s="268"/>
      <c r="W35" s="268"/>
      <c r="X35" s="268"/>
      <c r="Y35" s="268"/>
      <c r="Z35" s="268"/>
    </row>
    <row r="36" spans="1:26" ht="73.5" customHeight="1">
      <c r="A36" s="124" t="s">
        <v>1357</v>
      </c>
      <c r="B36" s="263" t="s">
        <v>54</v>
      </c>
      <c r="C36" s="124" t="s">
        <v>413</v>
      </c>
      <c r="D36" s="263" t="s">
        <v>56</v>
      </c>
      <c r="E36" s="264">
        <v>1801</v>
      </c>
      <c r="F36" s="126">
        <v>42580</v>
      </c>
      <c r="G36" s="124" t="s">
        <v>1358</v>
      </c>
      <c r="H36" s="124" t="s">
        <v>1359</v>
      </c>
      <c r="I36" s="124" t="s">
        <v>1303</v>
      </c>
      <c r="J36" s="153"/>
      <c r="K36" s="153"/>
      <c r="L36" s="153"/>
      <c r="M36" s="153"/>
      <c r="N36" s="153"/>
      <c r="O36" s="153"/>
      <c r="P36" s="153"/>
      <c r="Q36" s="153"/>
      <c r="R36" s="153"/>
      <c r="S36" s="153"/>
      <c r="T36" s="153"/>
      <c r="U36" s="153"/>
      <c r="V36" s="153"/>
      <c r="W36" s="153"/>
      <c r="X36" s="153"/>
      <c r="Y36" s="153"/>
      <c r="Z36" s="153"/>
    </row>
    <row r="37" spans="1:26" ht="73.5" customHeight="1">
      <c r="A37" s="124" t="s">
        <v>1360</v>
      </c>
      <c r="B37" s="263" t="s">
        <v>933</v>
      </c>
      <c r="C37" s="124" t="s">
        <v>1361</v>
      </c>
      <c r="D37" s="263" t="s">
        <v>352</v>
      </c>
      <c r="E37" s="264">
        <v>644</v>
      </c>
      <c r="F37" s="126">
        <v>42510</v>
      </c>
      <c r="G37" s="124" t="s">
        <v>1362</v>
      </c>
      <c r="H37" s="125" t="s">
        <v>1363</v>
      </c>
      <c r="I37" s="124" t="s">
        <v>1303</v>
      </c>
      <c r="J37" s="153"/>
      <c r="K37" s="153"/>
      <c r="L37" s="153"/>
      <c r="M37" s="153"/>
      <c r="N37" s="153"/>
      <c r="O37" s="153"/>
      <c r="P37" s="153"/>
      <c r="Q37" s="153"/>
      <c r="R37" s="153"/>
      <c r="S37" s="153"/>
      <c r="T37" s="153"/>
      <c r="U37" s="153"/>
      <c r="V37" s="153"/>
      <c r="W37" s="153"/>
      <c r="X37" s="153"/>
      <c r="Y37" s="153"/>
      <c r="Z37" s="153"/>
    </row>
    <row r="38" spans="1:26" ht="73.5" customHeight="1">
      <c r="A38" s="124" t="s">
        <v>1364</v>
      </c>
      <c r="B38" s="263" t="s">
        <v>54</v>
      </c>
      <c r="C38" s="124" t="s">
        <v>1278</v>
      </c>
      <c r="D38" s="263" t="s">
        <v>101</v>
      </c>
      <c r="E38" s="264">
        <v>313</v>
      </c>
      <c r="F38" s="126">
        <v>42423</v>
      </c>
      <c r="G38" s="124" t="s">
        <v>1365</v>
      </c>
      <c r="H38" s="124" t="s">
        <v>38</v>
      </c>
      <c r="I38" s="124" t="s">
        <v>1303</v>
      </c>
      <c r="J38" s="153"/>
      <c r="K38" s="153"/>
      <c r="L38" s="153"/>
      <c r="M38" s="153"/>
      <c r="N38" s="153"/>
      <c r="O38" s="153"/>
      <c r="P38" s="153"/>
      <c r="Q38" s="153"/>
      <c r="R38" s="153"/>
      <c r="S38" s="153"/>
      <c r="T38" s="153"/>
      <c r="U38" s="153"/>
      <c r="V38" s="153"/>
      <c r="W38" s="153"/>
      <c r="X38" s="153"/>
      <c r="Y38" s="153"/>
      <c r="Z38" s="153"/>
    </row>
    <row r="39" spans="1:26" ht="73.5" customHeight="1">
      <c r="A39" s="124" t="s">
        <v>1366</v>
      </c>
      <c r="B39" s="263" t="s">
        <v>54</v>
      </c>
      <c r="C39" s="124" t="s">
        <v>306</v>
      </c>
      <c r="D39" s="263" t="s">
        <v>18</v>
      </c>
      <c r="E39" s="264">
        <v>2380</v>
      </c>
      <c r="F39" s="126">
        <v>42345</v>
      </c>
      <c r="G39" s="124" t="s">
        <v>1367</v>
      </c>
      <c r="H39" s="124" t="s">
        <v>1368</v>
      </c>
      <c r="I39" s="124" t="s">
        <v>1303</v>
      </c>
      <c r="J39" s="268"/>
      <c r="K39" s="268"/>
      <c r="L39" s="268"/>
      <c r="M39" s="268"/>
      <c r="N39" s="268"/>
      <c r="O39" s="268"/>
      <c r="P39" s="268"/>
      <c r="Q39" s="268"/>
      <c r="R39" s="268"/>
      <c r="S39" s="268"/>
      <c r="T39" s="268"/>
      <c r="U39" s="268"/>
      <c r="V39" s="268"/>
      <c r="W39" s="268"/>
      <c r="X39" s="268"/>
      <c r="Y39" s="268"/>
      <c r="Z39" s="268"/>
    </row>
    <row r="40" spans="1:26" ht="73.5" customHeight="1">
      <c r="A40" s="124" t="s">
        <v>1369</v>
      </c>
      <c r="B40" s="263" t="s">
        <v>54</v>
      </c>
      <c r="C40" s="124" t="s">
        <v>306</v>
      </c>
      <c r="D40" s="263" t="s">
        <v>18</v>
      </c>
      <c r="E40" s="264">
        <v>1080</v>
      </c>
      <c r="F40" s="126">
        <v>42150</v>
      </c>
      <c r="G40" s="124" t="s">
        <v>1370</v>
      </c>
      <c r="H40" s="142" t="s">
        <v>1371</v>
      </c>
      <c r="I40" s="124" t="s">
        <v>1303</v>
      </c>
      <c r="J40" s="153"/>
      <c r="K40" s="153"/>
      <c r="L40" s="153"/>
      <c r="M40" s="153"/>
      <c r="N40" s="153"/>
      <c r="O40" s="153"/>
      <c r="P40" s="153"/>
      <c r="Q40" s="153"/>
      <c r="R40" s="153"/>
      <c r="S40" s="153"/>
      <c r="T40" s="153"/>
      <c r="U40" s="153"/>
      <c r="V40" s="153"/>
      <c r="W40" s="153"/>
      <c r="X40" s="153"/>
      <c r="Y40" s="153"/>
      <c r="Z40" s="153"/>
    </row>
    <row r="41" spans="1:26" ht="73.5" customHeight="1">
      <c r="A41" s="124" t="s">
        <v>1372</v>
      </c>
      <c r="B41" s="263" t="s">
        <v>16</v>
      </c>
      <c r="C41" s="124" t="s">
        <v>50</v>
      </c>
      <c r="D41" s="263" t="s">
        <v>18</v>
      </c>
      <c r="E41" s="264">
        <v>599</v>
      </c>
      <c r="F41" s="126">
        <v>41634</v>
      </c>
      <c r="G41" s="124" t="s">
        <v>1373</v>
      </c>
      <c r="H41" s="124" t="s">
        <v>1374</v>
      </c>
      <c r="I41" s="124" t="s">
        <v>1303</v>
      </c>
      <c r="J41" s="266"/>
      <c r="K41" s="266"/>
      <c r="L41" s="266"/>
      <c r="M41" s="266"/>
      <c r="N41" s="266"/>
      <c r="O41" s="266"/>
      <c r="P41" s="266"/>
      <c r="Q41" s="266"/>
      <c r="R41" s="266"/>
      <c r="S41" s="266"/>
      <c r="T41" s="266"/>
      <c r="U41" s="266"/>
      <c r="V41" s="266"/>
      <c r="W41" s="266"/>
      <c r="X41" s="266"/>
      <c r="Y41" s="266"/>
      <c r="Z41" s="266"/>
    </row>
    <row r="42" spans="1:26" ht="73.5" customHeight="1">
      <c r="A42" s="124" t="s">
        <v>1340</v>
      </c>
      <c r="B42" s="263" t="s">
        <v>16</v>
      </c>
      <c r="C42" s="124" t="s">
        <v>50</v>
      </c>
      <c r="D42" s="263" t="s">
        <v>18</v>
      </c>
      <c r="E42" s="264">
        <v>456</v>
      </c>
      <c r="F42" s="126">
        <v>41558</v>
      </c>
      <c r="G42" s="124" t="s">
        <v>1375</v>
      </c>
      <c r="H42" s="124" t="s">
        <v>1376</v>
      </c>
      <c r="I42" s="124" t="s">
        <v>1295</v>
      </c>
      <c r="J42" s="153"/>
      <c r="K42" s="153"/>
      <c r="L42" s="153"/>
      <c r="M42" s="153"/>
      <c r="N42" s="153"/>
      <c r="O42" s="153"/>
      <c r="P42" s="153"/>
      <c r="Q42" s="153"/>
      <c r="R42" s="153"/>
      <c r="S42" s="153"/>
      <c r="T42" s="153"/>
      <c r="U42" s="153"/>
      <c r="V42" s="153"/>
      <c r="W42" s="153"/>
      <c r="X42" s="153"/>
      <c r="Y42" s="153"/>
      <c r="Z42" s="153"/>
    </row>
    <row r="43" spans="1:26" ht="73.5" customHeight="1">
      <c r="A43" s="124" t="s">
        <v>1377</v>
      </c>
      <c r="B43" s="263" t="s">
        <v>29</v>
      </c>
      <c r="C43" s="124" t="s">
        <v>306</v>
      </c>
      <c r="D43" s="263" t="s">
        <v>18</v>
      </c>
      <c r="E43" s="264">
        <v>1240</v>
      </c>
      <c r="F43" s="126">
        <v>41439</v>
      </c>
      <c r="G43" s="124" t="s">
        <v>1378</v>
      </c>
      <c r="H43" s="124" t="s">
        <v>38</v>
      </c>
      <c r="I43" s="124" t="s">
        <v>1379</v>
      </c>
      <c r="J43" s="153"/>
      <c r="K43" s="153"/>
      <c r="L43" s="153"/>
      <c r="M43" s="153"/>
      <c r="N43" s="153"/>
      <c r="O43" s="153"/>
      <c r="P43" s="153"/>
      <c r="Q43" s="153"/>
      <c r="R43" s="153"/>
      <c r="S43" s="153"/>
      <c r="T43" s="153"/>
      <c r="U43" s="153"/>
      <c r="V43" s="153"/>
      <c r="W43" s="153"/>
      <c r="X43" s="153"/>
      <c r="Y43" s="153"/>
      <c r="Z43" s="153"/>
    </row>
    <row r="44" spans="1:26" ht="73.5" customHeight="1">
      <c r="A44" s="124" t="s">
        <v>1380</v>
      </c>
      <c r="B44" s="263" t="s">
        <v>933</v>
      </c>
      <c r="C44" s="124" t="s">
        <v>1305</v>
      </c>
      <c r="D44" s="263" t="s">
        <v>18</v>
      </c>
      <c r="E44" s="264">
        <v>145</v>
      </c>
      <c r="F44" s="126">
        <v>41369</v>
      </c>
      <c r="G44" s="124" t="s">
        <v>1381</v>
      </c>
      <c r="H44" s="124" t="s">
        <v>1382</v>
      </c>
      <c r="I44" s="124" t="s">
        <v>1295</v>
      </c>
      <c r="J44" s="153"/>
      <c r="K44" s="153"/>
      <c r="L44" s="153"/>
      <c r="M44" s="153"/>
      <c r="N44" s="153"/>
      <c r="O44" s="153"/>
      <c r="P44" s="153"/>
      <c r="Q44" s="153"/>
      <c r="R44" s="153"/>
      <c r="S44" s="153"/>
      <c r="T44" s="153"/>
      <c r="U44" s="153"/>
      <c r="V44" s="153"/>
      <c r="W44" s="153"/>
      <c r="X44" s="153"/>
      <c r="Y44" s="153"/>
      <c r="Z44" s="153"/>
    </row>
    <row r="45" spans="1:26" ht="73.5" customHeight="1">
      <c r="A45" s="124" t="s">
        <v>1383</v>
      </c>
      <c r="B45" s="263" t="s">
        <v>54</v>
      </c>
      <c r="C45" s="124" t="s">
        <v>413</v>
      </c>
      <c r="D45" s="263" t="s">
        <v>56</v>
      </c>
      <c r="E45" s="264">
        <v>1581</v>
      </c>
      <c r="F45" s="126">
        <v>41199</v>
      </c>
      <c r="G45" s="124" t="s">
        <v>145</v>
      </c>
      <c r="H45" s="124" t="s">
        <v>1384</v>
      </c>
      <c r="I45" s="124" t="s">
        <v>1303</v>
      </c>
      <c r="J45" s="153"/>
      <c r="K45" s="153"/>
      <c r="L45" s="153"/>
      <c r="M45" s="153"/>
      <c r="N45" s="153"/>
      <c r="O45" s="153"/>
      <c r="P45" s="153"/>
      <c r="Q45" s="153"/>
      <c r="R45" s="153"/>
      <c r="S45" s="153"/>
      <c r="T45" s="153"/>
      <c r="U45" s="153"/>
      <c r="V45" s="153"/>
      <c r="W45" s="153"/>
      <c r="X45" s="153"/>
      <c r="Y45" s="153"/>
      <c r="Z45" s="153"/>
    </row>
    <row r="46" spans="1:26" ht="73.5" customHeight="1">
      <c r="A46" s="124" t="s">
        <v>1377</v>
      </c>
      <c r="B46" s="263" t="s">
        <v>29</v>
      </c>
      <c r="C46" s="124" t="s">
        <v>306</v>
      </c>
      <c r="D46" s="263" t="s">
        <v>589</v>
      </c>
      <c r="E46" s="264">
        <v>1258</v>
      </c>
      <c r="F46" s="126">
        <v>41074</v>
      </c>
      <c r="G46" s="124" t="s">
        <v>1385</v>
      </c>
      <c r="H46" s="124" t="s">
        <v>38</v>
      </c>
      <c r="I46" s="124" t="s">
        <v>1386</v>
      </c>
      <c r="J46" s="153"/>
      <c r="K46" s="153"/>
      <c r="L46" s="153"/>
      <c r="M46" s="153"/>
      <c r="N46" s="153"/>
      <c r="O46" s="153"/>
      <c r="P46" s="153"/>
      <c r="Q46" s="153"/>
      <c r="R46" s="153"/>
      <c r="S46" s="153"/>
      <c r="T46" s="153"/>
      <c r="U46" s="153"/>
      <c r="V46" s="153"/>
      <c r="W46" s="153"/>
      <c r="X46" s="153"/>
      <c r="Y46" s="153"/>
      <c r="Z46" s="153"/>
    </row>
    <row r="47" spans="1:26" ht="73.5" customHeight="1">
      <c r="A47" s="124" t="s">
        <v>1377</v>
      </c>
      <c r="B47" s="263" t="s">
        <v>29</v>
      </c>
      <c r="C47" s="124" t="s">
        <v>1278</v>
      </c>
      <c r="D47" s="263" t="s">
        <v>233</v>
      </c>
      <c r="E47" s="264">
        <v>712</v>
      </c>
      <c r="F47" s="126">
        <v>41033</v>
      </c>
      <c r="G47" s="124" t="s">
        <v>1387</v>
      </c>
      <c r="H47" s="124" t="s">
        <v>38</v>
      </c>
      <c r="I47" s="124" t="s">
        <v>1388</v>
      </c>
      <c r="J47" s="153"/>
      <c r="K47" s="153"/>
      <c r="L47" s="153"/>
      <c r="M47" s="153"/>
      <c r="N47" s="153"/>
      <c r="O47" s="153"/>
      <c r="P47" s="153"/>
      <c r="Q47" s="153"/>
      <c r="R47" s="153"/>
      <c r="S47" s="153"/>
      <c r="T47" s="153"/>
      <c r="U47" s="153"/>
      <c r="V47" s="153"/>
      <c r="W47" s="153"/>
      <c r="X47" s="153"/>
      <c r="Y47" s="153"/>
      <c r="Z47" s="153"/>
    </row>
    <row r="48" spans="1:26" ht="73.5" customHeight="1">
      <c r="A48" s="124" t="s">
        <v>1389</v>
      </c>
      <c r="B48" s="263" t="s">
        <v>54</v>
      </c>
      <c r="C48" s="124" t="s">
        <v>306</v>
      </c>
      <c r="D48" s="263" t="s">
        <v>18</v>
      </c>
      <c r="E48" s="264">
        <v>19</v>
      </c>
      <c r="F48" s="126">
        <v>40918</v>
      </c>
      <c r="G48" s="124" t="s">
        <v>149</v>
      </c>
      <c r="H48" s="123" t="s">
        <v>1390</v>
      </c>
      <c r="I48" s="124" t="s">
        <v>1303</v>
      </c>
      <c r="J48" s="153"/>
      <c r="K48" s="153"/>
      <c r="L48" s="153"/>
      <c r="M48" s="153"/>
      <c r="N48" s="153"/>
      <c r="O48" s="153"/>
      <c r="P48" s="153"/>
      <c r="Q48" s="153"/>
      <c r="R48" s="153"/>
      <c r="S48" s="153"/>
      <c r="T48" s="153"/>
      <c r="U48" s="153"/>
      <c r="V48" s="153"/>
      <c r="W48" s="153"/>
      <c r="X48" s="153"/>
      <c r="Y48" s="153"/>
      <c r="Z48" s="153"/>
    </row>
    <row r="49" spans="1:26" ht="73.5" customHeight="1">
      <c r="A49" s="124" t="s">
        <v>1366</v>
      </c>
      <c r="B49" s="263" t="s">
        <v>54</v>
      </c>
      <c r="C49" s="124" t="s">
        <v>413</v>
      </c>
      <c r="D49" s="263" t="s">
        <v>56</v>
      </c>
      <c r="E49" s="264">
        <v>1493</v>
      </c>
      <c r="F49" s="126">
        <v>40903</v>
      </c>
      <c r="G49" s="124" t="s">
        <v>1391</v>
      </c>
      <c r="H49" s="123" t="s">
        <v>1392</v>
      </c>
      <c r="I49" s="124" t="s">
        <v>1303</v>
      </c>
      <c r="J49" s="153"/>
      <c r="K49" s="153"/>
      <c r="L49" s="153"/>
      <c r="M49" s="153"/>
      <c r="N49" s="153"/>
      <c r="O49" s="153"/>
      <c r="P49" s="153"/>
      <c r="Q49" s="153"/>
      <c r="R49" s="153"/>
      <c r="S49" s="153"/>
      <c r="T49" s="153"/>
      <c r="U49" s="153"/>
      <c r="V49" s="153"/>
      <c r="W49" s="153"/>
      <c r="X49" s="153"/>
      <c r="Y49" s="153"/>
      <c r="Z49" s="153"/>
    </row>
    <row r="50" spans="1:26" ht="73.5" customHeight="1">
      <c r="A50" s="124" t="s">
        <v>1393</v>
      </c>
      <c r="B50" s="263" t="s">
        <v>16</v>
      </c>
      <c r="C50" s="124" t="s">
        <v>1394</v>
      </c>
      <c r="D50" s="263" t="s">
        <v>1395</v>
      </c>
      <c r="E50" s="264" t="s">
        <v>1396</v>
      </c>
      <c r="F50" s="126">
        <v>40843</v>
      </c>
      <c r="G50" s="124" t="s">
        <v>1397</v>
      </c>
      <c r="H50" s="124" t="s">
        <v>38</v>
      </c>
      <c r="I50" s="124" t="s">
        <v>1303</v>
      </c>
      <c r="J50" s="153"/>
      <c r="K50" s="153"/>
      <c r="L50" s="153"/>
      <c r="M50" s="153"/>
      <c r="N50" s="153"/>
      <c r="O50" s="153"/>
      <c r="P50" s="153"/>
      <c r="Q50" s="153"/>
      <c r="R50" s="153"/>
      <c r="S50" s="153"/>
      <c r="T50" s="153"/>
      <c r="U50" s="153"/>
      <c r="V50" s="153"/>
      <c r="W50" s="153"/>
      <c r="X50" s="153"/>
      <c r="Y50" s="153"/>
      <c r="Z50" s="153"/>
    </row>
    <row r="51" spans="1:26" ht="73.5" customHeight="1">
      <c r="A51" s="124" t="s">
        <v>1398</v>
      </c>
      <c r="B51" s="263" t="s">
        <v>54</v>
      </c>
      <c r="C51" s="124" t="s">
        <v>306</v>
      </c>
      <c r="D51" s="263" t="s">
        <v>56</v>
      </c>
      <c r="E51" s="264">
        <v>1474</v>
      </c>
      <c r="F51" s="126">
        <v>40736</v>
      </c>
      <c r="G51" s="124" t="s">
        <v>320</v>
      </c>
      <c r="H51" s="123" t="s">
        <v>1399</v>
      </c>
      <c r="I51" s="124" t="s">
        <v>1303</v>
      </c>
      <c r="J51" s="153"/>
      <c r="K51" s="153"/>
      <c r="L51" s="153"/>
      <c r="M51" s="153"/>
      <c r="N51" s="153"/>
      <c r="O51" s="153"/>
      <c r="P51" s="153"/>
      <c r="Q51" s="153"/>
      <c r="R51" s="153"/>
      <c r="S51" s="153"/>
      <c r="T51" s="153"/>
      <c r="U51" s="153"/>
      <c r="V51" s="153"/>
      <c r="W51" s="153"/>
      <c r="X51" s="153"/>
      <c r="Y51" s="153"/>
      <c r="Z51" s="153"/>
    </row>
    <row r="52" spans="1:26" ht="73.5" customHeight="1">
      <c r="A52" s="124" t="s">
        <v>1400</v>
      </c>
      <c r="B52" s="263" t="s">
        <v>16</v>
      </c>
      <c r="C52" s="124" t="s">
        <v>50</v>
      </c>
      <c r="D52" s="263" t="s">
        <v>18</v>
      </c>
      <c r="E52" s="264">
        <v>192</v>
      </c>
      <c r="F52" s="126">
        <v>40666</v>
      </c>
      <c r="G52" s="124" t="s">
        <v>1401</v>
      </c>
      <c r="H52" s="123" t="s">
        <v>1402</v>
      </c>
      <c r="I52" s="124" t="s">
        <v>1303</v>
      </c>
      <c r="J52" s="153"/>
      <c r="K52" s="153"/>
      <c r="L52" s="153"/>
      <c r="M52" s="153"/>
      <c r="N52" s="153"/>
      <c r="O52" s="153"/>
      <c r="P52" s="153"/>
      <c r="Q52" s="153"/>
      <c r="R52" s="153"/>
      <c r="S52" s="153"/>
      <c r="T52" s="153"/>
      <c r="U52" s="153"/>
      <c r="V52" s="153"/>
      <c r="W52" s="153"/>
      <c r="X52" s="153"/>
      <c r="Y52" s="153"/>
      <c r="Z52" s="153"/>
    </row>
    <row r="53" spans="1:26" ht="73.5" customHeight="1">
      <c r="A53" s="124" t="s">
        <v>1330</v>
      </c>
      <c r="B53" s="263" t="s">
        <v>29</v>
      </c>
      <c r="C53" s="124" t="s">
        <v>413</v>
      </c>
      <c r="D53" s="263" t="s">
        <v>362</v>
      </c>
      <c r="E53" s="264">
        <v>1403</v>
      </c>
      <c r="F53" s="126">
        <v>40348</v>
      </c>
      <c r="G53" s="124" t="s">
        <v>1403</v>
      </c>
      <c r="H53" s="124" t="s">
        <v>38</v>
      </c>
      <c r="I53" s="124" t="s">
        <v>1333</v>
      </c>
      <c r="J53" s="153"/>
      <c r="K53" s="153"/>
      <c r="L53" s="153"/>
      <c r="M53" s="153"/>
      <c r="N53" s="153"/>
      <c r="O53" s="153"/>
      <c r="P53" s="153"/>
      <c r="Q53" s="153"/>
      <c r="R53" s="153"/>
      <c r="S53" s="153"/>
      <c r="T53" s="153"/>
      <c r="U53" s="153"/>
      <c r="V53" s="153"/>
      <c r="W53" s="153"/>
      <c r="X53" s="153"/>
      <c r="Y53" s="153"/>
      <c r="Z53" s="153"/>
    </row>
    <row r="54" spans="1:26" ht="73.5" customHeight="1">
      <c r="A54" s="124" t="s">
        <v>1360</v>
      </c>
      <c r="B54" s="263" t="s">
        <v>933</v>
      </c>
      <c r="C54" s="124" t="s">
        <v>1014</v>
      </c>
      <c r="D54" s="263" t="s">
        <v>56</v>
      </c>
      <c r="E54" s="264">
        <v>1379</v>
      </c>
      <c r="F54" s="126">
        <v>40193</v>
      </c>
      <c r="G54" s="124" t="s">
        <v>1404</v>
      </c>
      <c r="H54" s="124" t="s">
        <v>38</v>
      </c>
      <c r="I54" s="124" t="s">
        <v>1303</v>
      </c>
      <c r="J54" s="153"/>
      <c r="K54" s="153"/>
      <c r="L54" s="153"/>
      <c r="M54" s="153"/>
      <c r="N54" s="153"/>
      <c r="O54" s="153"/>
      <c r="P54" s="153"/>
      <c r="Q54" s="153"/>
      <c r="R54" s="153"/>
      <c r="S54" s="153"/>
      <c r="T54" s="153"/>
      <c r="U54" s="153"/>
      <c r="V54" s="153"/>
      <c r="W54" s="153"/>
      <c r="X54" s="153"/>
      <c r="Y54" s="153"/>
      <c r="Z54" s="153"/>
    </row>
    <row r="55" spans="1:26" ht="73.5" customHeight="1">
      <c r="A55" s="124" t="s">
        <v>1405</v>
      </c>
      <c r="B55" s="263" t="s">
        <v>16</v>
      </c>
      <c r="C55" s="124" t="s">
        <v>50</v>
      </c>
      <c r="D55" s="263" t="s">
        <v>18</v>
      </c>
      <c r="E55" s="264">
        <v>84</v>
      </c>
      <c r="F55" s="126">
        <v>39534</v>
      </c>
      <c r="G55" s="124" t="s">
        <v>1406</v>
      </c>
      <c r="H55" s="124" t="s">
        <v>38</v>
      </c>
      <c r="I55" s="124" t="s">
        <v>1303</v>
      </c>
      <c r="J55" s="153"/>
      <c r="K55" s="153"/>
      <c r="L55" s="153"/>
      <c r="M55" s="153"/>
      <c r="N55" s="153"/>
      <c r="O55" s="153"/>
      <c r="P55" s="153"/>
      <c r="Q55" s="153"/>
      <c r="R55" s="153"/>
      <c r="S55" s="153"/>
      <c r="T55" s="153"/>
      <c r="U55" s="153"/>
      <c r="V55" s="153"/>
      <c r="W55" s="153"/>
      <c r="X55" s="153"/>
      <c r="Y55" s="153"/>
      <c r="Z55" s="153"/>
    </row>
    <row r="56" spans="1:26" ht="73.5" customHeight="1">
      <c r="A56" s="124" t="s">
        <v>1407</v>
      </c>
      <c r="B56" s="263" t="s">
        <v>54</v>
      </c>
      <c r="C56" s="124" t="s">
        <v>413</v>
      </c>
      <c r="D56" s="263" t="s">
        <v>56</v>
      </c>
      <c r="E56" s="264">
        <v>1185</v>
      </c>
      <c r="F56" s="126">
        <v>39519</v>
      </c>
      <c r="G56" s="124" t="s">
        <v>1408</v>
      </c>
      <c r="H56" s="124" t="s">
        <v>38</v>
      </c>
      <c r="I56" s="124" t="s">
        <v>1303</v>
      </c>
      <c r="J56" s="153"/>
      <c r="K56" s="153"/>
      <c r="L56" s="153"/>
      <c r="M56" s="153"/>
      <c r="N56" s="153"/>
      <c r="O56" s="153"/>
      <c r="P56" s="153"/>
      <c r="Q56" s="153"/>
      <c r="R56" s="153"/>
      <c r="S56" s="153"/>
      <c r="T56" s="153"/>
      <c r="U56" s="153"/>
      <c r="V56" s="153"/>
      <c r="W56" s="153"/>
      <c r="X56" s="153"/>
      <c r="Y56" s="153"/>
      <c r="Z56" s="153"/>
    </row>
    <row r="57" spans="1:26" ht="73.5" customHeight="1">
      <c r="A57" s="124" t="s">
        <v>1405</v>
      </c>
      <c r="B57" s="263" t="s">
        <v>16</v>
      </c>
      <c r="C57" s="124" t="s">
        <v>50</v>
      </c>
      <c r="D57" s="263" t="s">
        <v>18</v>
      </c>
      <c r="E57" s="264">
        <v>54</v>
      </c>
      <c r="F57" s="126">
        <v>39514</v>
      </c>
      <c r="G57" s="124" t="s">
        <v>1409</v>
      </c>
      <c r="H57" s="124" t="s">
        <v>38</v>
      </c>
      <c r="I57" s="124" t="s">
        <v>1303</v>
      </c>
      <c r="J57" s="153"/>
      <c r="K57" s="153"/>
      <c r="L57" s="153"/>
      <c r="M57" s="153"/>
      <c r="N57" s="153"/>
      <c r="O57" s="153"/>
      <c r="P57" s="153"/>
      <c r="Q57" s="153"/>
      <c r="R57" s="153"/>
      <c r="S57" s="153"/>
      <c r="T57" s="153"/>
      <c r="U57" s="153"/>
      <c r="V57" s="153"/>
      <c r="W57" s="153"/>
      <c r="X57" s="153"/>
      <c r="Y57" s="153"/>
      <c r="Z57" s="153"/>
    </row>
    <row r="58" spans="1:26" ht="73.5" customHeight="1">
      <c r="A58" s="124" t="s">
        <v>1410</v>
      </c>
      <c r="B58" s="263" t="s">
        <v>16</v>
      </c>
      <c r="C58" s="124" t="s">
        <v>50</v>
      </c>
      <c r="D58" s="263" t="s">
        <v>18</v>
      </c>
      <c r="E58" s="264">
        <v>627</v>
      </c>
      <c r="F58" s="126">
        <v>39444</v>
      </c>
      <c r="G58" s="124" t="s">
        <v>1411</v>
      </c>
      <c r="H58" s="124" t="s">
        <v>38</v>
      </c>
      <c r="I58" s="124" t="s">
        <v>1303</v>
      </c>
      <c r="J58" s="153"/>
      <c r="K58" s="153"/>
      <c r="L58" s="153"/>
      <c r="M58" s="153"/>
      <c r="N58" s="153"/>
      <c r="O58" s="153"/>
      <c r="P58" s="153"/>
      <c r="Q58" s="153"/>
      <c r="R58" s="153"/>
      <c r="S58" s="153"/>
      <c r="T58" s="153"/>
      <c r="U58" s="153"/>
      <c r="V58" s="153"/>
      <c r="W58" s="153"/>
      <c r="X58" s="153"/>
      <c r="Y58" s="153"/>
      <c r="Z58" s="153"/>
    </row>
    <row r="59" spans="1:26" ht="73.5" customHeight="1">
      <c r="A59" s="124" t="s">
        <v>1412</v>
      </c>
      <c r="B59" s="263" t="s">
        <v>54</v>
      </c>
      <c r="C59" s="124" t="s">
        <v>413</v>
      </c>
      <c r="D59" s="263" t="s">
        <v>56</v>
      </c>
      <c r="E59" s="264">
        <v>1098</v>
      </c>
      <c r="F59" s="126">
        <v>39029</v>
      </c>
      <c r="G59" s="124" t="s">
        <v>1413</v>
      </c>
      <c r="H59" s="123" t="s">
        <v>1414</v>
      </c>
      <c r="I59" s="124" t="s">
        <v>1303</v>
      </c>
      <c r="J59" s="153"/>
      <c r="K59" s="153"/>
      <c r="L59" s="153"/>
      <c r="M59" s="153"/>
      <c r="N59" s="153"/>
      <c r="O59" s="153"/>
      <c r="P59" s="153"/>
      <c r="Q59" s="153"/>
      <c r="R59" s="153"/>
      <c r="S59" s="153"/>
      <c r="T59" s="153"/>
      <c r="U59" s="153"/>
      <c r="V59" s="153"/>
      <c r="W59" s="153"/>
      <c r="X59" s="153"/>
      <c r="Y59" s="153"/>
      <c r="Z59" s="153"/>
    </row>
    <row r="60" spans="1:26" ht="73.5" customHeight="1">
      <c r="A60" s="124" t="s">
        <v>1330</v>
      </c>
      <c r="B60" s="263" t="s">
        <v>29</v>
      </c>
      <c r="C60" s="124" t="s">
        <v>413</v>
      </c>
      <c r="D60" s="263" t="s">
        <v>362</v>
      </c>
      <c r="E60" s="264">
        <v>599</v>
      </c>
      <c r="F60" s="126">
        <v>36731</v>
      </c>
      <c r="G60" s="124" t="s">
        <v>1017</v>
      </c>
      <c r="H60" s="124" t="s">
        <v>1415</v>
      </c>
      <c r="I60" s="124"/>
      <c r="J60" s="153"/>
      <c r="K60" s="153"/>
      <c r="L60" s="153"/>
      <c r="M60" s="153"/>
      <c r="N60" s="153"/>
      <c r="O60" s="153"/>
      <c r="P60" s="153"/>
      <c r="Q60" s="153"/>
      <c r="R60" s="153"/>
      <c r="S60" s="153"/>
      <c r="T60" s="153"/>
      <c r="U60" s="153"/>
      <c r="V60" s="153"/>
      <c r="W60" s="153"/>
      <c r="X60" s="153"/>
      <c r="Y60" s="153"/>
      <c r="Z60" s="153"/>
    </row>
    <row r="61" spans="1:26" ht="73.5" customHeight="1">
      <c r="A61" s="124" t="s">
        <v>1416</v>
      </c>
      <c r="B61" s="263" t="s">
        <v>54</v>
      </c>
      <c r="C61" s="124" t="s">
        <v>413</v>
      </c>
      <c r="D61" s="263" t="s">
        <v>56</v>
      </c>
      <c r="E61" s="264">
        <v>397</v>
      </c>
      <c r="F61" s="126">
        <v>35649</v>
      </c>
      <c r="G61" s="124" t="s">
        <v>1417</v>
      </c>
      <c r="H61" s="124" t="s">
        <v>1418</v>
      </c>
      <c r="I61" s="124" t="s">
        <v>1295</v>
      </c>
      <c r="J61" s="153"/>
      <c r="K61" s="153"/>
      <c r="L61" s="153"/>
      <c r="M61" s="153"/>
      <c r="N61" s="153"/>
      <c r="O61" s="153"/>
      <c r="P61" s="153"/>
      <c r="Q61" s="153"/>
      <c r="R61" s="153"/>
      <c r="S61" s="153"/>
      <c r="T61" s="153"/>
      <c r="U61" s="153"/>
      <c r="V61" s="153"/>
      <c r="W61" s="153"/>
      <c r="X61" s="153"/>
      <c r="Y61" s="153"/>
      <c r="Z61" s="153"/>
    </row>
    <row r="62" spans="1:26" ht="73.5" customHeight="1">
      <c r="A62" s="124" t="s">
        <v>1419</v>
      </c>
      <c r="B62" s="263" t="s">
        <v>54</v>
      </c>
      <c r="C62" s="124" t="s">
        <v>413</v>
      </c>
      <c r="D62" s="263" t="s">
        <v>56</v>
      </c>
      <c r="E62" s="264">
        <v>115</v>
      </c>
      <c r="F62" s="126">
        <v>34373</v>
      </c>
      <c r="G62" s="124" t="s">
        <v>1420</v>
      </c>
      <c r="H62" s="124" t="s">
        <v>1421</v>
      </c>
      <c r="I62" s="124" t="s">
        <v>1303</v>
      </c>
      <c r="J62" s="153"/>
      <c r="K62" s="153"/>
      <c r="L62" s="153"/>
      <c r="M62" s="153"/>
      <c r="N62" s="153"/>
      <c r="O62" s="153"/>
      <c r="P62" s="153"/>
      <c r="Q62" s="153"/>
      <c r="R62" s="153"/>
      <c r="S62" s="153"/>
      <c r="T62" s="153"/>
      <c r="U62" s="153"/>
      <c r="V62" s="153"/>
      <c r="W62" s="153"/>
      <c r="X62" s="153"/>
      <c r="Y62" s="153"/>
      <c r="Z62" s="153"/>
    </row>
    <row r="63" spans="1:26" ht="73.5" customHeight="1">
      <c r="A63" s="124" t="s">
        <v>1330</v>
      </c>
      <c r="B63" s="263" t="s">
        <v>1422</v>
      </c>
      <c r="C63" s="124" t="s">
        <v>1423</v>
      </c>
      <c r="D63" s="263" t="s">
        <v>464</v>
      </c>
      <c r="E63" s="264">
        <v>351</v>
      </c>
      <c r="F63" s="126">
        <v>34320</v>
      </c>
      <c r="G63" s="124" t="s">
        <v>1424</v>
      </c>
      <c r="H63" s="124" t="s">
        <v>38</v>
      </c>
      <c r="I63" s="124" t="s">
        <v>1333</v>
      </c>
      <c r="J63" s="153"/>
      <c r="K63" s="153"/>
      <c r="L63" s="153"/>
      <c r="M63" s="153"/>
      <c r="N63" s="153"/>
      <c r="O63" s="153"/>
      <c r="P63" s="153"/>
      <c r="Q63" s="153"/>
      <c r="R63" s="153"/>
      <c r="S63" s="153"/>
      <c r="T63" s="153"/>
      <c r="U63" s="153"/>
      <c r="V63" s="153"/>
      <c r="W63" s="153"/>
      <c r="X63" s="153"/>
      <c r="Y63" s="153"/>
      <c r="Z63" s="153"/>
    </row>
    <row r="64" spans="1:26" ht="73.5" customHeight="1">
      <c r="A64" s="124" t="s">
        <v>1425</v>
      </c>
      <c r="B64" s="263" t="s">
        <v>54</v>
      </c>
      <c r="C64" s="124" t="s">
        <v>413</v>
      </c>
      <c r="D64" s="263" t="s">
        <v>56</v>
      </c>
      <c r="E64" s="264">
        <v>80</v>
      </c>
      <c r="F64" s="126">
        <v>34209</v>
      </c>
      <c r="G64" s="124" t="s">
        <v>1426</v>
      </c>
      <c r="H64" s="123" t="s">
        <v>1427</v>
      </c>
      <c r="I64" s="124" t="s">
        <v>1295</v>
      </c>
      <c r="J64" s="153"/>
      <c r="K64" s="153"/>
      <c r="L64" s="153"/>
      <c r="M64" s="153"/>
      <c r="N64" s="153"/>
      <c r="O64" s="153"/>
      <c r="P64" s="153"/>
      <c r="Q64" s="153"/>
      <c r="R64" s="153"/>
      <c r="S64" s="153"/>
      <c r="T64" s="153"/>
      <c r="U64" s="153"/>
      <c r="V64" s="153"/>
      <c r="W64" s="153"/>
      <c r="X64" s="153"/>
      <c r="Y64" s="153"/>
      <c r="Z64" s="153"/>
    </row>
    <row r="65" spans="1:26" ht="73.5" customHeight="1">
      <c r="A65" s="124" t="s">
        <v>1330</v>
      </c>
      <c r="B65" s="263" t="s">
        <v>29</v>
      </c>
      <c r="C65" s="124" t="s">
        <v>413</v>
      </c>
      <c r="D65" s="263" t="s">
        <v>362</v>
      </c>
      <c r="E65" s="264">
        <v>44</v>
      </c>
      <c r="F65" s="126">
        <v>34005</v>
      </c>
      <c r="G65" s="124" t="s">
        <v>1428</v>
      </c>
      <c r="H65" s="124" t="s">
        <v>38</v>
      </c>
      <c r="I65" s="124" t="s">
        <v>1333</v>
      </c>
      <c r="J65" s="153"/>
      <c r="K65" s="153"/>
      <c r="L65" s="153"/>
      <c r="M65" s="153"/>
      <c r="N65" s="153"/>
      <c r="O65" s="153"/>
      <c r="P65" s="153"/>
      <c r="Q65" s="153"/>
      <c r="R65" s="153"/>
      <c r="S65" s="153"/>
      <c r="T65" s="153"/>
      <c r="U65" s="153"/>
      <c r="V65" s="153"/>
      <c r="W65" s="153"/>
      <c r="X65" s="153"/>
      <c r="Y65" s="153"/>
      <c r="Z65" s="153"/>
    </row>
    <row r="66" spans="1:26" ht="73.5" customHeight="1">
      <c r="A66" s="269" t="s">
        <v>1429</v>
      </c>
      <c r="B66" s="269" t="s">
        <v>54</v>
      </c>
      <c r="C66" s="269" t="s">
        <v>413</v>
      </c>
      <c r="D66" s="269" t="s">
        <v>174</v>
      </c>
      <c r="E66" s="270" t="s">
        <v>174</v>
      </c>
      <c r="F66" s="271">
        <v>33439</v>
      </c>
      <c r="G66" s="269" t="s">
        <v>174</v>
      </c>
      <c r="H66" s="269" t="s">
        <v>38</v>
      </c>
      <c r="I66" s="269" t="s">
        <v>1303</v>
      </c>
      <c r="J66" s="153"/>
      <c r="K66" s="153"/>
      <c r="L66" s="153"/>
      <c r="M66" s="153"/>
      <c r="N66" s="153"/>
      <c r="O66" s="153"/>
      <c r="P66" s="153"/>
      <c r="Q66" s="153"/>
      <c r="R66" s="153"/>
      <c r="S66" s="153"/>
      <c r="T66" s="153"/>
      <c r="U66" s="153"/>
      <c r="V66" s="153"/>
      <c r="W66" s="153"/>
      <c r="X66" s="153"/>
      <c r="Y66" s="153"/>
      <c r="Z66" s="153"/>
    </row>
    <row r="67" spans="1:26" ht="73.5" customHeight="1">
      <c r="A67" s="269" t="s">
        <v>1345</v>
      </c>
      <c r="B67" s="272" t="s">
        <v>54</v>
      </c>
      <c r="C67" s="269" t="s">
        <v>413</v>
      </c>
      <c r="D67" s="272" t="s">
        <v>56</v>
      </c>
      <c r="E67" s="273">
        <v>23</v>
      </c>
      <c r="F67" s="271">
        <v>29979</v>
      </c>
      <c r="G67" s="269" t="s">
        <v>1430</v>
      </c>
      <c r="H67" s="269" t="s">
        <v>38</v>
      </c>
      <c r="I67" s="269" t="s">
        <v>1303</v>
      </c>
      <c r="J67" s="153"/>
      <c r="K67" s="153"/>
      <c r="L67" s="153"/>
      <c r="M67" s="153"/>
      <c r="N67" s="153"/>
      <c r="O67" s="153"/>
      <c r="P67" s="153"/>
      <c r="Q67" s="153"/>
      <c r="R67" s="153"/>
      <c r="S67" s="153"/>
      <c r="T67" s="153"/>
      <c r="U67" s="153"/>
      <c r="V67" s="153"/>
      <c r="W67" s="153"/>
      <c r="X67" s="153"/>
      <c r="Y67" s="153"/>
      <c r="Z67" s="153"/>
    </row>
    <row r="68" spans="1:26" ht="14.25" customHeight="1">
      <c r="A68" s="274"/>
      <c r="B68" s="275"/>
      <c r="C68" s="275"/>
      <c r="D68" s="275"/>
      <c r="E68" s="276"/>
      <c r="F68" s="275"/>
      <c r="G68" s="275"/>
      <c r="H68" s="277"/>
      <c r="I68" s="277"/>
      <c r="J68" s="153"/>
      <c r="K68" s="153"/>
      <c r="L68" s="153"/>
      <c r="M68" s="153"/>
      <c r="N68" s="153"/>
      <c r="O68" s="153"/>
      <c r="P68" s="153"/>
      <c r="Q68" s="153"/>
      <c r="R68" s="153"/>
      <c r="S68" s="153"/>
      <c r="T68" s="153"/>
      <c r="U68" s="153"/>
      <c r="V68" s="153"/>
      <c r="W68" s="153"/>
      <c r="X68" s="153"/>
      <c r="Y68" s="153"/>
      <c r="Z68" s="153"/>
    </row>
    <row r="69" spans="1:26" ht="14.25" customHeight="1">
      <c r="A69" s="403" t="s">
        <v>365</v>
      </c>
      <c r="B69" s="389" t="s">
        <v>1431</v>
      </c>
      <c r="C69" s="371"/>
      <c r="D69" s="372"/>
      <c r="E69" s="411" t="s">
        <v>178</v>
      </c>
      <c r="F69" s="445" t="s">
        <v>2130</v>
      </c>
      <c r="G69" s="446"/>
      <c r="H69" s="404" t="s">
        <v>179</v>
      </c>
      <c r="I69" s="372"/>
      <c r="J69" s="153"/>
      <c r="K69" s="153"/>
      <c r="L69" s="153"/>
      <c r="M69" s="153"/>
      <c r="N69" s="153"/>
      <c r="O69" s="153"/>
      <c r="P69" s="153"/>
      <c r="Q69" s="153"/>
      <c r="R69" s="153"/>
      <c r="S69" s="153"/>
      <c r="T69" s="153"/>
      <c r="U69" s="153"/>
      <c r="V69" s="153"/>
      <c r="W69" s="153"/>
      <c r="X69" s="153"/>
      <c r="Y69" s="153"/>
      <c r="Z69" s="153"/>
    </row>
    <row r="70" spans="1:26" ht="14.25" customHeight="1">
      <c r="A70" s="382"/>
      <c r="B70" s="384"/>
      <c r="C70" s="385"/>
      <c r="D70" s="386"/>
      <c r="E70" s="382"/>
      <c r="F70" s="447"/>
      <c r="G70" s="448"/>
      <c r="H70" s="373"/>
      <c r="I70" s="375"/>
      <c r="J70" s="153"/>
      <c r="K70" s="153"/>
      <c r="L70" s="153"/>
      <c r="M70" s="153"/>
      <c r="N70" s="153"/>
      <c r="O70" s="153"/>
      <c r="P70" s="153"/>
      <c r="Q70" s="153"/>
      <c r="R70" s="153"/>
      <c r="S70" s="153"/>
      <c r="T70" s="153"/>
      <c r="U70" s="153"/>
      <c r="V70" s="153"/>
      <c r="W70" s="153"/>
      <c r="X70" s="153"/>
      <c r="Y70" s="153"/>
      <c r="Z70" s="153"/>
    </row>
    <row r="71" spans="1:26" ht="14.25" customHeight="1">
      <c r="A71" s="369"/>
      <c r="B71" s="373"/>
      <c r="C71" s="374"/>
      <c r="D71" s="375"/>
      <c r="E71" s="369"/>
      <c r="F71" s="449"/>
      <c r="G71" s="450"/>
      <c r="H71" s="406" t="s">
        <v>474</v>
      </c>
      <c r="I71" s="367"/>
      <c r="J71" s="153"/>
      <c r="K71" s="153"/>
      <c r="L71" s="153"/>
      <c r="M71" s="153"/>
      <c r="N71" s="153"/>
      <c r="O71" s="153"/>
      <c r="P71" s="153"/>
      <c r="Q71" s="153"/>
      <c r="R71" s="153"/>
      <c r="S71" s="153"/>
      <c r="T71" s="153"/>
      <c r="U71" s="153"/>
      <c r="V71" s="153"/>
      <c r="W71" s="153"/>
      <c r="X71" s="153"/>
      <c r="Y71" s="153"/>
      <c r="Z71" s="153"/>
    </row>
    <row r="72" spans="1:26" ht="30" customHeight="1">
      <c r="A72" s="109" t="s">
        <v>472</v>
      </c>
      <c r="B72" s="455" t="s">
        <v>1432</v>
      </c>
      <c r="C72" s="381"/>
      <c r="D72" s="367"/>
      <c r="E72" s="148" t="s">
        <v>472</v>
      </c>
      <c r="F72" s="451" t="s">
        <v>2131</v>
      </c>
      <c r="G72" s="452"/>
      <c r="H72" s="440" t="s">
        <v>477</v>
      </c>
      <c r="I72" s="367"/>
      <c r="J72" s="153"/>
      <c r="K72" s="153"/>
      <c r="L72" s="153"/>
      <c r="M72" s="153"/>
      <c r="N72" s="153"/>
      <c r="O72" s="153"/>
      <c r="P72" s="153"/>
      <c r="Q72" s="153"/>
      <c r="R72" s="153"/>
      <c r="S72" s="153"/>
      <c r="T72" s="153"/>
      <c r="U72" s="153"/>
      <c r="V72" s="153"/>
      <c r="W72" s="153"/>
      <c r="X72" s="153"/>
      <c r="Y72" s="153"/>
      <c r="Z72" s="153"/>
    </row>
    <row r="73" spans="1:26" ht="30" customHeight="1">
      <c r="A73" s="403" t="s">
        <v>475</v>
      </c>
      <c r="B73" s="454">
        <v>45995</v>
      </c>
      <c r="C73" s="371"/>
      <c r="D73" s="372"/>
      <c r="E73" s="148" t="s">
        <v>476</v>
      </c>
      <c r="F73" s="451" t="s">
        <v>2132</v>
      </c>
      <c r="G73" s="452"/>
      <c r="H73" s="406" t="s">
        <v>1433</v>
      </c>
      <c r="I73" s="367"/>
      <c r="J73" s="153"/>
      <c r="K73" s="153"/>
      <c r="L73" s="153"/>
      <c r="M73" s="153"/>
      <c r="N73" s="153"/>
      <c r="O73" s="153"/>
      <c r="P73" s="153"/>
      <c r="Q73" s="153"/>
      <c r="R73" s="153"/>
      <c r="S73" s="153"/>
      <c r="T73" s="153"/>
      <c r="U73" s="153"/>
      <c r="V73" s="153"/>
      <c r="W73" s="153"/>
      <c r="X73" s="153"/>
      <c r="Y73" s="153"/>
      <c r="Z73" s="153"/>
    </row>
    <row r="74" spans="1:26" ht="14.25" customHeight="1">
      <c r="A74" s="369"/>
      <c r="B74" s="373"/>
      <c r="C74" s="374"/>
      <c r="D74" s="375"/>
      <c r="E74" s="148" t="s">
        <v>478</v>
      </c>
      <c r="F74" s="453">
        <v>46003</v>
      </c>
      <c r="G74" s="367"/>
      <c r="H74" s="455"/>
      <c r="I74" s="367"/>
      <c r="J74" s="153"/>
      <c r="K74" s="153"/>
      <c r="L74" s="153"/>
      <c r="M74" s="153"/>
      <c r="N74" s="153"/>
      <c r="O74" s="153"/>
      <c r="P74" s="153"/>
      <c r="Q74" s="153"/>
      <c r="R74" s="153"/>
      <c r="S74" s="153"/>
      <c r="T74" s="153"/>
      <c r="U74" s="153"/>
      <c r="V74" s="153"/>
      <c r="W74" s="153"/>
      <c r="X74" s="153"/>
      <c r="Y74" s="153"/>
      <c r="Z74" s="153"/>
    </row>
    <row r="75" spans="1:26" ht="14.25" customHeight="1">
      <c r="A75" s="255"/>
      <c r="B75" s="255"/>
      <c r="C75" s="153"/>
      <c r="D75" s="153"/>
      <c r="E75" s="278"/>
      <c r="F75" s="153"/>
      <c r="G75" s="153"/>
      <c r="H75" s="153"/>
      <c r="I75" s="153"/>
      <c r="J75" s="153"/>
      <c r="K75" s="153"/>
      <c r="L75" s="153"/>
      <c r="M75" s="153"/>
      <c r="N75" s="153"/>
      <c r="O75" s="153"/>
      <c r="P75" s="153"/>
      <c r="Q75" s="153"/>
      <c r="R75" s="153"/>
      <c r="S75" s="153"/>
      <c r="T75" s="153"/>
      <c r="U75" s="153"/>
      <c r="V75" s="153"/>
      <c r="W75" s="153"/>
      <c r="X75" s="153"/>
      <c r="Y75" s="153"/>
      <c r="Z75" s="153"/>
    </row>
    <row r="76" spans="1:26" ht="14.25" customHeight="1">
      <c r="A76" s="255"/>
      <c r="B76" s="255"/>
      <c r="C76" s="153"/>
      <c r="D76" s="153"/>
      <c r="E76" s="278"/>
      <c r="F76" s="153"/>
      <c r="G76" s="153"/>
      <c r="H76" s="153"/>
      <c r="I76" s="153"/>
      <c r="J76" s="153"/>
      <c r="K76" s="153"/>
      <c r="L76" s="153"/>
      <c r="M76" s="153"/>
      <c r="N76" s="153"/>
      <c r="O76" s="153"/>
      <c r="P76" s="153"/>
      <c r="Q76" s="153"/>
      <c r="R76" s="153"/>
      <c r="S76" s="153"/>
      <c r="T76" s="153"/>
      <c r="U76" s="153"/>
      <c r="V76" s="153"/>
      <c r="W76" s="153"/>
      <c r="X76" s="153"/>
      <c r="Y76" s="153"/>
      <c r="Z76" s="153"/>
    </row>
    <row r="77" spans="1:26" ht="14.25" customHeight="1">
      <c r="A77" s="255"/>
      <c r="B77" s="255"/>
      <c r="C77" s="153"/>
      <c r="D77" s="153"/>
      <c r="E77" s="278"/>
      <c r="F77" s="153"/>
      <c r="G77" s="153"/>
      <c r="H77" s="153"/>
      <c r="I77" s="153"/>
      <c r="J77" s="153"/>
      <c r="K77" s="153"/>
      <c r="L77" s="153"/>
      <c r="M77" s="153"/>
      <c r="N77" s="153"/>
      <c r="O77" s="153"/>
      <c r="P77" s="153"/>
      <c r="Q77" s="153"/>
      <c r="R77" s="153"/>
      <c r="S77" s="153"/>
      <c r="T77" s="153"/>
      <c r="U77" s="153"/>
      <c r="V77" s="153"/>
      <c r="W77" s="153"/>
      <c r="X77" s="153"/>
      <c r="Y77" s="153"/>
      <c r="Z77" s="153"/>
    </row>
    <row r="78" spans="1:26" ht="14.25" customHeight="1">
      <c r="A78" s="255"/>
      <c r="B78" s="255"/>
      <c r="C78" s="153"/>
      <c r="D78" s="153"/>
      <c r="E78" s="278"/>
      <c r="F78" s="153"/>
      <c r="G78" s="153"/>
      <c r="H78" s="153"/>
      <c r="I78" s="153"/>
      <c r="J78" s="153"/>
      <c r="K78" s="153"/>
      <c r="L78" s="153"/>
      <c r="M78" s="153"/>
      <c r="N78" s="153"/>
      <c r="O78" s="153"/>
      <c r="P78" s="153"/>
      <c r="Q78" s="153"/>
      <c r="R78" s="153"/>
      <c r="S78" s="153"/>
      <c r="T78" s="153"/>
      <c r="U78" s="153"/>
      <c r="V78" s="153"/>
      <c r="W78" s="153"/>
      <c r="X78" s="153"/>
      <c r="Y78" s="153"/>
      <c r="Z78" s="153"/>
    </row>
    <row r="79" spans="1:26" ht="14.25" customHeight="1">
      <c r="A79" s="255"/>
      <c r="B79" s="255"/>
      <c r="C79" s="153"/>
      <c r="D79" s="153"/>
      <c r="E79" s="278"/>
      <c r="F79" s="153"/>
      <c r="G79" s="153"/>
      <c r="H79" s="153"/>
      <c r="I79" s="153"/>
      <c r="J79" s="153"/>
      <c r="K79" s="153"/>
      <c r="L79" s="153"/>
      <c r="M79" s="153"/>
      <c r="N79" s="153"/>
      <c r="O79" s="153"/>
      <c r="P79" s="153"/>
      <c r="Q79" s="153"/>
      <c r="R79" s="153"/>
      <c r="S79" s="153"/>
      <c r="T79" s="153"/>
      <c r="U79" s="153"/>
      <c r="V79" s="153"/>
      <c r="W79" s="153"/>
      <c r="X79" s="153"/>
      <c r="Y79" s="153"/>
      <c r="Z79" s="153"/>
    </row>
    <row r="80" spans="1:26" ht="14.25" customHeight="1">
      <c r="A80" s="255"/>
      <c r="B80" s="255"/>
      <c r="C80" s="153"/>
      <c r="D80" s="153"/>
      <c r="E80" s="278"/>
      <c r="F80" s="153"/>
      <c r="G80" s="153"/>
      <c r="H80" s="153"/>
      <c r="I80" s="153"/>
      <c r="J80" s="153"/>
      <c r="K80" s="153"/>
      <c r="L80" s="153"/>
      <c r="M80" s="153"/>
      <c r="N80" s="153"/>
      <c r="O80" s="153"/>
      <c r="P80" s="153"/>
      <c r="Q80" s="153"/>
      <c r="R80" s="153"/>
      <c r="S80" s="153"/>
      <c r="T80" s="153"/>
      <c r="U80" s="153"/>
      <c r="V80" s="153"/>
      <c r="W80" s="153"/>
      <c r="X80" s="153"/>
      <c r="Y80" s="153"/>
      <c r="Z80" s="153"/>
    </row>
    <row r="81" spans="1:26" ht="14.25" customHeight="1">
      <c r="A81" s="255"/>
      <c r="B81" s="255"/>
      <c r="C81" s="153"/>
      <c r="D81" s="153"/>
      <c r="E81" s="278"/>
      <c r="F81" s="153"/>
      <c r="G81" s="153"/>
      <c r="H81" s="153"/>
      <c r="I81" s="153"/>
      <c r="J81" s="153"/>
      <c r="K81" s="153"/>
      <c r="L81" s="153"/>
      <c r="M81" s="153"/>
      <c r="N81" s="153"/>
      <c r="O81" s="153"/>
      <c r="P81" s="153"/>
      <c r="Q81" s="153"/>
      <c r="R81" s="153"/>
      <c r="S81" s="153"/>
      <c r="T81" s="153"/>
      <c r="U81" s="153"/>
      <c r="V81" s="153"/>
      <c r="W81" s="153"/>
      <c r="X81" s="153"/>
      <c r="Y81" s="153"/>
      <c r="Z81" s="153"/>
    </row>
    <row r="82" spans="1:26" ht="14.25" customHeight="1">
      <c r="A82" s="255"/>
      <c r="B82" s="255"/>
      <c r="C82" s="153"/>
      <c r="D82" s="153"/>
      <c r="E82" s="278"/>
      <c r="F82" s="153"/>
      <c r="G82" s="153"/>
      <c r="H82" s="153"/>
      <c r="I82" s="153"/>
      <c r="J82" s="153"/>
      <c r="K82" s="153"/>
      <c r="L82" s="153"/>
      <c r="M82" s="153"/>
      <c r="N82" s="153"/>
      <c r="O82" s="153"/>
      <c r="P82" s="153"/>
      <c r="Q82" s="153"/>
      <c r="R82" s="153"/>
      <c r="S82" s="153"/>
      <c r="T82" s="153"/>
      <c r="U82" s="153"/>
      <c r="V82" s="153"/>
      <c r="W82" s="153"/>
      <c r="X82" s="153"/>
      <c r="Y82" s="153"/>
      <c r="Z82" s="153"/>
    </row>
    <row r="83" spans="1:26" ht="14.25" customHeight="1">
      <c r="A83" s="255"/>
      <c r="B83" s="255"/>
      <c r="C83" s="153"/>
      <c r="D83" s="153"/>
      <c r="E83" s="278"/>
      <c r="F83" s="153"/>
      <c r="G83" s="153"/>
      <c r="H83" s="153"/>
      <c r="I83" s="153"/>
      <c r="J83" s="153"/>
      <c r="K83" s="153"/>
      <c r="L83" s="153"/>
      <c r="M83" s="153"/>
      <c r="N83" s="153"/>
      <c r="O83" s="153"/>
      <c r="P83" s="153"/>
      <c r="Q83" s="153"/>
      <c r="R83" s="153"/>
      <c r="S83" s="153"/>
      <c r="T83" s="153"/>
      <c r="U83" s="153"/>
      <c r="V83" s="153"/>
      <c r="W83" s="153"/>
      <c r="X83" s="153"/>
      <c r="Y83" s="153"/>
      <c r="Z83" s="153"/>
    </row>
    <row r="84" spans="1:26" ht="14.25" customHeight="1">
      <c r="A84" s="255"/>
      <c r="B84" s="255"/>
      <c r="C84" s="153"/>
      <c r="D84" s="153"/>
      <c r="E84" s="278"/>
      <c r="F84" s="153"/>
      <c r="G84" s="153"/>
      <c r="H84" s="153"/>
      <c r="I84" s="153"/>
      <c r="J84" s="153"/>
      <c r="K84" s="153"/>
      <c r="L84" s="153"/>
      <c r="M84" s="153"/>
      <c r="N84" s="153"/>
      <c r="O84" s="153"/>
      <c r="P84" s="153"/>
      <c r="Q84" s="153"/>
      <c r="R84" s="153"/>
      <c r="S84" s="153"/>
      <c r="T84" s="153"/>
      <c r="U84" s="153"/>
      <c r="V84" s="153"/>
      <c r="W84" s="153"/>
      <c r="X84" s="153"/>
      <c r="Y84" s="153"/>
      <c r="Z84" s="153"/>
    </row>
    <row r="85" spans="1:26" ht="14.25" customHeight="1">
      <c r="A85" s="255"/>
      <c r="B85" s="255"/>
      <c r="C85" s="153"/>
      <c r="D85" s="153"/>
      <c r="E85" s="278"/>
      <c r="F85" s="153"/>
      <c r="G85" s="153"/>
      <c r="H85" s="153"/>
      <c r="I85" s="153"/>
      <c r="J85" s="153"/>
      <c r="K85" s="153"/>
      <c r="L85" s="153"/>
      <c r="M85" s="153"/>
      <c r="N85" s="153"/>
      <c r="O85" s="153"/>
      <c r="P85" s="153"/>
      <c r="Q85" s="153"/>
      <c r="R85" s="153"/>
      <c r="S85" s="153"/>
      <c r="T85" s="153"/>
      <c r="U85" s="153"/>
      <c r="V85" s="153"/>
      <c r="W85" s="153"/>
      <c r="X85" s="153"/>
      <c r="Y85" s="153"/>
      <c r="Z85" s="153"/>
    </row>
    <row r="86" spans="1:26" ht="14.25" customHeight="1">
      <c r="A86" s="255"/>
      <c r="B86" s="255"/>
      <c r="C86" s="153"/>
      <c r="D86" s="153"/>
      <c r="E86" s="278"/>
      <c r="F86" s="153"/>
      <c r="G86" s="153"/>
      <c r="H86" s="153"/>
      <c r="I86" s="153"/>
      <c r="J86" s="153"/>
      <c r="K86" s="153"/>
      <c r="L86" s="153"/>
      <c r="M86" s="153"/>
      <c r="N86" s="153"/>
      <c r="O86" s="153"/>
      <c r="P86" s="153"/>
      <c r="Q86" s="153"/>
      <c r="R86" s="153"/>
      <c r="S86" s="153"/>
      <c r="T86" s="153"/>
      <c r="U86" s="153"/>
      <c r="V86" s="153"/>
      <c r="W86" s="153"/>
      <c r="X86" s="153"/>
      <c r="Y86" s="153"/>
      <c r="Z86" s="153"/>
    </row>
    <row r="87" spans="1:26" ht="14.25" customHeight="1">
      <c r="A87" s="255"/>
      <c r="B87" s="255"/>
      <c r="C87" s="153"/>
      <c r="D87" s="153"/>
      <c r="E87" s="278"/>
      <c r="F87" s="153"/>
      <c r="G87" s="153"/>
      <c r="H87" s="153"/>
      <c r="I87" s="153"/>
      <c r="J87" s="153"/>
      <c r="K87" s="153"/>
      <c r="L87" s="153"/>
      <c r="M87" s="153"/>
      <c r="N87" s="153"/>
      <c r="O87" s="153"/>
      <c r="P87" s="153"/>
      <c r="Q87" s="153"/>
      <c r="R87" s="153"/>
      <c r="S87" s="153"/>
      <c r="T87" s="153"/>
      <c r="U87" s="153"/>
      <c r="V87" s="153"/>
      <c r="W87" s="153"/>
      <c r="X87" s="153"/>
      <c r="Y87" s="153"/>
      <c r="Z87" s="153"/>
    </row>
    <row r="88" spans="1:26" ht="14.25" customHeight="1">
      <c r="A88" s="255"/>
      <c r="B88" s="255"/>
      <c r="C88" s="153"/>
      <c r="D88" s="153"/>
      <c r="E88" s="278"/>
      <c r="F88" s="153"/>
      <c r="G88" s="153"/>
      <c r="H88" s="153"/>
      <c r="I88" s="153"/>
      <c r="J88" s="153"/>
      <c r="K88" s="153"/>
      <c r="L88" s="153"/>
      <c r="M88" s="153"/>
      <c r="N88" s="153"/>
      <c r="O88" s="153"/>
      <c r="P88" s="153"/>
      <c r="Q88" s="153"/>
      <c r="R88" s="153"/>
      <c r="S88" s="153"/>
      <c r="T88" s="153"/>
      <c r="U88" s="153"/>
      <c r="V88" s="153"/>
      <c r="W88" s="153"/>
      <c r="X88" s="153"/>
      <c r="Y88" s="153"/>
      <c r="Z88" s="153"/>
    </row>
    <row r="89" spans="1:26" ht="14.25" customHeight="1">
      <c r="A89" s="255"/>
      <c r="B89" s="255"/>
      <c r="C89" s="153"/>
      <c r="D89" s="153"/>
      <c r="E89" s="278"/>
      <c r="F89" s="153"/>
      <c r="G89" s="153"/>
      <c r="H89" s="153"/>
      <c r="I89" s="153"/>
      <c r="J89" s="153"/>
      <c r="K89" s="153"/>
      <c r="L89" s="153"/>
      <c r="M89" s="153"/>
      <c r="N89" s="153"/>
      <c r="O89" s="153"/>
      <c r="P89" s="153"/>
      <c r="Q89" s="153"/>
      <c r="R89" s="153"/>
      <c r="S89" s="153"/>
      <c r="T89" s="153"/>
      <c r="U89" s="153"/>
      <c r="V89" s="153"/>
      <c r="W89" s="153"/>
      <c r="X89" s="153"/>
      <c r="Y89" s="153"/>
      <c r="Z89" s="153"/>
    </row>
    <row r="90" spans="1:26" ht="14.25" customHeight="1">
      <c r="A90" s="255"/>
      <c r="B90" s="255"/>
      <c r="C90" s="153"/>
      <c r="D90" s="153"/>
      <c r="E90" s="278"/>
      <c r="F90" s="153"/>
      <c r="G90" s="153"/>
      <c r="H90" s="153"/>
      <c r="I90" s="153"/>
      <c r="J90" s="153"/>
      <c r="K90" s="153"/>
      <c r="L90" s="153"/>
      <c r="M90" s="153"/>
      <c r="N90" s="153"/>
      <c r="O90" s="153"/>
      <c r="P90" s="153"/>
      <c r="Q90" s="153"/>
      <c r="R90" s="153"/>
      <c r="S90" s="153"/>
      <c r="T90" s="153"/>
      <c r="U90" s="153"/>
      <c r="V90" s="153"/>
      <c r="W90" s="153"/>
      <c r="X90" s="153"/>
      <c r="Y90" s="153"/>
      <c r="Z90" s="153"/>
    </row>
    <row r="91" spans="1:26" ht="14.25" customHeight="1">
      <c r="A91" s="255"/>
      <c r="B91" s="255"/>
      <c r="C91" s="153"/>
      <c r="D91" s="153"/>
      <c r="E91" s="278"/>
      <c r="F91" s="153"/>
      <c r="G91" s="153"/>
      <c r="H91" s="153"/>
      <c r="I91" s="153"/>
      <c r="J91" s="153"/>
      <c r="K91" s="153"/>
      <c r="L91" s="153"/>
      <c r="M91" s="153"/>
      <c r="N91" s="153"/>
      <c r="O91" s="153"/>
      <c r="P91" s="153"/>
      <c r="Q91" s="153"/>
      <c r="R91" s="153"/>
      <c r="S91" s="153"/>
      <c r="T91" s="153"/>
      <c r="U91" s="153"/>
      <c r="V91" s="153"/>
      <c r="W91" s="153"/>
      <c r="X91" s="153"/>
      <c r="Y91" s="153"/>
      <c r="Z91" s="153"/>
    </row>
    <row r="92" spans="1:26" ht="14.25" customHeight="1">
      <c r="A92" s="255"/>
      <c r="B92" s="255"/>
      <c r="C92" s="153"/>
      <c r="D92" s="153"/>
      <c r="E92" s="278"/>
      <c r="F92" s="153"/>
      <c r="G92" s="153"/>
      <c r="H92" s="153"/>
      <c r="I92" s="153"/>
      <c r="J92" s="153"/>
      <c r="K92" s="153"/>
      <c r="L92" s="153"/>
      <c r="M92" s="153"/>
      <c r="N92" s="153"/>
      <c r="O92" s="153"/>
      <c r="P92" s="153"/>
      <c r="Q92" s="153"/>
      <c r="R92" s="153"/>
      <c r="S92" s="153"/>
      <c r="T92" s="153"/>
      <c r="U92" s="153"/>
      <c r="V92" s="153"/>
      <c r="W92" s="153"/>
      <c r="X92" s="153"/>
      <c r="Y92" s="153"/>
      <c r="Z92" s="153"/>
    </row>
    <row r="93" spans="1:26" ht="14.25" customHeight="1">
      <c r="A93" s="255"/>
      <c r="B93" s="255"/>
      <c r="C93" s="153"/>
      <c r="D93" s="153"/>
      <c r="E93" s="278"/>
      <c r="F93" s="153"/>
      <c r="G93" s="153"/>
      <c r="H93" s="153"/>
      <c r="I93" s="153"/>
      <c r="J93" s="153"/>
      <c r="K93" s="153"/>
      <c r="L93" s="153"/>
      <c r="M93" s="153"/>
      <c r="N93" s="153"/>
      <c r="O93" s="153"/>
      <c r="P93" s="153"/>
      <c r="Q93" s="153"/>
      <c r="R93" s="153"/>
      <c r="S93" s="153"/>
      <c r="T93" s="153"/>
      <c r="U93" s="153"/>
      <c r="V93" s="153"/>
      <c r="W93" s="153"/>
      <c r="X93" s="153"/>
      <c r="Y93" s="153"/>
      <c r="Z93" s="153"/>
    </row>
    <row r="94" spans="1:26" ht="14.25" customHeight="1">
      <c r="A94" s="255"/>
      <c r="B94" s="255"/>
      <c r="C94" s="153"/>
      <c r="D94" s="153"/>
      <c r="E94" s="278"/>
      <c r="F94" s="153"/>
      <c r="G94" s="153"/>
      <c r="H94" s="153"/>
      <c r="I94" s="153"/>
      <c r="J94" s="153"/>
      <c r="K94" s="153"/>
      <c r="L94" s="153"/>
      <c r="M94" s="153"/>
      <c r="N94" s="153"/>
      <c r="O94" s="153"/>
      <c r="P94" s="153"/>
      <c r="Q94" s="153"/>
      <c r="R94" s="153"/>
      <c r="S94" s="153"/>
      <c r="T94" s="153"/>
      <c r="U94" s="153"/>
      <c r="V94" s="153"/>
      <c r="W94" s="153"/>
      <c r="X94" s="153"/>
      <c r="Y94" s="153"/>
      <c r="Z94" s="153"/>
    </row>
    <row r="95" spans="1:26" ht="14.25" customHeight="1">
      <c r="A95" s="255"/>
      <c r="B95" s="255"/>
      <c r="C95" s="153"/>
      <c r="D95" s="153"/>
      <c r="E95" s="278"/>
      <c r="F95" s="153"/>
      <c r="G95" s="153"/>
      <c r="H95" s="153"/>
      <c r="I95" s="153"/>
      <c r="J95" s="153"/>
      <c r="K95" s="153"/>
      <c r="L95" s="153"/>
      <c r="M95" s="153"/>
      <c r="N95" s="153"/>
      <c r="O95" s="153"/>
      <c r="P95" s="153"/>
      <c r="Q95" s="153"/>
      <c r="R95" s="153"/>
      <c r="S95" s="153"/>
      <c r="T95" s="153"/>
      <c r="U95" s="153"/>
      <c r="V95" s="153"/>
      <c r="W95" s="153"/>
      <c r="X95" s="153"/>
      <c r="Y95" s="153"/>
      <c r="Z95" s="153"/>
    </row>
    <row r="96" spans="1:26" ht="14.25" customHeight="1">
      <c r="A96" s="255"/>
      <c r="B96" s="255"/>
      <c r="C96" s="153"/>
      <c r="D96" s="153"/>
      <c r="E96" s="278"/>
      <c r="F96" s="153"/>
      <c r="G96" s="153"/>
      <c r="H96" s="153"/>
      <c r="I96" s="153"/>
      <c r="J96" s="153"/>
      <c r="K96" s="153"/>
      <c r="L96" s="153"/>
      <c r="M96" s="153"/>
      <c r="N96" s="153"/>
      <c r="O96" s="153"/>
      <c r="P96" s="153"/>
      <c r="Q96" s="153"/>
      <c r="R96" s="153"/>
      <c r="S96" s="153"/>
      <c r="T96" s="153"/>
      <c r="U96" s="153"/>
      <c r="V96" s="153"/>
      <c r="W96" s="153"/>
      <c r="X96" s="153"/>
      <c r="Y96" s="153"/>
      <c r="Z96" s="153"/>
    </row>
    <row r="97" spans="1:26" ht="14.25" customHeight="1">
      <c r="A97" s="255"/>
      <c r="B97" s="255"/>
      <c r="C97" s="153"/>
      <c r="D97" s="153"/>
      <c r="E97" s="278"/>
      <c r="F97" s="153"/>
      <c r="G97" s="153"/>
      <c r="H97" s="153"/>
      <c r="I97" s="153"/>
      <c r="J97" s="153"/>
      <c r="K97" s="153"/>
      <c r="L97" s="153"/>
      <c r="M97" s="153"/>
      <c r="N97" s="153"/>
      <c r="O97" s="153"/>
      <c r="P97" s="153"/>
      <c r="Q97" s="153"/>
      <c r="R97" s="153"/>
      <c r="S97" s="153"/>
      <c r="T97" s="153"/>
      <c r="U97" s="153"/>
      <c r="V97" s="153"/>
      <c r="W97" s="153"/>
      <c r="X97" s="153"/>
      <c r="Y97" s="153"/>
      <c r="Z97" s="153"/>
    </row>
    <row r="98" spans="1:26" ht="14.25" customHeight="1">
      <c r="A98" s="255"/>
      <c r="B98" s="255"/>
      <c r="C98" s="153"/>
      <c r="D98" s="153"/>
      <c r="E98" s="278"/>
      <c r="F98" s="153"/>
      <c r="G98" s="153"/>
      <c r="H98" s="153"/>
      <c r="I98" s="153"/>
      <c r="J98" s="153"/>
      <c r="K98" s="153"/>
      <c r="L98" s="153"/>
      <c r="M98" s="153"/>
      <c r="N98" s="153"/>
      <c r="O98" s="153"/>
      <c r="P98" s="153"/>
      <c r="Q98" s="153"/>
      <c r="R98" s="153"/>
      <c r="S98" s="153"/>
      <c r="T98" s="153"/>
      <c r="U98" s="153"/>
      <c r="V98" s="153"/>
      <c r="W98" s="153"/>
      <c r="X98" s="153"/>
      <c r="Y98" s="153"/>
      <c r="Z98" s="153"/>
    </row>
    <row r="99" spans="1:26" ht="14.25" customHeight="1">
      <c r="A99" s="255"/>
      <c r="B99" s="255"/>
      <c r="C99" s="153"/>
      <c r="D99" s="153"/>
      <c r="E99" s="278"/>
      <c r="F99" s="153"/>
      <c r="G99" s="153"/>
      <c r="H99" s="153"/>
      <c r="I99" s="153"/>
      <c r="J99" s="153"/>
      <c r="K99" s="153"/>
      <c r="L99" s="153"/>
      <c r="M99" s="153"/>
      <c r="N99" s="153"/>
      <c r="O99" s="153"/>
      <c r="P99" s="153"/>
      <c r="Q99" s="153"/>
      <c r="R99" s="153"/>
      <c r="S99" s="153"/>
      <c r="T99" s="153"/>
      <c r="U99" s="153"/>
      <c r="V99" s="153"/>
      <c r="W99" s="153"/>
      <c r="X99" s="153"/>
      <c r="Y99" s="153"/>
      <c r="Z99" s="153"/>
    </row>
    <row r="100" spans="1:26" ht="14.25" customHeight="1">
      <c r="A100" s="255"/>
      <c r="B100" s="255"/>
      <c r="C100" s="153"/>
      <c r="D100" s="153"/>
      <c r="E100" s="278"/>
      <c r="F100" s="153"/>
      <c r="G100" s="153"/>
      <c r="H100" s="153"/>
      <c r="I100" s="153"/>
      <c r="J100" s="153"/>
      <c r="K100" s="153"/>
      <c r="L100" s="153"/>
      <c r="M100" s="153"/>
      <c r="N100" s="153"/>
      <c r="O100" s="153"/>
      <c r="P100" s="153"/>
      <c r="Q100" s="153"/>
      <c r="R100" s="153"/>
      <c r="S100" s="153"/>
      <c r="T100" s="153"/>
      <c r="U100" s="153"/>
      <c r="V100" s="153"/>
      <c r="W100" s="153"/>
      <c r="X100" s="153"/>
      <c r="Y100" s="153"/>
      <c r="Z100" s="153"/>
    </row>
    <row r="101" spans="1:26" ht="14.25" customHeight="1">
      <c r="A101" s="255"/>
      <c r="B101" s="255"/>
      <c r="C101" s="153"/>
      <c r="D101" s="153"/>
      <c r="E101" s="278"/>
      <c r="F101" s="153"/>
      <c r="G101" s="153"/>
      <c r="H101" s="153"/>
      <c r="I101" s="153"/>
      <c r="J101" s="153"/>
      <c r="K101" s="153"/>
      <c r="L101" s="153"/>
      <c r="M101" s="153"/>
      <c r="N101" s="153"/>
      <c r="O101" s="153"/>
      <c r="P101" s="153"/>
      <c r="Q101" s="153"/>
      <c r="R101" s="153"/>
      <c r="S101" s="153"/>
      <c r="T101" s="153"/>
      <c r="U101" s="153"/>
      <c r="V101" s="153"/>
      <c r="W101" s="153"/>
      <c r="X101" s="153"/>
      <c r="Y101" s="153"/>
      <c r="Z101" s="153"/>
    </row>
    <row r="102" spans="1:26" ht="14.25" customHeight="1">
      <c r="A102" s="255"/>
      <c r="B102" s="255"/>
      <c r="C102" s="153"/>
      <c r="D102" s="153"/>
      <c r="E102" s="278"/>
      <c r="F102" s="153"/>
      <c r="G102" s="153"/>
      <c r="H102" s="153"/>
      <c r="I102" s="153"/>
      <c r="J102" s="153"/>
      <c r="K102" s="153"/>
      <c r="L102" s="153"/>
      <c r="M102" s="153"/>
      <c r="N102" s="153"/>
      <c r="O102" s="153"/>
      <c r="P102" s="153"/>
      <c r="Q102" s="153"/>
      <c r="R102" s="153"/>
      <c r="S102" s="153"/>
      <c r="T102" s="153"/>
      <c r="U102" s="153"/>
      <c r="V102" s="153"/>
      <c r="W102" s="153"/>
      <c r="X102" s="153"/>
      <c r="Y102" s="153"/>
      <c r="Z102" s="153"/>
    </row>
    <row r="103" spans="1:26" ht="14.25" customHeight="1">
      <c r="A103" s="255"/>
      <c r="B103" s="255"/>
      <c r="C103" s="153"/>
      <c r="D103" s="153"/>
      <c r="E103" s="278"/>
      <c r="F103" s="153"/>
      <c r="G103" s="153"/>
      <c r="H103" s="153"/>
      <c r="I103" s="153"/>
      <c r="J103" s="153"/>
      <c r="K103" s="153"/>
      <c r="L103" s="153"/>
      <c r="M103" s="153"/>
      <c r="N103" s="153"/>
      <c r="O103" s="153"/>
      <c r="P103" s="153"/>
      <c r="Q103" s="153"/>
      <c r="R103" s="153"/>
      <c r="S103" s="153"/>
      <c r="T103" s="153"/>
      <c r="U103" s="153"/>
      <c r="V103" s="153"/>
      <c r="W103" s="153"/>
      <c r="X103" s="153"/>
      <c r="Y103" s="153"/>
      <c r="Z103" s="153"/>
    </row>
    <row r="104" spans="1:26" ht="14.25" customHeight="1">
      <c r="A104" s="255"/>
      <c r="B104" s="255"/>
      <c r="C104" s="153"/>
      <c r="D104" s="153"/>
      <c r="E104" s="278"/>
      <c r="F104" s="153"/>
      <c r="G104" s="153"/>
      <c r="H104" s="153"/>
      <c r="I104" s="153"/>
      <c r="J104" s="153"/>
      <c r="K104" s="153"/>
      <c r="L104" s="153"/>
      <c r="M104" s="153"/>
      <c r="N104" s="153"/>
      <c r="O104" s="153"/>
      <c r="P104" s="153"/>
      <c r="Q104" s="153"/>
      <c r="R104" s="153"/>
      <c r="S104" s="153"/>
      <c r="T104" s="153"/>
      <c r="U104" s="153"/>
      <c r="V104" s="153"/>
      <c r="W104" s="153"/>
      <c r="X104" s="153"/>
      <c r="Y104" s="153"/>
      <c r="Z104" s="153"/>
    </row>
    <row r="105" spans="1:26" ht="14.25" customHeight="1">
      <c r="A105" s="255"/>
      <c r="B105" s="255"/>
      <c r="C105" s="153"/>
      <c r="D105" s="153"/>
      <c r="E105" s="278"/>
      <c r="F105" s="153"/>
      <c r="G105" s="153"/>
      <c r="H105" s="153"/>
      <c r="I105" s="153"/>
      <c r="J105" s="153"/>
      <c r="K105" s="153"/>
      <c r="L105" s="153"/>
      <c r="M105" s="153"/>
      <c r="N105" s="153"/>
      <c r="O105" s="153"/>
      <c r="P105" s="153"/>
      <c r="Q105" s="153"/>
      <c r="R105" s="153"/>
      <c r="S105" s="153"/>
      <c r="T105" s="153"/>
      <c r="U105" s="153"/>
      <c r="V105" s="153"/>
      <c r="W105" s="153"/>
      <c r="X105" s="153"/>
      <c r="Y105" s="153"/>
      <c r="Z105" s="153"/>
    </row>
    <row r="106" spans="1:26" ht="14.25" customHeight="1">
      <c r="A106" s="255"/>
      <c r="B106" s="255"/>
      <c r="C106" s="153"/>
      <c r="D106" s="153"/>
      <c r="E106" s="278"/>
      <c r="F106" s="153"/>
      <c r="G106" s="153"/>
      <c r="H106" s="153"/>
      <c r="I106" s="153"/>
      <c r="J106" s="153"/>
      <c r="K106" s="153"/>
      <c r="L106" s="153"/>
      <c r="M106" s="153"/>
      <c r="N106" s="153"/>
      <c r="O106" s="153"/>
      <c r="P106" s="153"/>
      <c r="Q106" s="153"/>
      <c r="R106" s="153"/>
      <c r="S106" s="153"/>
      <c r="T106" s="153"/>
      <c r="U106" s="153"/>
      <c r="V106" s="153"/>
      <c r="W106" s="153"/>
      <c r="X106" s="153"/>
      <c r="Y106" s="153"/>
      <c r="Z106" s="153"/>
    </row>
    <row r="107" spans="1:26" ht="14.25" customHeight="1">
      <c r="A107" s="255"/>
      <c r="B107" s="255"/>
      <c r="C107" s="153"/>
      <c r="D107" s="153"/>
      <c r="E107" s="278"/>
      <c r="F107" s="153"/>
      <c r="G107" s="153"/>
      <c r="H107" s="153"/>
      <c r="I107" s="153"/>
      <c r="J107" s="153"/>
      <c r="K107" s="153"/>
      <c r="L107" s="153"/>
      <c r="M107" s="153"/>
      <c r="N107" s="153"/>
      <c r="O107" s="153"/>
      <c r="P107" s="153"/>
      <c r="Q107" s="153"/>
      <c r="R107" s="153"/>
      <c r="S107" s="153"/>
      <c r="T107" s="153"/>
      <c r="U107" s="153"/>
      <c r="V107" s="153"/>
      <c r="W107" s="153"/>
      <c r="X107" s="153"/>
      <c r="Y107" s="153"/>
      <c r="Z107" s="153"/>
    </row>
    <row r="108" spans="1:26" ht="14.25" customHeight="1">
      <c r="A108" s="255"/>
      <c r="B108" s="255"/>
      <c r="C108" s="153"/>
      <c r="D108" s="153"/>
      <c r="E108" s="278"/>
      <c r="F108" s="153"/>
      <c r="G108" s="153"/>
      <c r="H108" s="153"/>
      <c r="I108" s="153"/>
      <c r="J108" s="153"/>
      <c r="K108" s="153"/>
      <c r="L108" s="153"/>
      <c r="M108" s="153"/>
      <c r="N108" s="153"/>
      <c r="O108" s="153"/>
      <c r="P108" s="153"/>
      <c r="Q108" s="153"/>
      <c r="R108" s="153"/>
      <c r="S108" s="153"/>
      <c r="T108" s="153"/>
      <c r="U108" s="153"/>
      <c r="V108" s="153"/>
      <c r="W108" s="153"/>
      <c r="X108" s="153"/>
      <c r="Y108" s="153"/>
      <c r="Z108" s="153"/>
    </row>
    <row r="109" spans="1:26" ht="14.25" customHeight="1">
      <c r="A109" s="255"/>
      <c r="B109" s="255"/>
      <c r="C109" s="153"/>
      <c r="D109" s="153"/>
      <c r="E109" s="278"/>
      <c r="F109" s="153"/>
      <c r="G109" s="153"/>
      <c r="H109" s="153"/>
      <c r="I109" s="153"/>
      <c r="J109" s="153"/>
      <c r="K109" s="153"/>
      <c r="L109" s="153"/>
      <c r="M109" s="153"/>
      <c r="N109" s="153"/>
      <c r="O109" s="153"/>
      <c r="P109" s="153"/>
      <c r="Q109" s="153"/>
      <c r="R109" s="153"/>
      <c r="S109" s="153"/>
      <c r="T109" s="153"/>
      <c r="U109" s="153"/>
      <c r="V109" s="153"/>
      <c r="W109" s="153"/>
      <c r="X109" s="153"/>
      <c r="Y109" s="153"/>
      <c r="Z109" s="153"/>
    </row>
    <row r="110" spans="1:26" ht="14.25" customHeight="1">
      <c r="A110" s="255"/>
      <c r="B110" s="255"/>
      <c r="C110" s="153"/>
      <c r="D110" s="153"/>
      <c r="E110" s="278"/>
      <c r="F110" s="153"/>
      <c r="G110" s="153"/>
      <c r="H110" s="153"/>
      <c r="I110" s="153"/>
      <c r="J110" s="153"/>
      <c r="K110" s="153"/>
      <c r="L110" s="153"/>
      <c r="M110" s="153"/>
      <c r="N110" s="153"/>
      <c r="O110" s="153"/>
      <c r="P110" s="153"/>
      <c r="Q110" s="153"/>
      <c r="R110" s="153"/>
      <c r="S110" s="153"/>
      <c r="T110" s="153"/>
      <c r="U110" s="153"/>
      <c r="V110" s="153"/>
      <c r="W110" s="153"/>
      <c r="X110" s="153"/>
      <c r="Y110" s="153"/>
      <c r="Z110" s="153"/>
    </row>
    <row r="111" spans="1:26" ht="14.25" customHeight="1">
      <c r="A111" s="255"/>
      <c r="B111" s="255"/>
      <c r="C111" s="153"/>
      <c r="D111" s="153"/>
      <c r="E111" s="278"/>
      <c r="F111" s="153"/>
      <c r="G111" s="153"/>
      <c r="H111" s="153"/>
      <c r="I111" s="153"/>
      <c r="J111" s="153"/>
      <c r="K111" s="153"/>
      <c r="L111" s="153"/>
      <c r="M111" s="153"/>
      <c r="N111" s="153"/>
      <c r="O111" s="153"/>
      <c r="P111" s="153"/>
      <c r="Q111" s="153"/>
      <c r="R111" s="153"/>
      <c r="S111" s="153"/>
      <c r="T111" s="153"/>
      <c r="U111" s="153"/>
      <c r="V111" s="153"/>
      <c r="W111" s="153"/>
      <c r="X111" s="153"/>
      <c r="Y111" s="153"/>
      <c r="Z111" s="153"/>
    </row>
    <row r="112" spans="1:26" ht="14.25" customHeight="1">
      <c r="A112" s="255"/>
      <c r="B112" s="255"/>
      <c r="C112" s="153"/>
      <c r="D112" s="153"/>
      <c r="E112" s="278"/>
      <c r="F112" s="153"/>
      <c r="G112" s="153"/>
      <c r="H112" s="153"/>
      <c r="I112" s="153"/>
      <c r="J112" s="153"/>
      <c r="K112" s="153"/>
      <c r="L112" s="153"/>
      <c r="M112" s="153"/>
      <c r="N112" s="153"/>
      <c r="O112" s="153"/>
      <c r="P112" s="153"/>
      <c r="Q112" s="153"/>
      <c r="R112" s="153"/>
      <c r="S112" s="153"/>
      <c r="T112" s="153"/>
      <c r="U112" s="153"/>
      <c r="V112" s="153"/>
      <c r="W112" s="153"/>
      <c r="X112" s="153"/>
      <c r="Y112" s="153"/>
      <c r="Z112" s="153"/>
    </row>
    <row r="113" spans="1:26" ht="14.25" customHeight="1">
      <c r="A113" s="255"/>
      <c r="B113" s="255"/>
      <c r="C113" s="153"/>
      <c r="D113" s="153"/>
      <c r="E113" s="278"/>
      <c r="F113" s="153"/>
      <c r="G113" s="153"/>
      <c r="H113" s="153"/>
      <c r="I113" s="153"/>
      <c r="J113" s="153"/>
      <c r="K113" s="153"/>
      <c r="L113" s="153"/>
      <c r="M113" s="153"/>
      <c r="N113" s="153"/>
      <c r="O113" s="153"/>
      <c r="P113" s="153"/>
      <c r="Q113" s="153"/>
      <c r="R113" s="153"/>
      <c r="S113" s="153"/>
      <c r="T113" s="153"/>
      <c r="U113" s="153"/>
      <c r="V113" s="153"/>
      <c r="W113" s="153"/>
      <c r="X113" s="153"/>
      <c r="Y113" s="153"/>
      <c r="Z113" s="153"/>
    </row>
    <row r="114" spans="1:26" ht="14.25" customHeight="1">
      <c r="A114" s="255"/>
      <c r="B114" s="255"/>
      <c r="C114" s="153"/>
      <c r="D114" s="153"/>
      <c r="E114" s="278"/>
      <c r="F114" s="153"/>
      <c r="G114" s="153"/>
      <c r="H114" s="153"/>
      <c r="I114" s="153"/>
      <c r="J114" s="153"/>
      <c r="K114" s="153"/>
      <c r="L114" s="153"/>
      <c r="M114" s="153"/>
      <c r="N114" s="153"/>
      <c r="O114" s="153"/>
      <c r="P114" s="153"/>
      <c r="Q114" s="153"/>
      <c r="R114" s="153"/>
      <c r="S114" s="153"/>
      <c r="T114" s="153"/>
      <c r="U114" s="153"/>
      <c r="V114" s="153"/>
      <c r="W114" s="153"/>
      <c r="X114" s="153"/>
      <c r="Y114" s="153"/>
      <c r="Z114" s="153"/>
    </row>
    <row r="115" spans="1:26" ht="14.25" customHeight="1">
      <c r="A115" s="255"/>
      <c r="B115" s="255"/>
      <c r="C115" s="153"/>
      <c r="D115" s="153"/>
      <c r="E115" s="278"/>
      <c r="F115" s="153"/>
      <c r="G115" s="153"/>
      <c r="H115" s="153"/>
      <c r="I115" s="153"/>
      <c r="J115" s="153"/>
      <c r="K115" s="153"/>
      <c r="L115" s="153"/>
      <c r="M115" s="153"/>
      <c r="N115" s="153"/>
      <c r="O115" s="153"/>
      <c r="P115" s="153"/>
      <c r="Q115" s="153"/>
      <c r="R115" s="153"/>
      <c r="S115" s="153"/>
      <c r="T115" s="153"/>
      <c r="U115" s="153"/>
      <c r="V115" s="153"/>
      <c r="W115" s="153"/>
      <c r="X115" s="153"/>
      <c r="Y115" s="153"/>
      <c r="Z115" s="153"/>
    </row>
    <row r="116" spans="1:26" ht="14.25" customHeight="1">
      <c r="A116" s="255"/>
      <c r="B116" s="255"/>
      <c r="C116" s="153"/>
      <c r="D116" s="153"/>
      <c r="E116" s="278"/>
      <c r="F116" s="153"/>
      <c r="G116" s="153"/>
      <c r="H116" s="153"/>
      <c r="I116" s="153"/>
      <c r="J116" s="153"/>
      <c r="K116" s="153"/>
      <c r="L116" s="153"/>
      <c r="M116" s="153"/>
      <c r="N116" s="153"/>
      <c r="O116" s="153"/>
      <c r="P116" s="153"/>
      <c r="Q116" s="153"/>
      <c r="R116" s="153"/>
      <c r="S116" s="153"/>
      <c r="T116" s="153"/>
      <c r="U116" s="153"/>
      <c r="V116" s="153"/>
      <c r="W116" s="153"/>
      <c r="X116" s="153"/>
      <c r="Y116" s="153"/>
      <c r="Z116" s="153"/>
    </row>
    <row r="117" spans="1:26" ht="14.25" customHeight="1">
      <c r="A117" s="255"/>
      <c r="B117" s="255"/>
      <c r="C117" s="153"/>
      <c r="D117" s="153"/>
      <c r="E117" s="278"/>
      <c r="F117" s="153"/>
      <c r="G117" s="153"/>
      <c r="H117" s="153"/>
      <c r="I117" s="153"/>
      <c r="J117" s="153"/>
      <c r="K117" s="153"/>
      <c r="L117" s="153"/>
      <c r="M117" s="153"/>
      <c r="N117" s="153"/>
      <c r="O117" s="153"/>
      <c r="P117" s="153"/>
      <c r="Q117" s="153"/>
      <c r="R117" s="153"/>
      <c r="S117" s="153"/>
      <c r="T117" s="153"/>
      <c r="U117" s="153"/>
      <c r="V117" s="153"/>
      <c r="W117" s="153"/>
      <c r="X117" s="153"/>
      <c r="Y117" s="153"/>
      <c r="Z117" s="153"/>
    </row>
    <row r="118" spans="1:26" ht="14.25" customHeight="1">
      <c r="A118" s="255"/>
      <c r="B118" s="255"/>
      <c r="C118" s="153"/>
      <c r="D118" s="153"/>
      <c r="E118" s="278"/>
      <c r="F118" s="153"/>
      <c r="G118" s="153"/>
      <c r="H118" s="153"/>
      <c r="I118" s="153"/>
      <c r="J118" s="153"/>
      <c r="K118" s="153"/>
      <c r="L118" s="153"/>
      <c r="M118" s="153"/>
      <c r="N118" s="153"/>
      <c r="O118" s="153"/>
      <c r="P118" s="153"/>
      <c r="Q118" s="153"/>
      <c r="R118" s="153"/>
      <c r="S118" s="153"/>
      <c r="T118" s="153"/>
      <c r="U118" s="153"/>
      <c r="V118" s="153"/>
      <c r="W118" s="153"/>
      <c r="X118" s="153"/>
      <c r="Y118" s="153"/>
      <c r="Z118" s="153"/>
    </row>
    <row r="119" spans="1:26" ht="14.25" customHeight="1">
      <c r="A119" s="255"/>
      <c r="B119" s="255"/>
      <c r="C119" s="153"/>
      <c r="D119" s="153"/>
      <c r="E119" s="278"/>
      <c r="F119" s="153"/>
      <c r="G119" s="153"/>
      <c r="H119" s="153"/>
      <c r="I119" s="153"/>
      <c r="J119" s="153"/>
      <c r="K119" s="153"/>
      <c r="L119" s="153"/>
      <c r="M119" s="153"/>
      <c r="N119" s="153"/>
      <c r="O119" s="153"/>
      <c r="P119" s="153"/>
      <c r="Q119" s="153"/>
      <c r="R119" s="153"/>
      <c r="S119" s="153"/>
      <c r="T119" s="153"/>
      <c r="U119" s="153"/>
      <c r="V119" s="153"/>
      <c r="W119" s="153"/>
      <c r="X119" s="153"/>
      <c r="Y119" s="153"/>
      <c r="Z119" s="153"/>
    </row>
    <row r="120" spans="1:26" ht="14.25" customHeight="1">
      <c r="A120" s="255"/>
      <c r="B120" s="255"/>
      <c r="C120" s="153"/>
      <c r="D120" s="153"/>
      <c r="E120" s="278"/>
      <c r="F120" s="153"/>
      <c r="G120" s="153"/>
      <c r="H120" s="153"/>
      <c r="I120" s="153"/>
      <c r="J120" s="153"/>
      <c r="K120" s="153"/>
      <c r="L120" s="153"/>
      <c r="M120" s="153"/>
      <c r="N120" s="153"/>
      <c r="O120" s="153"/>
      <c r="P120" s="153"/>
      <c r="Q120" s="153"/>
      <c r="R120" s="153"/>
      <c r="S120" s="153"/>
      <c r="T120" s="153"/>
      <c r="U120" s="153"/>
      <c r="V120" s="153"/>
      <c r="W120" s="153"/>
      <c r="X120" s="153"/>
      <c r="Y120" s="153"/>
      <c r="Z120" s="153"/>
    </row>
    <row r="121" spans="1:26" ht="14.25" customHeight="1">
      <c r="A121" s="255"/>
      <c r="B121" s="255"/>
      <c r="C121" s="153"/>
      <c r="D121" s="153"/>
      <c r="E121" s="278"/>
      <c r="F121" s="153"/>
      <c r="G121" s="153"/>
      <c r="H121" s="153"/>
      <c r="I121" s="153"/>
      <c r="J121" s="153"/>
      <c r="K121" s="153"/>
      <c r="L121" s="153"/>
      <c r="M121" s="153"/>
      <c r="N121" s="153"/>
      <c r="O121" s="153"/>
      <c r="P121" s="153"/>
      <c r="Q121" s="153"/>
      <c r="R121" s="153"/>
      <c r="S121" s="153"/>
      <c r="T121" s="153"/>
      <c r="U121" s="153"/>
      <c r="V121" s="153"/>
      <c r="W121" s="153"/>
      <c r="X121" s="153"/>
      <c r="Y121" s="153"/>
      <c r="Z121" s="153"/>
    </row>
    <row r="122" spans="1:26" ht="14.25" customHeight="1">
      <c r="A122" s="255"/>
      <c r="B122" s="255"/>
      <c r="C122" s="153"/>
      <c r="D122" s="153"/>
      <c r="E122" s="278"/>
      <c r="F122" s="153"/>
      <c r="G122" s="153"/>
      <c r="H122" s="153"/>
      <c r="I122" s="153"/>
      <c r="J122" s="153"/>
      <c r="K122" s="153"/>
      <c r="L122" s="153"/>
      <c r="M122" s="153"/>
      <c r="N122" s="153"/>
      <c r="O122" s="153"/>
      <c r="P122" s="153"/>
      <c r="Q122" s="153"/>
      <c r="R122" s="153"/>
      <c r="S122" s="153"/>
      <c r="T122" s="153"/>
      <c r="U122" s="153"/>
      <c r="V122" s="153"/>
      <c r="W122" s="153"/>
      <c r="X122" s="153"/>
      <c r="Y122" s="153"/>
      <c r="Z122" s="153"/>
    </row>
    <row r="123" spans="1:26" ht="14.25" customHeight="1">
      <c r="A123" s="255"/>
      <c r="B123" s="255"/>
      <c r="C123" s="153"/>
      <c r="D123" s="153"/>
      <c r="E123" s="278"/>
      <c r="F123" s="153"/>
      <c r="G123" s="153"/>
      <c r="H123" s="153"/>
      <c r="I123" s="153"/>
      <c r="J123" s="153"/>
      <c r="K123" s="153"/>
      <c r="L123" s="153"/>
      <c r="M123" s="153"/>
      <c r="N123" s="153"/>
      <c r="O123" s="153"/>
      <c r="P123" s="153"/>
      <c r="Q123" s="153"/>
      <c r="R123" s="153"/>
      <c r="S123" s="153"/>
      <c r="T123" s="153"/>
      <c r="U123" s="153"/>
      <c r="V123" s="153"/>
      <c r="W123" s="153"/>
      <c r="X123" s="153"/>
      <c r="Y123" s="153"/>
      <c r="Z123" s="153"/>
    </row>
    <row r="124" spans="1:26" ht="14.25" customHeight="1">
      <c r="A124" s="255"/>
      <c r="B124" s="255"/>
      <c r="C124" s="153"/>
      <c r="D124" s="153"/>
      <c r="E124" s="278"/>
      <c r="F124" s="153"/>
      <c r="G124" s="153"/>
      <c r="H124" s="153"/>
      <c r="I124" s="153"/>
      <c r="J124" s="153"/>
      <c r="K124" s="153"/>
      <c r="L124" s="153"/>
      <c r="M124" s="153"/>
      <c r="N124" s="153"/>
      <c r="O124" s="153"/>
      <c r="P124" s="153"/>
      <c r="Q124" s="153"/>
      <c r="R124" s="153"/>
      <c r="S124" s="153"/>
      <c r="T124" s="153"/>
      <c r="U124" s="153"/>
      <c r="V124" s="153"/>
      <c r="W124" s="153"/>
      <c r="X124" s="153"/>
      <c r="Y124" s="153"/>
      <c r="Z124" s="153"/>
    </row>
    <row r="125" spans="1:26" ht="14.25" customHeight="1">
      <c r="A125" s="255"/>
      <c r="B125" s="255"/>
      <c r="C125" s="153"/>
      <c r="D125" s="153"/>
      <c r="E125" s="278"/>
      <c r="F125" s="153"/>
      <c r="G125" s="153"/>
      <c r="H125" s="153"/>
      <c r="I125" s="153"/>
      <c r="J125" s="153"/>
      <c r="K125" s="153"/>
      <c r="L125" s="153"/>
      <c r="M125" s="153"/>
      <c r="N125" s="153"/>
      <c r="O125" s="153"/>
      <c r="P125" s="153"/>
      <c r="Q125" s="153"/>
      <c r="R125" s="153"/>
      <c r="S125" s="153"/>
      <c r="T125" s="153"/>
      <c r="U125" s="153"/>
      <c r="V125" s="153"/>
      <c r="W125" s="153"/>
      <c r="X125" s="153"/>
      <c r="Y125" s="153"/>
      <c r="Z125" s="153"/>
    </row>
    <row r="126" spans="1:26" ht="14.25" customHeight="1">
      <c r="A126" s="255"/>
      <c r="B126" s="255"/>
      <c r="C126" s="153"/>
      <c r="D126" s="153"/>
      <c r="E126" s="278"/>
      <c r="F126" s="153"/>
      <c r="G126" s="153"/>
      <c r="H126" s="153"/>
      <c r="I126" s="153"/>
      <c r="J126" s="153"/>
      <c r="K126" s="153"/>
      <c r="L126" s="153"/>
      <c r="M126" s="153"/>
      <c r="N126" s="153"/>
      <c r="O126" s="153"/>
      <c r="P126" s="153"/>
      <c r="Q126" s="153"/>
      <c r="R126" s="153"/>
      <c r="S126" s="153"/>
      <c r="T126" s="153"/>
      <c r="U126" s="153"/>
      <c r="V126" s="153"/>
      <c r="W126" s="153"/>
      <c r="X126" s="153"/>
      <c r="Y126" s="153"/>
      <c r="Z126" s="153"/>
    </row>
    <row r="127" spans="1:26" ht="14.25" customHeight="1">
      <c r="A127" s="255"/>
      <c r="B127" s="255"/>
      <c r="C127" s="153"/>
      <c r="D127" s="153"/>
      <c r="E127" s="278"/>
      <c r="F127" s="153"/>
      <c r="G127" s="153"/>
      <c r="H127" s="153"/>
      <c r="I127" s="153"/>
      <c r="J127" s="153"/>
      <c r="K127" s="153"/>
      <c r="L127" s="153"/>
      <c r="M127" s="153"/>
      <c r="N127" s="153"/>
      <c r="O127" s="153"/>
      <c r="P127" s="153"/>
      <c r="Q127" s="153"/>
      <c r="R127" s="153"/>
      <c r="S127" s="153"/>
      <c r="T127" s="153"/>
      <c r="U127" s="153"/>
      <c r="V127" s="153"/>
      <c r="W127" s="153"/>
      <c r="X127" s="153"/>
      <c r="Y127" s="153"/>
      <c r="Z127" s="153"/>
    </row>
    <row r="128" spans="1:26" ht="14.25" customHeight="1">
      <c r="A128" s="255"/>
      <c r="B128" s="255"/>
      <c r="C128" s="153"/>
      <c r="D128" s="153"/>
      <c r="E128" s="278"/>
      <c r="F128" s="153"/>
      <c r="G128" s="153"/>
      <c r="H128" s="153"/>
      <c r="I128" s="153"/>
      <c r="J128" s="153"/>
      <c r="K128" s="153"/>
      <c r="L128" s="153"/>
      <c r="M128" s="153"/>
      <c r="N128" s="153"/>
      <c r="O128" s="153"/>
      <c r="P128" s="153"/>
      <c r="Q128" s="153"/>
      <c r="R128" s="153"/>
      <c r="S128" s="153"/>
      <c r="T128" s="153"/>
      <c r="U128" s="153"/>
      <c r="V128" s="153"/>
      <c r="W128" s="153"/>
      <c r="X128" s="153"/>
      <c r="Y128" s="153"/>
      <c r="Z128" s="153"/>
    </row>
    <row r="129" spans="1:26" ht="14.25" customHeight="1">
      <c r="A129" s="255"/>
      <c r="B129" s="255"/>
      <c r="C129" s="153"/>
      <c r="D129" s="153"/>
      <c r="E129" s="278"/>
      <c r="F129" s="153"/>
      <c r="G129" s="153"/>
      <c r="H129" s="153"/>
      <c r="I129" s="153"/>
      <c r="J129" s="153"/>
      <c r="K129" s="153"/>
      <c r="L129" s="153"/>
      <c r="M129" s="153"/>
      <c r="N129" s="153"/>
      <c r="O129" s="153"/>
      <c r="P129" s="153"/>
      <c r="Q129" s="153"/>
      <c r="R129" s="153"/>
      <c r="S129" s="153"/>
      <c r="T129" s="153"/>
      <c r="U129" s="153"/>
      <c r="V129" s="153"/>
      <c r="W129" s="153"/>
      <c r="X129" s="153"/>
      <c r="Y129" s="153"/>
      <c r="Z129" s="153"/>
    </row>
    <row r="130" spans="1:26" ht="14.25" customHeight="1">
      <c r="A130" s="255"/>
      <c r="B130" s="255"/>
      <c r="C130" s="153"/>
      <c r="D130" s="153"/>
      <c r="E130" s="278"/>
      <c r="F130" s="153"/>
      <c r="G130" s="153"/>
      <c r="H130" s="153"/>
      <c r="I130" s="153"/>
      <c r="J130" s="153"/>
      <c r="K130" s="153"/>
      <c r="L130" s="153"/>
      <c r="M130" s="153"/>
      <c r="N130" s="153"/>
      <c r="O130" s="153"/>
      <c r="P130" s="153"/>
      <c r="Q130" s="153"/>
      <c r="R130" s="153"/>
      <c r="S130" s="153"/>
      <c r="T130" s="153"/>
      <c r="U130" s="153"/>
      <c r="V130" s="153"/>
      <c r="W130" s="153"/>
      <c r="X130" s="153"/>
      <c r="Y130" s="153"/>
      <c r="Z130" s="153"/>
    </row>
    <row r="131" spans="1:26" ht="14.25" customHeight="1">
      <c r="A131" s="255"/>
      <c r="B131" s="255"/>
      <c r="C131" s="153"/>
      <c r="D131" s="153"/>
      <c r="E131" s="278"/>
      <c r="F131" s="153"/>
      <c r="G131" s="153"/>
      <c r="H131" s="153"/>
      <c r="I131" s="153"/>
      <c r="J131" s="153"/>
      <c r="K131" s="153"/>
      <c r="L131" s="153"/>
      <c r="M131" s="153"/>
      <c r="N131" s="153"/>
      <c r="O131" s="153"/>
      <c r="P131" s="153"/>
      <c r="Q131" s="153"/>
      <c r="R131" s="153"/>
      <c r="S131" s="153"/>
      <c r="T131" s="153"/>
      <c r="U131" s="153"/>
      <c r="V131" s="153"/>
      <c r="W131" s="153"/>
      <c r="X131" s="153"/>
      <c r="Y131" s="153"/>
      <c r="Z131" s="153"/>
    </row>
    <row r="132" spans="1:26" ht="14.25" customHeight="1">
      <c r="A132" s="255"/>
      <c r="B132" s="255"/>
      <c r="C132" s="153"/>
      <c r="D132" s="153"/>
      <c r="E132" s="278"/>
      <c r="F132" s="153"/>
      <c r="G132" s="153"/>
      <c r="H132" s="153"/>
      <c r="I132" s="153"/>
      <c r="J132" s="153"/>
      <c r="K132" s="153"/>
      <c r="L132" s="153"/>
      <c r="M132" s="153"/>
      <c r="N132" s="153"/>
      <c r="O132" s="153"/>
      <c r="P132" s="153"/>
      <c r="Q132" s="153"/>
      <c r="R132" s="153"/>
      <c r="S132" s="153"/>
      <c r="T132" s="153"/>
      <c r="U132" s="153"/>
      <c r="V132" s="153"/>
      <c r="W132" s="153"/>
      <c r="X132" s="153"/>
      <c r="Y132" s="153"/>
      <c r="Z132" s="153"/>
    </row>
    <row r="133" spans="1:26" ht="14.25" customHeight="1">
      <c r="A133" s="255"/>
      <c r="B133" s="255"/>
      <c r="C133" s="153"/>
      <c r="D133" s="153"/>
      <c r="E133" s="278"/>
      <c r="F133" s="153"/>
      <c r="G133" s="153"/>
      <c r="H133" s="153"/>
      <c r="I133" s="153"/>
      <c r="J133" s="153"/>
      <c r="K133" s="153"/>
      <c r="L133" s="153"/>
      <c r="M133" s="153"/>
      <c r="N133" s="153"/>
      <c r="O133" s="153"/>
      <c r="P133" s="153"/>
      <c r="Q133" s="153"/>
      <c r="R133" s="153"/>
      <c r="S133" s="153"/>
      <c r="T133" s="153"/>
      <c r="U133" s="153"/>
      <c r="V133" s="153"/>
      <c r="W133" s="153"/>
      <c r="X133" s="153"/>
      <c r="Y133" s="153"/>
      <c r="Z133" s="153"/>
    </row>
    <row r="134" spans="1:26" ht="14.25" customHeight="1">
      <c r="A134" s="255"/>
      <c r="B134" s="255"/>
      <c r="C134" s="153"/>
      <c r="D134" s="153"/>
      <c r="E134" s="278"/>
      <c r="F134" s="153"/>
      <c r="G134" s="153"/>
      <c r="H134" s="153"/>
      <c r="I134" s="153"/>
      <c r="J134" s="153"/>
      <c r="K134" s="153"/>
      <c r="L134" s="153"/>
      <c r="M134" s="153"/>
      <c r="N134" s="153"/>
      <c r="O134" s="153"/>
      <c r="P134" s="153"/>
      <c r="Q134" s="153"/>
      <c r="R134" s="153"/>
      <c r="S134" s="153"/>
      <c r="T134" s="153"/>
      <c r="U134" s="153"/>
      <c r="V134" s="153"/>
      <c r="W134" s="153"/>
      <c r="X134" s="153"/>
      <c r="Y134" s="153"/>
      <c r="Z134" s="153"/>
    </row>
    <row r="135" spans="1:26" ht="14.25" customHeight="1">
      <c r="A135" s="255"/>
      <c r="B135" s="255"/>
      <c r="C135" s="153"/>
      <c r="D135" s="153"/>
      <c r="E135" s="278"/>
      <c r="F135" s="153"/>
      <c r="G135" s="153"/>
      <c r="H135" s="153"/>
      <c r="I135" s="153"/>
      <c r="J135" s="153"/>
      <c r="K135" s="153"/>
      <c r="L135" s="153"/>
      <c r="M135" s="153"/>
      <c r="N135" s="153"/>
      <c r="O135" s="153"/>
      <c r="P135" s="153"/>
      <c r="Q135" s="153"/>
      <c r="R135" s="153"/>
      <c r="S135" s="153"/>
      <c r="T135" s="153"/>
      <c r="U135" s="153"/>
      <c r="V135" s="153"/>
      <c r="W135" s="153"/>
      <c r="X135" s="153"/>
      <c r="Y135" s="153"/>
      <c r="Z135" s="153"/>
    </row>
    <row r="136" spans="1:26" ht="14.25" customHeight="1">
      <c r="A136" s="255"/>
      <c r="B136" s="255"/>
      <c r="C136" s="153"/>
      <c r="D136" s="153"/>
      <c r="E136" s="278"/>
      <c r="F136" s="153"/>
      <c r="G136" s="153"/>
      <c r="H136" s="153"/>
      <c r="I136" s="153"/>
      <c r="J136" s="153"/>
      <c r="K136" s="153"/>
      <c r="L136" s="153"/>
      <c r="M136" s="153"/>
      <c r="N136" s="153"/>
      <c r="O136" s="153"/>
      <c r="P136" s="153"/>
      <c r="Q136" s="153"/>
      <c r="R136" s="153"/>
      <c r="S136" s="153"/>
      <c r="T136" s="153"/>
      <c r="U136" s="153"/>
      <c r="V136" s="153"/>
      <c r="W136" s="153"/>
      <c r="X136" s="153"/>
      <c r="Y136" s="153"/>
      <c r="Z136" s="153"/>
    </row>
    <row r="137" spans="1:26" ht="14.25" customHeight="1">
      <c r="A137" s="255"/>
      <c r="B137" s="255"/>
      <c r="C137" s="153"/>
      <c r="D137" s="153"/>
      <c r="E137" s="278"/>
      <c r="F137" s="153"/>
      <c r="G137" s="153"/>
      <c r="H137" s="153"/>
      <c r="I137" s="153"/>
      <c r="J137" s="153"/>
      <c r="K137" s="153"/>
      <c r="L137" s="153"/>
      <c r="M137" s="153"/>
      <c r="N137" s="153"/>
      <c r="O137" s="153"/>
      <c r="P137" s="153"/>
      <c r="Q137" s="153"/>
      <c r="R137" s="153"/>
      <c r="S137" s="153"/>
      <c r="T137" s="153"/>
      <c r="U137" s="153"/>
      <c r="V137" s="153"/>
      <c r="W137" s="153"/>
      <c r="X137" s="153"/>
      <c r="Y137" s="153"/>
      <c r="Z137" s="153"/>
    </row>
    <row r="138" spans="1:26" ht="14.25" customHeight="1">
      <c r="A138" s="255"/>
      <c r="B138" s="255"/>
      <c r="C138" s="153"/>
      <c r="D138" s="153"/>
      <c r="E138" s="278"/>
      <c r="F138" s="153"/>
      <c r="G138" s="153"/>
      <c r="H138" s="153"/>
      <c r="I138" s="153"/>
      <c r="J138" s="153"/>
      <c r="K138" s="153"/>
      <c r="L138" s="153"/>
      <c r="M138" s="153"/>
      <c r="N138" s="153"/>
      <c r="O138" s="153"/>
      <c r="P138" s="153"/>
      <c r="Q138" s="153"/>
      <c r="R138" s="153"/>
      <c r="S138" s="153"/>
      <c r="T138" s="153"/>
      <c r="U138" s="153"/>
      <c r="V138" s="153"/>
      <c r="W138" s="153"/>
      <c r="X138" s="153"/>
      <c r="Y138" s="153"/>
      <c r="Z138" s="153"/>
    </row>
    <row r="139" spans="1:26" ht="14.25" customHeight="1">
      <c r="A139" s="255"/>
      <c r="B139" s="255"/>
      <c r="C139" s="153"/>
      <c r="D139" s="153"/>
      <c r="E139" s="278"/>
      <c r="F139" s="153"/>
      <c r="G139" s="153"/>
      <c r="H139" s="153"/>
      <c r="I139" s="153"/>
      <c r="J139" s="153"/>
      <c r="K139" s="153"/>
      <c r="L139" s="153"/>
      <c r="M139" s="153"/>
      <c r="N139" s="153"/>
      <c r="O139" s="153"/>
      <c r="P139" s="153"/>
      <c r="Q139" s="153"/>
      <c r="R139" s="153"/>
      <c r="S139" s="153"/>
      <c r="T139" s="153"/>
      <c r="U139" s="153"/>
      <c r="V139" s="153"/>
      <c r="W139" s="153"/>
      <c r="X139" s="153"/>
      <c r="Y139" s="153"/>
      <c r="Z139" s="153"/>
    </row>
    <row r="140" spans="1:26" ht="14.25" customHeight="1">
      <c r="A140" s="255"/>
      <c r="B140" s="255"/>
      <c r="C140" s="153"/>
      <c r="D140" s="153"/>
      <c r="E140" s="278"/>
      <c r="F140" s="153"/>
      <c r="G140" s="153"/>
      <c r="H140" s="153"/>
      <c r="I140" s="153"/>
      <c r="J140" s="153"/>
      <c r="K140" s="153"/>
      <c r="L140" s="153"/>
      <c r="M140" s="153"/>
      <c r="N140" s="153"/>
      <c r="O140" s="153"/>
      <c r="P140" s="153"/>
      <c r="Q140" s="153"/>
      <c r="R140" s="153"/>
      <c r="S140" s="153"/>
      <c r="T140" s="153"/>
      <c r="U140" s="153"/>
      <c r="V140" s="153"/>
      <c r="W140" s="153"/>
      <c r="X140" s="153"/>
      <c r="Y140" s="153"/>
      <c r="Z140" s="153"/>
    </row>
    <row r="141" spans="1:26" ht="14.25" customHeight="1">
      <c r="A141" s="255"/>
      <c r="B141" s="255"/>
      <c r="C141" s="153"/>
      <c r="D141" s="153"/>
      <c r="E141" s="278"/>
      <c r="F141" s="153"/>
      <c r="G141" s="153"/>
      <c r="H141" s="153"/>
      <c r="I141" s="153"/>
      <c r="J141" s="153"/>
      <c r="K141" s="153"/>
      <c r="L141" s="153"/>
      <c r="M141" s="153"/>
      <c r="N141" s="153"/>
      <c r="O141" s="153"/>
      <c r="P141" s="153"/>
      <c r="Q141" s="153"/>
      <c r="R141" s="153"/>
      <c r="S141" s="153"/>
      <c r="T141" s="153"/>
      <c r="U141" s="153"/>
      <c r="V141" s="153"/>
      <c r="W141" s="153"/>
      <c r="X141" s="153"/>
      <c r="Y141" s="153"/>
      <c r="Z141" s="153"/>
    </row>
    <row r="142" spans="1:26" ht="14.25" customHeight="1">
      <c r="A142" s="255"/>
      <c r="B142" s="255"/>
      <c r="C142" s="153"/>
      <c r="D142" s="153"/>
      <c r="E142" s="278"/>
      <c r="F142" s="153"/>
      <c r="G142" s="153"/>
      <c r="H142" s="153"/>
      <c r="I142" s="153"/>
      <c r="J142" s="153"/>
      <c r="K142" s="153"/>
      <c r="L142" s="153"/>
      <c r="M142" s="153"/>
      <c r="N142" s="153"/>
      <c r="O142" s="153"/>
      <c r="P142" s="153"/>
      <c r="Q142" s="153"/>
      <c r="R142" s="153"/>
      <c r="S142" s="153"/>
      <c r="T142" s="153"/>
      <c r="U142" s="153"/>
      <c r="V142" s="153"/>
      <c r="W142" s="153"/>
      <c r="X142" s="153"/>
      <c r="Y142" s="153"/>
      <c r="Z142" s="153"/>
    </row>
    <row r="143" spans="1:26" ht="14.25" customHeight="1">
      <c r="A143" s="255"/>
      <c r="B143" s="255"/>
      <c r="C143" s="153"/>
      <c r="D143" s="153"/>
      <c r="E143" s="278"/>
      <c r="F143" s="153"/>
      <c r="G143" s="153"/>
      <c r="H143" s="153"/>
      <c r="I143" s="153"/>
      <c r="J143" s="153"/>
      <c r="K143" s="153"/>
      <c r="L143" s="153"/>
      <c r="M143" s="153"/>
      <c r="N143" s="153"/>
      <c r="O143" s="153"/>
      <c r="P143" s="153"/>
      <c r="Q143" s="153"/>
      <c r="R143" s="153"/>
      <c r="S143" s="153"/>
      <c r="T143" s="153"/>
      <c r="U143" s="153"/>
      <c r="V143" s="153"/>
      <c r="W143" s="153"/>
      <c r="X143" s="153"/>
      <c r="Y143" s="153"/>
      <c r="Z143" s="153"/>
    </row>
    <row r="144" spans="1:26" ht="14.25" customHeight="1">
      <c r="A144" s="255"/>
      <c r="B144" s="255"/>
      <c r="C144" s="153"/>
      <c r="D144" s="153"/>
      <c r="E144" s="278"/>
      <c r="F144" s="153"/>
      <c r="G144" s="153"/>
      <c r="H144" s="153"/>
      <c r="I144" s="153"/>
      <c r="J144" s="153"/>
      <c r="K144" s="153"/>
      <c r="L144" s="153"/>
      <c r="M144" s="153"/>
      <c r="N144" s="153"/>
      <c r="O144" s="153"/>
      <c r="P144" s="153"/>
      <c r="Q144" s="153"/>
      <c r="R144" s="153"/>
      <c r="S144" s="153"/>
      <c r="T144" s="153"/>
      <c r="U144" s="153"/>
      <c r="V144" s="153"/>
      <c r="W144" s="153"/>
      <c r="X144" s="153"/>
      <c r="Y144" s="153"/>
      <c r="Z144" s="153"/>
    </row>
    <row r="145" spans="1:26" ht="14.25" customHeight="1">
      <c r="A145" s="255"/>
      <c r="B145" s="255"/>
      <c r="C145" s="153"/>
      <c r="D145" s="153"/>
      <c r="E145" s="278"/>
      <c r="F145" s="153"/>
      <c r="G145" s="153"/>
      <c r="H145" s="153"/>
      <c r="I145" s="153"/>
      <c r="J145" s="153"/>
      <c r="K145" s="153"/>
      <c r="L145" s="153"/>
      <c r="M145" s="153"/>
      <c r="N145" s="153"/>
      <c r="O145" s="153"/>
      <c r="P145" s="153"/>
      <c r="Q145" s="153"/>
      <c r="R145" s="153"/>
      <c r="S145" s="153"/>
      <c r="T145" s="153"/>
      <c r="U145" s="153"/>
      <c r="V145" s="153"/>
      <c r="W145" s="153"/>
      <c r="X145" s="153"/>
      <c r="Y145" s="153"/>
      <c r="Z145" s="153"/>
    </row>
    <row r="146" spans="1:26" ht="14.25" customHeight="1">
      <c r="A146" s="255"/>
      <c r="B146" s="255"/>
      <c r="C146" s="153"/>
      <c r="D146" s="153"/>
      <c r="E146" s="278"/>
      <c r="F146" s="153"/>
      <c r="G146" s="153"/>
      <c r="H146" s="153"/>
      <c r="I146" s="153"/>
      <c r="J146" s="153"/>
      <c r="K146" s="153"/>
      <c r="L146" s="153"/>
      <c r="M146" s="153"/>
      <c r="N146" s="153"/>
      <c r="O146" s="153"/>
      <c r="P146" s="153"/>
      <c r="Q146" s="153"/>
      <c r="R146" s="153"/>
      <c r="S146" s="153"/>
      <c r="T146" s="153"/>
      <c r="U146" s="153"/>
      <c r="V146" s="153"/>
      <c r="W146" s="153"/>
      <c r="X146" s="153"/>
      <c r="Y146" s="153"/>
      <c r="Z146" s="153"/>
    </row>
    <row r="147" spans="1:26" ht="14.25" customHeight="1">
      <c r="A147" s="255"/>
      <c r="B147" s="255"/>
      <c r="C147" s="153"/>
      <c r="D147" s="153"/>
      <c r="E147" s="278"/>
      <c r="F147" s="153"/>
      <c r="G147" s="153"/>
      <c r="H147" s="153"/>
      <c r="I147" s="153"/>
      <c r="J147" s="153"/>
      <c r="K147" s="153"/>
      <c r="L147" s="153"/>
      <c r="M147" s="153"/>
      <c r="N147" s="153"/>
      <c r="O147" s="153"/>
      <c r="P147" s="153"/>
      <c r="Q147" s="153"/>
      <c r="R147" s="153"/>
      <c r="S147" s="153"/>
      <c r="T147" s="153"/>
      <c r="U147" s="153"/>
      <c r="V147" s="153"/>
      <c r="W147" s="153"/>
      <c r="X147" s="153"/>
      <c r="Y147" s="153"/>
      <c r="Z147" s="153"/>
    </row>
    <row r="148" spans="1:26" ht="14.25" customHeight="1">
      <c r="A148" s="255"/>
      <c r="B148" s="255"/>
      <c r="C148" s="153"/>
      <c r="D148" s="153"/>
      <c r="E148" s="278"/>
      <c r="F148" s="153"/>
      <c r="G148" s="153"/>
      <c r="H148" s="153"/>
      <c r="I148" s="153"/>
      <c r="J148" s="153"/>
      <c r="K148" s="153"/>
      <c r="L148" s="153"/>
      <c r="M148" s="153"/>
      <c r="N148" s="153"/>
      <c r="O148" s="153"/>
      <c r="P148" s="153"/>
      <c r="Q148" s="153"/>
      <c r="R148" s="153"/>
      <c r="S148" s="153"/>
      <c r="T148" s="153"/>
      <c r="U148" s="153"/>
      <c r="V148" s="153"/>
      <c r="W148" s="153"/>
      <c r="X148" s="153"/>
      <c r="Y148" s="153"/>
      <c r="Z148" s="153"/>
    </row>
    <row r="149" spans="1:26" ht="14.25" customHeight="1">
      <c r="A149" s="255"/>
      <c r="B149" s="255"/>
      <c r="C149" s="153"/>
      <c r="D149" s="153"/>
      <c r="E149" s="278"/>
      <c r="F149" s="153"/>
      <c r="G149" s="153"/>
      <c r="H149" s="153"/>
      <c r="I149" s="153"/>
      <c r="J149" s="153"/>
      <c r="K149" s="153"/>
      <c r="L149" s="153"/>
      <c r="M149" s="153"/>
      <c r="N149" s="153"/>
      <c r="O149" s="153"/>
      <c r="P149" s="153"/>
      <c r="Q149" s="153"/>
      <c r="R149" s="153"/>
      <c r="S149" s="153"/>
      <c r="T149" s="153"/>
      <c r="U149" s="153"/>
      <c r="V149" s="153"/>
      <c r="W149" s="153"/>
      <c r="X149" s="153"/>
      <c r="Y149" s="153"/>
      <c r="Z149" s="153"/>
    </row>
    <row r="150" spans="1:26" ht="14.25" customHeight="1">
      <c r="A150" s="255"/>
      <c r="B150" s="255"/>
      <c r="C150" s="153"/>
      <c r="D150" s="153"/>
      <c r="E150" s="278"/>
      <c r="F150" s="153"/>
      <c r="G150" s="153"/>
      <c r="H150" s="153"/>
      <c r="I150" s="153"/>
      <c r="J150" s="153"/>
      <c r="K150" s="153"/>
      <c r="L150" s="153"/>
      <c r="M150" s="153"/>
      <c r="N150" s="153"/>
      <c r="O150" s="153"/>
      <c r="P150" s="153"/>
      <c r="Q150" s="153"/>
      <c r="R150" s="153"/>
      <c r="S150" s="153"/>
      <c r="T150" s="153"/>
      <c r="U150" s="153"/>
      <c r="V150" s="153"/>
      <c r="W150" s="153"/>
      <c r="X150" s="153"/>
      <c r="Y150" s="153"/>
      <c r="Z150" s="153"/>
    </row>
    <row r="151" spans="1:26" ht="14.25" customHeight="1">
      <c r="A151" s="255"/>
      <c r="B151" s="255"/>
      <c r="C151" s="153"/>
      <c r="D151" s="153"/>
      <c r="E151" s="278"/>
      <c r="F151" s="153"/>
      <c r="G151" s="153"/>
      <c r="H151" s="153"/>
      <c r="I151" s="153"/>
      <c r="J151" s="153"/>
      <c r="K151" s="153"/>
      <c r="L151" s="153"/>
      <c r="M151" s="153"/>
      <c r="N151" s="153"/>
      <c r="O151" s="153"/>
      <c r="P151" s="153"/>
      <c r="Q151" s="153"/>
      <c r="R151" s="153"/>
      <c r="S151" s="153"/>
      <c r="T151" s="153"/>
      <c r="U151" s="153"/>
      <c r="V151" s="153"/>
      <c r="W151" s="153"/>
      <c r="X151" s="153"/>
      <c r="Y151" s="153"/>
      <c r="Z151" s="153"/>
    </row>
    <row r="152" spans="1:26" ht="14.25" customHeight="1">
      <c r="A152" s="255"/>
      <c r="B152" s="255"/>
      <c r="C152" s="153"/>
      <c r="D152" s="153"/>
      <c r="E152" s="278"/>
      <c r="F152" s="153"/>
      <c r="G152" s="153"/>
      <c r="H152" s="153"/>
      <c r="I152" s="153"/>
      <c r="J152" s="153"/>
      <c r="K152" s="153"/>
      <c r="L152" s="153"/>
      <c r="M152" s="153"/>
      <c r="N152" s="153"/>
      <c r="O152" s="153"/>
      <c r="P152" s="153"/>
      <c r="Q152" s="153"/>
      <c r="R152" s="153"/>
      <c r="S152" s="153"/>
      <c r="T152" s="153"/>
      <c r="U152" s="153"/>
      <c r="V152" s="153"/>
      <c r="W152" s="153"/>
      <c r="X152" s="153"/>
      <c r="Y152" s="153"/>
      <c r="Z152" s="153"/>
    </row>
    <row r="153" spans="1:26" ht="14.25" customHeight="1">
      <c r="A153" s="255"/>
      <c r="B153" s="255"/>
      <c r="C153" s="153"/>
      <c r="D153" s="153"/>
      <c r="E153" s="278"/>
      <c r="F153" s="153"/>
      <c r="G153" s="153"/>
      <c r="H153" s="153"/>
      <c r="I153" s="153"/>
      <c r="J153" s="153"/>
      <c r="K153" s="153"/>
      <c r="L153" s="153"/>
      <c r="M153" s="153"/>
      <c r="N153" s="153"/>
      <c r="O153" s="153"/>
      <c r="P153" s="153"/>
      <c r="Q153" s="153"/>
      <c r="R153" s="153"/>
      <c r="S153" s="153"/>
      <c r="T153" s="153"/>
      <c r="U153" s="153"/>
      <c r="V153" s="153"/>
      <c r="W153" s="153"/>
      <c r="X153" s="153"/>
      <c r="Y153" s="153"/>
      <c r="Z153" s="153"/>
    </row>
    <row r="154" spans="1:26" ht="14.25" customHeight="1">
      <c r="A154" s="255"/>
      <c r="B154" s="255"/>
      <c r="C154" s="153"/>
      <c r="D154" s="153"/>
      <c r="E154" s="278"/>
      <c r="F154" s="153"/>
      <c r="G154" s="153"/>
      <c r="H154" s="153"/>
      <c r="I154" s="153"/>
      <c r="J154" s="153"/>
      <c r="K154" s="153"/>
      <c r="L154" s="153"/>
      <c r="M154" s="153"/>
      <c r="N154" s="153"/>
      <c r="O154" s="153"/>
      <c r="P154" s="153"/>
      <c r="Q154" s="153"/>
      <c r="R154" s="153"/>
      <c r="S154" s="153"/>
      <c r="T154" s="153"/>
      <c r="U154" s="153"/>
      <c r="V154" s="153"/>
      <c r="W154" s="153"/>
      <c r="X154" s="153"/>
      <c r="Y154" s="153"/>
      <c r="Z154" s="153"/>
    </row>
    <row r="155" spans="1:26" ht="14.25" customHeight="1">
      <c r="A155" s="255"/>
      <c r="B155" s="255"/>
      <c r="C155" s="153"/>
      <c r="D155" s="153"/>
      <c r="E155" s="278"/>
      <c r="F155" s="153"/>
      <c r="G155" s="153"/>
      <c r="H155" s="153"/>
      <c r="I155" s="153"/>
      <c r="J155" s="153"/>
      <c r="K155" s="153"/>
      <c r="L155" s="153"/>
      <c r="M155" s="153"/>
      <c r="N155" s="153"/>
      <c r="O155" s="153"/>
      <c r="P155" s="153"/>
      <c r="Q155" s="153"/>
      <c r="R155" s="153"/>
      <c r="S155" s="153"/>
      <c r="T155" s="153"/>
      <c r="U155" s="153"/>
      <c r="V155" s="153"/>
      <c r="W155" s="153"/>
      <c r="X155" s="153"/>
      <c r="Y155" s="153"/>
      <c r="Z155" s="153"/>
    </row>
    <row r="156" spans="1:26" ht="14.25" customHeight="1">
      <c r="A156" s="255"/>
      <c r="B156" s="255"/>
      <c r="C156" s="153"/>
      <c r="D156" s="153"/>
      <c r="E156" s="278"/>
      <c r="F156" s="153"/>
      <c r="G156" s="153"/>
      <c r="H156" s="153"/>
      <c r="I156" s="153"/>
      <c r="J156" s="153"/>
      <c r="K156" s="153"/>
      <c r="L156" s="153"/>
      <c r="M156" s="153"/>
      <c r="N156" s="153"/>
      <c r="O156" s="153"/>
      <c r="P156" s="153"/>
      <c r="Q156" s="153"/>
      <c r="R156" s="153"/>
      <c r="S156" s="153"/>
      <c r="T156" s="153"/>
      <c r="U156" s="153"/>
      <c r="V156" s="153"/>
      <c r="W156" s="153"/>
      <c r="X156" s="153"/>
      <c r="Y156" s="153"/>
      <c r="Z156" s="153"/>
    </row>
    <row r="157" spans="1:26" ht="14.25" customHeight="1">
      <c r="A157" s="255"/>
      <c r="B157" s="255"/>
      <c r="C157" s="153"/>
      <c r="D157" s="153"/>
      <c r="E157" s="278"/>
      <c r="F157" s="153"/>
      <c r="G157" s="153"/>
      <c r="H157" s="153"/>
      <c r="I157" s="153"/>
      <c r="J157" s="153"/>
      <c r="K157" s="153"/>
      <c r="L157" s="153"/>
      <c r="M157" s="153"/>
      <c r="N157" s="153"/>
      <c r="O157" s="153"/>
      <c r="P157" s="153"/>
      <c r="Q157" s="153"/>
      <c r="R157" s="153"/>
      <c r="S157" s="153"/>
      <c r="T157" s="153"/>
      <c r="U157" s="153"/>
      <c r="V157" s="153"/>
      <c r="W157" s="153"/>
      <c r="X157" s="153"/>
      <c r="Y157" s="153"/>
      <c r="Z157" s="153"/>
    </row>
    <row r="158" spans="1:26" ht="14.25" customHeight="1">
      <c r="A158" s="255"/>
      <c r="B158" s="255"/>
      <c r="C158" s="153"/>
      <c r="D158" s="153"/>
      <c r="E158" s="278"/>
      <c r="F158" s="153"/>
      <c r="G158" s="153"/>
      <c r="H158" s="153"/>
      <c r="I158" s="153"/>
      <c r="J158" s="153"/>
      <c r="K158" s="153"/>
      <c r="L158" s="153"/>
      <c r="M158" s="153"/>
      <c r="N158" s="153"/>
      <c r="O158" s="153"/>
      <c r="P158" s="153"/>
      <c r="Q158" s="153"/>
      <c r="R158" s="153"/>
      <c r="S158" s="153"/>
      <c r="T158" s="153"/>
      <c r="U158" s="153"/>
      <c r="V158" s="153"/>
      <c r="W158" s="153"/>
      <c r="X158" s="153"/>
      <c r="Y158" s="153"/>
      <c r="Z158" s="153"/>
    </row>
    <row r="159" spans="1:26" ht="14.25" customHeight="1">
      <c r="A159" s="255"/>
      <c r="B159" s="255"/>
      <c r="C159" s="153"/>
      <c r="D159" s="153"/>
      <c r="E159" s="278"/>
      <c r="F159" s="153"/>
      <c r="G159" s="153"/>
      <c r="H159" s="153"/>
      <c r="I159" s="153"/>
      <c r="J159" s="153"/>
      <c r="K159" s="153"/>
      <c r="L159" s="153"/>
      <c r="M159" s="153"/>
      <c r="N159" s="153"/>
      <c r="O159" s="153"/>
      <c r="P159" s="153"/>
      <c r="Q159" s="153"/>
      <c r="R159" s="153"/>
      <c r="S159" s="153"/>
      <c r="T159" s="153"/>
      <c r="U159" s="153"/>
      <c r="V159" s="153"/>
      <c r="W159" s="153"/>
      <c r="X159" s="153"/>
      <c r="Y159" s="153"/>
      <c r="Z159" s="153"/>
    </row>
    <row r="160" spans="1:26" ht="14.25" customHeight="1">
      <c r="A160" s="255"/>
      <c r="B160" s="255"/>
      <c r="C160" s="153"/>
      <c r="D160" s="153"/>
      <c r="E160" s="278"/>
      <c r="F160" s="153"/>
      <c r="G160" s="153"/>
      <c r="H160" s="153"/>
      <c r="I160" s="153"/>
      <c r="J160" s="153"/>
      <c r="K160" s="153"/>
      <c r="L160" s="153"/>
      <c r="M160" s="153"/>
      <c r="N160" s="153"/>
      <c r="O160" s="153"/>
      <c r="P160" s="153"/>
      <c r="Q160" s="153"/>
      <c r="R160" s="153"/>
      <c r="S160" s="153"/>
      <c r="T160" s="153"/>
      <c r="U160" s="153"/>
      <c r="V160" s="153"/>
      <c r="W160" s="153"/>
      <c r="X160" s="153"/>
      <c r="Y160" s="153"/>
      <c r="Z160" s="153"/>
    </row>
    <row r="161" spans="1:26" ht="14.25" customHeight="1">
      <c r="A161" s="255"/>
      <c r="B161" s="255"/>
      <c r="C161" s="153"/>
      <c r="D161" s="153"/>
      <c r="E161" s="278"/>
      <c r="F161" s="153"/>
      <c r="G161" s="153"/>
      <c r="H161" s="153"/>
      <c r="I161" s="153"/>
      <c r="J161" s="153"/>
      <c r="K161" s="153"/>
      <c r="L161" s="153"/>
      <c r="M161" s="153"/>
      <c r="N161" s="153"/>
      <c r="O161" s="153"/>
      <c r="P161" s="153"/>
      <c r="Q161" s="153"/>
      <c r="R161" s="153"/>
      <c r="S161" s="153"/>
      <c r="T161" s="153"/>
      <c r="U161" s="153"/>
      <c r="V161" s="153"/>
      <c r="W161" s="153"/>
      <c r="X161" s="153"/>
      <c r="Y161" s="153"/>
      <c r="Z161" s="153"/>
    </row>
    <row r="162" spans="1:26" ht="14.25" customHeight="1">
      <c r="A162" s="255"/>
      <c r="B162" s="255"/>
      <c r="C162" s="153"/>
      <c r="D162" s="153"/>
      <c r="E162" s="278"/>
      <c r="F162" s="153"/>
      <c r="G162" s="153"/>
      <c r="H162" s="153"/>
      <c r="I162" s="153"/>
      <c r="J162" s="153"/>
      <c r="K162" s="153"/>
      <c r="L162" s="153"/>
      <c r="M162" s="153"/>
      <c r="N162" s="153"/>
      <c r="O162" s="153"/>
      <c r="P162" s="153"/>
      <c r="Q162" s="153"/>
      <c r="R162" s="153"/>
      <c r="S162" s="153"/>
      <c r="T162" s="153"/>
      <c r="U162" s="153"/>
      <c r="V162" s="153"/>
      <c r="W162" s="153"/>
      <c r="X162" s="153"/>
      <c r="Y162" s="153"/>
      <c r="Z162" s="153"/>
    </row>
    <row r="163" spans="1:26" ht="14.25" customHeight="1">
      <c r="A163" s="255"/>
      <c r="B163" s="255"/>
      <c r="C163" s="153"/>
      <c r="D163" s="153"/>
      <c r="E163" s="278"/>
      <c r="F163" s="153"/>
      <c r="G163" s="153"/>
      <c r="H163" s="153"/>
      <c r="I163" s="153"/>
      <c r="J163" s="153"/>
      <c r="K163" s="153"/>
      <c r="L163" s="153"/>
      <c r="M163" s="153"/>
      <c r="N163" s="153"/>
      <c r="O163" s="153"/>
      <c r="P163" s="153"/>
      <c r="Q163" s="153"/>
      <c r="R163" s="153"/>
      <c r="S163" s="153"/>
      <c r="T163" s="153"/>
      <c r="U163" s="153"/>
      <c r="V163" s="153"/>
      <c r="W163" s="153"/>
      <c r="X163" s="153"/>
      <c r="Y163" s="153"/>
      <c r="Z163" s="153"/>
    </row>
    <row r="164" spans="1:26" ht="14.25" customHeight="1">
      <c r="A164" s="255"/>
      <c r="B164" s="255"/>
      <c r="C164" s="153"/>
      <c r="D164" s="153"/>
      <c r="E164" s="278"/>
      <c r="F164" s="153"/>
      <c r="G164" s="153"/>
      <c r="H164" s="153"/>
      <c r="I164" s="153"/>
      <c r="J164" s="153"/>
      <c r="K164" s="153"/>
      <c r="L164" s="153"/>
      <c r="M164" s="153"/>
      <c r="N164" s="153"/>
      <c r="O164" s="153"/>
      <c r="P164" s="153"/>
      <c r="Q164" s="153"/>
      <c r="R164" s="153"/>
      <c r="S164" s="153"/>
      <c r="T164" s="153"/>
      <c r="U164" s="153"/>
      <c r="V164" s="153"/>
      <c r="W164" s="153"/>
      <c r="X164" s="153"/>
      <c r="Y164" s="153"/>
      <c r="Z164" s="153"/>
    </row>
    <row r="165" spans="1:26" ht="14.25" customHeight="1">
      <c r="A165" s="255"/>
      <c r="B165" s="255"/>
      <c r="C165" s="153"/>
      <c r="D165" s="153"/>
      <c r="E165" s="278"/>
      <c r="F165" s="153"/>
      <c r="G165" s="153"/>
      <c r="H165" s="153"/>
      <c r="I165" s="153"/>
      <c r="J165" s="153"/>
      <c r="K165" s="153"/>
      <c r="L165" s="153"/>
      <c r="M165" s="153"/>
      <c r="N165" s="153"/>
      <c r="O165" s="153"/>
      <c r="P165" s="153"/>
      <c r="Q165" s="153"/>
      <c r="R165" s="153"/>
      <c r="S165" s="153"/>
      <c r="T165" s="153"/>
      <c r="U165" s="153"/>
      <c r="V165" s="153"/>
      <c r="W165" s="153"/>
      <c r="X165" s="153"/>
      <c r="Y165" s="153"/>
      <c r="Z165" s="153"/>
    </row>
    <row r="166" spans="1:26" ht="14.25" customHeight="1">
      <c r="A166" s="255"/>
      <c r="B166" s="255"/>
      <c r="C166" s="153"/>
      <c r="D166" s="153"/>
      <c r="E166" s="278"/>
      <c r="F166" s="153"/>
      <c r="G166" s="153"/>
      <c r="H166" s="153"/>
      <c r="I166" s="153"/>
      <c r="J166" s="153"/>
      <c r="K166" s="153"/>
      <c r="L166" s="153"/>
      <c r="M166" s="153"/>
      <c r="N166" s="153"/>
      <c r="O166" s="153"/>
      <c r="P166" s="153"/>
      <c r="Q166" s="153"/>
      <c r="R166" s="153"/>
      <c r="S166" s="153"/>
      <c r="T166" s="153"/>
      <c r="U166" s="153"/>
      <c r="V166" s="153"/>
      <c r="W166" s="153"/>
      <c r="X166" s="153"/>
      <c r="Y166" s="153"/>
      <c r="Z166" s="153"/>
    </row>
    <row r="167" spans="1:26" ht="14.25" customHeight="1">
      <c r="A167" s="255"/>
      <c r="B167" s="255"/>
      <c r="C167" s="153"/>
      <c r="D167" s="153"/>
      <c r="E167" s="278"/>
      <c r="F167" s="153"/>
      <c r="G167" s="153"/>
      <c r="H167" s="153"/>
      <c r="I167" s="153"/>
      <c r="J167" s="153"/>
      <c r="K167" s="153"/>
      <c r="L167" s="153"/>
      <c r="M167" s="153"/>
      <c r="N167" s="153"/>
      <c r="O167" s="153"/>
      <c r="P167" s="153"/>
      <c r="Q167" s="153"/>
      <c r="R167" s="153"/>
      <c r="S167" s="153"/>
      <c r="T167" s="153"/>
      <c r="U167" s="153"/>
      <c r="V167" s="153"/>
      <c r="W167" s="153"/>
      <c r="X167" s="153"/>
      <c r="Y167" s="153"/>
      <c r="Z167" s="153"/>
    </row>
    <row r="168" spans="1:26" ht="14.25" customHeight="1">
      <c r="A168" s="255"/>
      <c r="B168" s="255"/>
      <c r="C168" s="153"/>
      <c r="D168" s="153"/>
      <c r="E168" s="278"/>
      <c r="F168" s="153"/>
      <c r="G168" s="153"/>
      <c r="H168" s="153"/>
      <c r="I168" s="153"/>
      <c r="J168" s="153"/>
      <c r="K168" s="153"/>
      <c r="L168" s="153"/>
      <c r="M168" s="153"/>
      <c r="N168" s="153"/>
      <c r="O168" s="153"/>
      <c r="P168" s="153"/>
      <c r="Q168" s="153"/>
      <c r="R168" s="153"/>
      <c r="S168" s="153"/>
      <c r="T168" s="153"/>
      <c r="U168" s="153"/>
      <c r="V168" s="153"/>
      <c r="W168" s="153"/>
      <c r="X168" s="153"/>
      <c r="Y168" s="153"/>
      <c r="Z168" s="153"/>
    </row>
    <row r="169" spans="1:26" ht="14.25" customHeight="1">
      <c r="A169" s="255"/>
      <c r="B169" s="255"/>
      <c r="C169" s="153"/>
      <c r="D169" s="153"/>
      <c r="E169" s="278"/>
      <c r="F169" s="153"/>
      <c r="G169" s="153"/>
      <c r="H169" s="153"/>
      <c r="I169" s="153"/>
      <c r="J169" s="153"/>
      <c r="K169" s="153"/>
      <c r="L169" s="153"/>
      <c r="M169" s="153"/>
      <c r="N169" s="153"/>
      <c r="O169" s="153"/>
      <c r="P169" s="153"/>
      <c r="Q169" s="153"/>
      <c r="R169" s="153"/>
      <c r="S169" s="153"/>
      <c r="T169" s="153"/>
      <c r="U169" s="153"/>
      <c r="V169" s="153"/>
      <c r="W169" s="153"/>
      <c r="X169" s="153"/>
      <c r="Y169" s="153"/>
      <c r="Z169" s="153"/>
    </row>
    <row r="170" spans="1:26" ht="14.25" customHeight="1">
      <c r="A170" s="255"/>
      <c r="B170" s="255"/>
      <c r="C170" s="153"/>
      <c r="D170" s="153"/>
      <c r="E170" s="278"/>
      <c r="F170" s="153"/>
      <c r="G170" s="153"/>
      <c r="H170" s="153"/>
      <c r="I170" s="153"/>
      <c r="J170" s="153"/>
      <c r="K170" s="153"/>
      <c r="L170" s="153"/>
      <c r="M170" s="153"/>
      <c r="N170" s="153"/>
      <c r="O170" s="153"/>
      <c r="P170" s="153"/>
      <c r="Q170" s="153"/>
      <c r="R170" s="153"/>
      <c r="S170" s="153"/>
      <c r="T170" s="153"/>
      <c r="U170" s="153"/>
      <c r="V170" s="153"/>
      <c r="W170" s="153"/>
      <c r="X170" s="153"/>
      <c r="Y170" s="153"/>
      <c r="Z170" s="153"/>
    </row>
    <row r="171" spans="1:26" ht="14.25" customHeight="1">
      <c r="A171" s="255"/>
      <c r="B171" s="255"/>
      <c r="C171" s="153"/>
      <c r="D171" s="153"/>
      <c r="E171" s="278"/>
      <c r="F171" s="153"/>
      <c r="G171" s="153"/>
      <c r="H171" s="153"/>
      <c r="I171" s="153"/>
      <c r="J171" s="153"/>
      <c r="K171" s="153"/>
      <c r="L171" s="153"/>
      <c r="M171" s="153"/>
      <c r="N171" s="153"/>
      <c r="O171" s="153"/>
      <c r="P171" s="153"/>
      <c r="Q171" s="153"/>
      <c r="R171" s="153"/>
      <c r="S171" s="153"/>
      <c r="T171" s="153"/>
      <c r="U171" s="153"/>
      <c r="V171" s="153"/>
      <c r="W171" s="153"/>
      <c r="X171" s="153"/>
      <c r="Y171" s="153"/>
      <c r="Z171" s="153"/>
    </row>
    <row r="172" spans="1:26" ht="14.25" customHeight="1">
      <c r="A172" s="255"/>
      <c r="B172" s="255"/>
      <c r="C172" s="153"/>
      <c r="D172" s="153"/>
      <c r="E172" s="278"/>
      <c r="F172" s="153"/>
      <c r="G172" s="153"/>
      <c r="H172" s="153"/>
      <c r="I172" s="153"/>
      <c r="J172" s="153"/>
      <c r="K172" s="153"/>
      <c r="L172" s="153"/>
      <c r="M172" s="153"/>
      <c r="N172" s="153"/>
      <c r="O172" s="153"/>
      <c r="P172" s="153"/>
      <c r="Q172" s="153"/>
      <c r="R172" s="153"/>
      <c r="S172" s="153"/>
      <c r="T172" s="153"/>
      <c r="U172" s="153"/>
      <c r="V172" s="153"/>
      <c r="W172" s="153"/>
      <c r="X172" s="153"/>
      <c r="Y172" s="153"/>
      <c r="Z172" s="153"/>
    </row>
    <row r="173" spans="1:26" ht="14.25" customHeight="1">
      <c r="A173" s="255"/>
      <c r="B173" s="255"/>
      <c r="C173" s="153"/>
      <c r="D173" s="153"/>
      <c r="E173" s="278"/>
      <c r="F173" s="153"/>
      <c r="G173" s="153"/>
      <c r="H173" s="153"/>
      <c r="I173" s="153"/>
      <c r="J173" s="153"/>
      <c r="K173" s="153"/>
      <c r="L173" s="153"/>
      <c r="M173" s="153"/>
      <c r="N173" s="153"/>
      <c r="O173" s="153"/>
      <c r="P173" s="153"/>
      <c r="Q173" s="153"/>
      <c r="R173" s="153"/>
      <c r="S173" s="153"/>
      <c r="T173" s="153"/>
      <c r="U173" s="153"/>
      <c r="V173" s="153"/>
      <c r="W173" s="153"/>
      <c r="X173" s="153"/>
      <c r="Y173" s="153"/>
      <c r="Z173" s="153"/>
    </row>
    <row r="174" spans="1:26" ht="14.25" customHeight="1">
      <c r="A174" s="255"/>
      <c r="B174" s="255"/>
      <c r="C174" s="153"/>
      <c r="D174" s="153"/>
      <c r="E174" s="278"/>
      <c r="F174" s="153"/>
      <c r="G174" s="153"/>
      <c r="H174" s="153"/>
      <c r="I174" s="153"/>
      <c r="J174" s="153"/>
      <c r="K174" s="153"/>
      <c r="L174" s="153"/>
      <c r="M174" s="153"/>
      <c r="N174" s="153"/>
      <c r="O174" s="153"/>
      <c r="P174" s="153"/>
      <c r="Q174" s="153"/>
      <c r="R174" s="153"/>
      <c r="S174" s="153"/>
      <c r="T174" s="153"/>
      <c r="U174" s="153"/>
      <c r="V174" s="153"/>
      <c r="W174" s="153"/>
      <c r="X174" s="153"/>
      <c r="Y174" s="153"/>
      <c r="Z174" s="153"/>
    </row>
    <row r="175" spans="1:26" ht="14.25" customHeight="1">
      <c r="A175" s="255"/>
      <c r="B175" s="255"/>
      <c r="C175" s="153"/>
      <c r="D175" s="153"/>
      <c r="E175" s="278"/>
      <c r="F175" s="153"/>
      <c r="G175" s="153"/>
      <c r="H175" s="153"/>
      <c r="I175" s="153"/>
      <c r="J175" s="153"/>
      <c r="K175" s="153"/>
      <c r="L175" s="153"/>
      <c r="M175" s="153"/>
      <c r="N175" s="153"/>
      <c r="O175" s="153"/>
      <c r="P175" s="153"/>
      <c r="Q175" s="153"/>
      <c r="R175" s="153"/>
      <c r="S175" s="153"/>
      <c r="T175" s="153"/>
      <c r="U175" s="153"/>
      <c r="V175" s="153"/>
      <c r="W175" s="153"/>
      <c r="X175" s="153"/>
      <c r="Y175" s="153"/>
      <c r="Z175" s="153"/>
    </row>
    <row r="176" spans="1:26" ht="14.25" customHeight="1">
      <c r="A176" s="255"/>
      <c r="B176" s="255"/>
      <c r="C176" s="153"/>
      <c r="D176" s="153"/>
      <c r="E176" s="278"/>
      <c r="F176" s="153"/>
      <c r="G176" s="153"/>
      <c r="H176" s="153"/>
      <c r="I176" s="153"/>
      <c r="J176" s="153"/>
      <c r="K176" s="153"/>
      <c r="L176" s="153"/>
      <c r="M176" s="153"/>
      <c r="N176" s="153"/>
      <c r="O176" s="153"/>
      <c r="P176" s="153"/>
      <c r="Q176" s="153"/>
      <c r="R176" s="153"/>
      <c r="S176" s="153"/>
      <c r="T176" s="153"/>
      <c r="U176" s="153"/>
      <c r="V176" s="153"/>
      <c r="W176" s="153"/>
      <c r="X176" s="153"/>
      <c r="Y176" s="153"/>
      <c r="Z176" s="153"/>
    </row>
    <row r="177" spans="1:26" ht="14.25" customHeight="1">
      <c r="A177" s="255"/>
      <c r="B177" s="255"/>
      <c r="C177" s="153"/>
      <c r="D177" s="153"/>
      <c r="E177" s="278"/>
      <c r="F177" s="153"/>
      <c r="G177" s="153"/>
      <c r="H177" s="153"/>
      <c r="I177" s="153"/>
      <c r="J177" s="153"/>
      <c r="K177" s="153"/>
      <c r="L177" s="153"/>
      <c r="M177" s="153"/>
      <c r="N177" s="153"/>
      <c r="O177" s="153"/>
      <c r="P177" s="153"/>
      <c r="Q177" s="153"/>
      <c r="R177" s="153"/>
      <c r="S177" s="153"/>
      <c r="T177" s="153"/>
      <c r="U177" s="153"/>
      <c r="V177" s="153"/>
      <c r="W177" s="153"/>
      <c r="X177" s="153"/>
      <c r="Y177" s="153"/>
      <c r="Z177" s="153"/>
    </row>
    <row r="178" spans="1:26" ht="14.25" customHeight="1">
      <c r="A178" s="255"/>
      <c r="B178" s="255"/>
      <c r="C178" s="153"/>
      <c r="D178" s="153"/>
      <c r="E178" s="278"/>
      <c r="F178" s="153"/>
      <c r="G178" s="153"/>
      <c r="H178" s="153"/>
      <c r="I178" s="153"/>
      <c r="J178" s="153"/>
      <c r="K178" s="153"/>
      <c r="L178" s="153"/>
      <c r="M178" s="153"/>
      <c r="N178" s="153"/>
      <c r="O178" s="153"/>
      <c r="P178" s="153"/>
      <c r="Q178" s="153"/>
      <c r="R178" s="153"/>
      <c r="S178" s="153"/>
      <c r="T178" s="153"/>
      <c r="U178" s="153"/>
      <c r="V178" s="153"/>
      <c r="W178" s="153"/>
      <c r="X178" s="153"/>
      <c r="Y178" s="153"/>
      <c r="Z178" s="153"/>
    </row>
    <row r="179" spans="1:26" ht="14.25" customHeight="1">
      <c r="A179" s="255"/>
      <c r="B179" s="255"/>
      <c r="C179" s="153"/>
      <c r="D179" s="153"/>
      <c r="E179" s="278"/>
      <c r="F179" s="153"/>
      <c r="G179" s="153"/>
      <c r="H179" s="153"/>
      <c r="I179" s="153"/>
      <c r="J179" s="153"/>
      <c r="K179" s="153"/>
      <c r="L179" s="153"/>
      <c r="M179" s="153"/>
      <c r="N179" s="153"/>
      <c r="O179" s="153"/>
      <c r="P179" s="153"/>
      <c r="Q179" s="153"/>
      <c r="R179" s="153"/>
      <c r="S179" s="153"/>
      <c r="T179" s="153"/>
      <c r="U179" s="153"/>
      <c r="V179" s="153"/>
      <c r="W179" s="153"/>
      <c r="X179" s="153"/>
      <c r="Y179" s="153"/>
      <c r="Z179" s="153"/>
    </row>
    <row r="180" spans="1:26" ht="14.25" customHeight="1">
      <c r="A180" s="255"/>
      <c r="B180" s="255"/>
      <c r="C180" s="153"/>
      <c r="D180" s="153"/>
      <c r="E180" s="278"/>
      <c r="F180" s="153"/>
      <c r="G180" s="153"/>
      <c r="H180" s="153"/>
      <c r="I180" s="153"/>
      <c r="J180" s="153"/>
      <c r="K180" s="153"/>
      <c r="L180" s="153"/>
      <c r="M180" s="153"/>
      <c r="N180" s="153"/>
      <c r="O180" s="153"/>
      <c r="P180" s="153"/>
      <c r="Q180" s="153"/>
      <c r="R180" s="153"/>
      <c r="S180" s="153"/>
      <c r="T180" s="153"/>
      <c r="U180" s="153"/>
      <c r="V180" s="153"/>
      <c r="W180" s="153"/>
      <c r="X180" s="153"/>
      <c r="Y180" s="153"/>
      <c r="Z180" s="153"/>
    </row>
    <row r="181" spans="1:26" ht="14.25" customHeight="1">
      <c r="A181" s="255"/>
      <c r="B181" s="255"/>
      <c r="C181" s="153"/>
      <c r="D181" s="153"/>
      <c r="E181" s="278"/>
      <c r="F181" s="153"/>
      <c r="G181" s="153"/>
      <c r="H181" s="153"/>
      <c r="I181" s="153"/>
      <c r="J181" s="153"/>
      <c r="K181" s="153"/>
      <c r="L181" s="153"/>
      <c r="M181" s="153"/>
      <c r="N181" s="153"/>
      <c r="O181" s="153"/>
      <c r="P181" s="153"/>
      <c r="Q181" s="153"/>
      <c r="R181" s="153"/>
      <c r="S181" s="153"/>
      <c r="T181" s="153"/>
      <c r="U181" s="153"/>
      <c r="V181" s="153"/>
      <c r="W181" s="153"/>
      <c r="X181" s="153"/>
      <c r="Y181" s="153"/>
      <c r="Z181" s="153"/>
    </row>
    <row r="182" spans="1:26" ht="14.25" customHeight="1">
      <c r="A182" s="255"/>
      <c r="B182" s="255"/>
      <c r="C182" s="153"/>
      <c r="D182" s="153"/>
      <c r="E182" s="278"/>
      <c r="F182" s="153"/>
      <c r="G182" s="153"/>
      <c r="H182" s="153"/>
      <c r="I182" s="153"/>
      <c r="J182" s="153"/>
      <c r="K182" s="153"/>
      <c r="L182" s="153"/>
      <c r="M182" s="153"/>
      <c r="N182" s="153"/>
      <c r="O182" s="153"/>
      <c r="P182" s="153"/>
      <c r="Q182" s="153"/>
      <c r="R182" s="153"/>
      <c r="S182" s="153"/>
      <c r="T182" s="153"/>
      <c r="U182" s="153"/>
      <c r="V182" s="153"/>
      <c r="W182" s="153"/>
      <c r="X182" s="153"/>
      <c r="Y182" s="153"/>
      <c r="Z182" s="153"/>
    </row>
    <row r="183" spans="1:26" ht="14.25" customHeight="1">
      <c r="A183" s="255"/>
      <c r="B183" s="255"/>
      <c r="C183" s="153"/>
      <c r="D183" s="153"/>
      <c r="E183" s="278"/>
      <c r="F183" s="153"/>
      <c r="G183" s="153"/>
      <c r="H183" s="153"/>
      <c r="I183" s="153"/>
      <c r="J183" s="153"/>
      <c r="K183" s="153"/>
      <c r="L183" s="153"/>
      <c r="M183" s="153"/>
      <c r="N183" s="153"/>
      <c r="O183" s="153"/>
      <c r="P183" s="153"/>
      <c r="Q183" s="153"/>
      <c r="R183" s="153"/>
      <c r="S183" s="153"/>
      <c r="T183" s="153"/>
      <c r="U183" s="153"/>
      <c r="V183" s="153"/>
      <c r="W183" s="153"/>
      <c r="X183" s="153"/>
      <c r="Y183" s="153"/>
      <c r="Z183" s="153"/>
    </row>
    <row r="184" spans="1:26" ht="14.25" customHeight="1">
      <c r="A184" s="255"/>
      <c r="B184" s="255"/>
      <c r="C184" s="153"/>
      <c r="D184" s="153"/>
      <c r="E184" s="278"/>
      <c r="F184" s="153"/>
      <c r="G184" s="153"/>
      <c r="H184" s="153"/>
      <c r="I184" s="153"/>
      <c r="J184" s="153"/>
      <c r="K184" s="153"/>
      <c r="L184" s="153"/>
      <c r="M184" s="153"/>
      <c r="N184" s="153"/>
      <c r="O184" s="153"/>
      <c r="P184" s="153"/>
      <c r="Q184" s="153"/>
      <c r="R184" s="153"/>
      <c r="S184" s="153"/>
      <c r="T184" s="153"/>
      <c r="U184" s="153"/>
      <c r="V184" s="153"/>
      <c r="W184" s="153"/>
      <c r="X184" s="153"/>
      <c r="Y184" s="153"/>
      <c r="Z184" s="153"/>
    </row>
    <row r="185" spans="1:26" ht="14.25" customHeight="1">
      <c r="A185" s="255"/>
      <c r="B185" s="255"/>
      <c r="C185" s="153"/>
      <c r="D185" s="153"/>
      <c r="E185" s="278"/>
      <c r="F185" s="153"/>
      <c r="G185" s="153"/>
      <c r="H185" s="153"/>
      <c r="I185" s="153"/>
      <c r="J185" s="153"/>
      <c r="K185" s="153"/>
      <c r="L185" s="153"/>
      <c r="M185" s="153"/>
      <c r="N185" s="153"/>
      <c r="O185" s="153"/>
      <c r="P185" s="153"/>
      <c r="Q185" s="153"/>
      <c r="R185" s="153"/>
      <c r="S185" s="153"/>
      <c r="T185" s="153"/>
      <c r="U185" s="153"/>
      <c r="V185" s="153"/>
      <c r="W185" s="153"/>
      <c r="X185" s="153"/>
      <c r="Y185" s="153"/>
      <c r="Z185" s="153"/>
    </row>
    <row r="186" spans="1:26" ht="14.25" customHeight="1">
      <c r="A186" s="255"/>
      <c r="B186" s="255"/>
      <c r="C186" s="153"/>
      <c r="D186" s="153"/>
      <c r="E186" s="278"/>
      <c r="F186" s="153"/>
      <c r="G186" s="153"/>
      <c r="H186" s="153"/>
      <c r="I186" s="153"/>
      <c r="J186" s="153"/>
      <c r="K186" s="153"/>
      <c r="L186" s="153"/>
      <c r="M186" s="153"/>
      <c r="N186" s="153"/>
      <c r="O186" s="153"/>
      <c r="P186" s="153"/>
      <c r="Q186" s="153"/>
      <c r="R186" s="153"/>
      <c r="S186" s="153"/>
      <c r="T186" s="153"/>
      <c r="U186" s="153"/>
      <c r="V186" s="153"/>
      <c r="W186" s="153"/>
      <c r="X186" s="153"/>
      <c r="Y186" s="153"/>
      <c r="Z186" s="153"/>
    </row>
    <row r="187" spans="1:26" ht="14.25" customHeight="1">
      <c r="A187" s="255"/>
      <c r="B187" s="255"/>
      <c r="C187" s="153"/>
      <c r="D187" s="153"/>
      <c r="E187" s="278"/>
      <c r="F187" s="153"/>
      <c r="G187" s="153"/>
      <c r="H187" s="153"/>
      <c r="I187" s="153"/>
      <c r="J187" s="153"/>
      <c r="K187" s="153"/>
      <c r="L187" s="153"/>
      <c r="M187" s="153"/>
      <c r="N187" s="153"/>
      <c r="O187" s="153"/>
      <c r="P187" s="153"/>
      <c r="Q187" s="153"/>
      <c r="R187" s="153"/>
      <c r="S187" s="153"/>
      <c r="T187" s="153"/>
      <c r="U187" s="153"/>
      <c r="V187" s="153"/>
      <c r="W187" s="153"/>
      <c r="X187" s="153"/>
      <c r="Y187" s="153"/>
      <c r="Z187" s="153"/>
    </row>
    <row r="188" spans="1:26" ht="14.25" customHeight="1">
      <c r="A188" s="255"/>
      <c r="B188" s="255"/>
      <c r="C188" s="153"/>
      <c r="D188" s="153"/>
      <c r="E188" s="278"/>
      <c r="F188" s="153"/>
      <c r="G188" s="153"/>
      <c r="H188" s="153"/>
      <c r="I188" s="153"/>
      <c r="J188" s="153"/>
      <c r="K188" s="153"/>
      <c r="L188" s="153"/>
      <c r="M188" s="153"/>
      <c r="N188" s="153"/>
      <c r="O188" s="153"/>
      <c r="P188" s="153"/>
      <c r="Q188" s="153"/>
      <c r="R188" s="153"/>
      <c r="S188" s="153"/>
      <c r="T188" s="153"/>
      <c r="U188" s="153"/>
      <c r="V188" s="153"/>
      <c r="W188" s="153"/>
      <c r="X188" s="153"/>
      <c r="Y188" s="153"/>
      <c r="Z188" s="153"/>
    </row>
    <row r="189" spans="1:26" ht="14.25" customHeight="1">
      <c r="A189" s="255"/>
      <c r="B189" s="255"/>
      <c r="C189" s="153"/>
      <c r="D189" s="153"/>
      <c r="E189" s="278"/>
      <c r="F189" s="153"/>
      <c r="G189" s="153"/>
      <c r="H189" s="153"/>
      <c r="I189" s="153"/>
      <c r="J189" s="153"/>
      <c r="K189" s="153"/>
      <c r="L189" s="153"/>
      <c r="M189" s="153"/>
      <c r="N189" s="153"/>
      <c r="O189" s="153"/>
      <c r="P189" s="153"/>
      <c r="Q189" s="153"/>
      <c r="R189" s="153"/>
      <c r="S189" s="153"/>
      <c r="T189" s="153"/>
      <c r="U189" s="153"/>
      <c r="V189" s="153"/>
      <c r="W189" s="153"/>
      <c r="X189" s="153"/>
      <c r="Y189" s="153"/>
      <c r="Z189" s="153"/>
    </row>
    <row r="190" spans="1:26" ht="14.25" customHeight="1">
      <c r="A190" s="255"/>
      <c r="B190" s="255"/>
      <c r="C190" s="153"/>
      <c r="D190" s="153"/>
      <c r="E190" s="278"/>
      <c r="F190" s="153"/>
      <c r="G190" s="153"/>
      <c r="H190" s="153"/>
      <c r="I190" s="153"/>
      <c r="J190" s="153"/>
      <c r="K190" s="153"/>
      <c r="L190" s="153"/>
      <c r="M190" s="153"/>
      <c r="N190" s="153"/>
      <c r="O190" s="153"/>
      <c r="P190" s="153"/>
      <c r="Q190" s="153"/>
      <c r="R190" s="153"/>
      <c r="S190" s="153"/>
      <c r="T190" s="153"/>
      <c r="U190" s="153"/>
      <c r="V190" s="153"/>
      <c r="W190" s="153"/>
      <c r="X190" s="153"/>
      <c r="Y190" s="153"/>
      <c r="Z190" s="153"/>
    </row>
    <row r="191" spans="1:26" ht="14.25" customHeight="1">
      <c r="A191" s="255"/>
      <c r="B191" s="255"/>
      <c r="C191" s="153"/>
      <c r="D191" s="153"/>
      <c r="E191" s="278"/>
      <c r="F191" s="153"/>
      <c r="G191" s="153"/>
      <c r="H191" s="153"/>
      <c r="I191" s="153"/>
      <c r="J191" s="153"/>
      <c r="K191" s="153"/>
      <c r="L191" s="153"/>
      <c r="M191" s="153"/>
      <c r="N191" s="153"/>
      <c r="O191" s="153"/>
      <c r="P191" s="153"/>
      <c r="Q191" s="153"/>
      <c r="R191" s="153"/>
      <c r="S191" s="153"/>
      <c r="T191" s="153"/>
      <c r="U191" s="153"/>
      <c r="V191" s="153"/>
      <c r="W191" s="153"/>
      <c r="X191" s="153"/>
      <c r="Y191" s="153"/>
      <c r="Z191" s="153"/>
    </row>
    <row r="192" spans="1:26" ht="14.25" customHeight="1">
      <c r="A192" s="255"/>
      <c r="B192" s="255"/>
      <c r="C192" s="153"/>
      <c r="D192" s="153"/>
      <c r="E192" s="278"/>
      <c r="F192" s="153"/>
      <c r="G192" s="153"/>
      <c r="H192" s="153"/>
      <c r="I192" s="153"/>
      <c r="J192" s="153"/>
      <c r="K192" s="153"/>
      <c r="L192" s="153"/>
      <c r="M192" s="153"/>
      <c r="N192" s="153"/>
      <c r="O192" s="153"/>
      <c r="P192" s="153"/>
      <c r="Q192" s="153"/>
      <c r="R192" s="153"/>
      <c r="S192" s="153"/>
      <c r="T192" s="153"/>
      <c r="U192" s="153"/>
      <c r="V192" s="153"/>
      <c r="W192" s="153"/>
      <c r="X192" s="153"/>
      <c r="Y192" s="153"/>
      <c r="Z192" s="153"/>
    </row>
    <row r="193" spans="1:26" ht="14.25" customHeight="1">
      <c r="A193" s="255"/>
      <c r="B193" s="255"/>
      <c r="C193" s="153"/>
      <c r="D193" s="153"/>
      <c r="E193" s="278"/>
      <c r="F193" s="153"/>
      <c r="G193" s="153"/>
      <c r="H193" s="153"/>
      <c r="I193" s="153"/>
      <c r="J193" s="153"/>
      <c r="K193" s="153"/>
      <c r="L193" s="153"/>
      <c r="M193" s="153"/>
      <c r="N193" s="153"/>
      <c r="O193" s="153"/>
      <c r="P193" s="153"/>
      <c r="Q193" s="153"/>
      <c r="R193" s="153"/>
      <c r="S193" s="153"/>
      <c r="T193" s="153"/>
      <c r="U193" s="153"/>
      <c r="V193" s="153"/>
      <c r="W193" s="153"/>
      <c r="X193" s="153"/>
      <c r="Y193" s="153"/>
      <c r="Z193" s="153"/>
    </row>
    <row r="194" spans="1:26" ht="14.25" customHeight="1">
      <c r="A194" s="255"/>
      <c r="B194" s="255"/>
      <c r="C194" s="153"/>
      <c r="D194" s="153"/>
      <c r="E194" s="278"/>
      <c r="F194" s="153"/>
      <c r="G194" s="153"/>
      <c r="H194" s="153"/>
      <c r="I194" s="153"/>
      <c r="J194" s="153"/>
      <c r="K194" s="153"/>
      <c r="L194" s="153"/>
      <c r="M194" s="153"/>
      <c r="N194" s="153"/>
      <c r="O194" s="153"/>
      <c r="P194" s="153"/>
      <c r="Q194" s="153"/>
      <c r="R194" s="153"/>
      <c r="S194" s="153"/>
      <c r="T194" s="153"/>
      <c r="U194" s="153"/>
      <c r="V194" s="153"/>
      <c r="W194" s="153"/>
      <c r="X194" s="153"/>
      <c r="Y194" s="153"/>
      <c r="Z194" s="153"/>
    </row>
    <row r="195" spans="1:26" ht="14.25" customHeight="1">
      <c r="A195" s="255"/>
      <c r="B195" s="255"/>
      <c r="C195" s="153"/>
      <c r="D195" s="153"/>
      <c r="E195" s="278"/>
      <c r="F195" s="153"/>
      <c r="G195" s="153"/>
      <c r="H195" s="153"/>
      <c r="I195" s="153"/>
      <c r="J195" s="153"/>
      <c r="K195" s="153"/>
      <c r="L195" s="153"/>
      <c r="M195" s="153"/>
      <c r="N195" s="153"/>
      <c r="O195" s="153"/>
      <c r="P195" s="153"/>
      <c r="Q195" s="153"/>
      <c r="R195" s="153"/>
      <c r="S195" s="153"/>
      <c r="T195" s="153"/>
      <c r="U195" s="153"/>
      <c r="V195" s="153"/>
      <c r="W195" s="153"/>
      <c r="X195" s="153"/>
      <c r="Y195" s="153"/>
      <c r="Z195" s="153"/>
    </row>
    <row r="196" spans="1:26" ht="14.25" customHeight="1">
      <c r="A196" s="255"/>
      <c r="B196" s="255"/>
      <c r="C196" s="153"/>
      <c r="D196" s="153"/>
      <c r="E196" s="278"/>
      <c r="F196" s="153"/>
      <c r="G196" s="153"/>
      <c r="H196" s="153"/>
      <c r="I196" s="153"/>
      <c r="J196" s="153"/>
      <c r="K196" s="153"/>
      <c r="L196" s="153"/>
      <c r="M196" s="153"/>
      <c r="N196" s="153"/>
      <c r="O196" s="153"/>
      <c r="P196" s="153"/>
      <c r="Q196" s="153"/>
      <c r="R196" s="153"/>
      <c r="S196" s="153"/>
      <c r="T196" s="153"/>
      <c r="U196" s="153"/>
      <c r="V196" s="153"/>
      <c r="W196" s="153"/>
      <c r="X196" s="153"/>
      <c r="Y196" s="153"/>
      <c r="Z196" s="153"/>
    </row>
    <row r="197" spans="1:26" ht="14.25" customHeight="1">
      <c r="A197" s="255"/>
      <c r="B197" s="255"/>
      <c r="C197" s="153"/>
      <c r="D197" s="153"/>
      <c r="E197" s="278"/>
      <c r="F197" s="153"/>
      <c r="G197" s="153"/>
      <c r="H197" s="153"/>
      <c r="I197" s="153"/>
      <c r="J197" s="153"/>
      <c r="K197" s="153"/>
      <c r="L197" s="153"/>
      <c r="M197" s="153"/>
      <c r="N197" s="153"/>
      <c r="O197" s="153"/>
      <c r="P197" s="153"/>
      <c r="Q197" s="153"/>
      <c r="R197" s="153"/>
      <c r="S197" s="153"/>
      <c r="T197" s="153"/>
      <c r="U197" s="153"/>
      <c r="V197" s="153"/>
      <c r="W197" s="153"/>
      <c r="X197" s="153"/>
      <c r="Y197" s="153"/>
      <c r="Z197" s="153"/>
    </row>
    <row r="198" spans="1:26" ht="14.25" customHeight="1">
      <c r="A198" s="255"/>
      <c r="B198" s="255"/>
      <c r="C198" s="153"/>
      <c r="D198" s="153"/>
      <c r="E198" s="278"/>
      <c r="F198" s="153"/>
      <c r="G198" s="153"/>
      <c r="H198" s="153"/>
      <c r="I198" s="153"/>
      <c r="J198" s="153"/>
      <c r="K198" s="153"/>
      <c r="L198" s="153"/>
      <c r="M198" s="153"/>
      <c r="N198" s="153"/>
      <c r="O198" s="153"/>
      <c r="P198" s="153"/>
      <c r="Q198" s="153"/>
      <c r="R198" s="153"/>
      <c r="S198" s="153"/>
      <c r="T198" s="153"/>
      <c r="U198" s="153"/>
      <c r="V198" s="153"/>
      <c r="W198" s="153"/>
      <c r="X198" s="153"/>
      <c r="Y198" s="153"/>
      <c r="Z198" s="153"/>
    </row>
    <row r="199" spans="1:26" ht="14.25" customHeight="1">
      <c r="A199" s="255"/>
      <c r="B199" s="255"/>
      <c r="C199" s="153"/>
      <c r="D199" s="153"/>
      <c r="E199" s="278"/>
      <c r="F199" s="153"/>
      <c r="G199" s="153"/>
      <c r="H199" s="153"/>
      <c r="I199" s="153"/>
      <c r="J199" s="153"/>
      <c r="K199" s="153"/>
      <c r="L199" s="153"/>
      <c r="M199" s="153"/>
      <c r="N199" s="153"/>
      <c r="O199" s="153"/>
      <c r="P199" s="153"/>
      <c r="Q199" s="153"/>
      <c r="R199" s="153"/>
      <c r="S199" s="153"/>
      <c r="T199" s="153"/>
      <c r="U199" s="153"/>
      <c r="V199" s="153"/>
      <c r="W199" s="153"/>
      <c r="X199" s="153"/>
      <c r="Y199" s="153"/>
      <c r="Z199" s="153"/>
    </row>
    <row r="200" spans="1:26" ht="14.25" customHeight="1">
      <c r="A200" s="255"/>
      <c r="B200" s="255"/>
      <c r="C200" s="153"/>
      <c r="D200" s="153"/>
      <c r="E200" s="278"/>
      <c r="F200" s="153"/>
      <c r="G200" s="153"/>
      <c r="H200" s="153"/>
      <c r="I200" s="153"/>
      <c r="J200" s="153"/>
      <c r="K200" s="153"/>
      <c r="L200" s="153"/>
      <c r="M200" s="153"/>
      <c r="N200" s="153"/>
      <c r="O200" s="153"/>
      <c r="P200" s="153"/>
      <c r="Q200" s="153"/>
      <c r="R200" s="153"/>
      <c r="S200" s="153"/>
      <c r="T200" s="153"/>
      <c r="U200" s="153"/>
      <c r="V200" s="153"/>
      <c r="W200" s="153"/>
      <c r="X200" s="153"/>
      <c r="Y200" s="153"/>
      <c r="Z200" s="153"/>
    </row>
    <row r="201" spans="1:26" ht="14.25" customHeight="1">
      <c r="A201" s="255"/>
      <c r="B201" s="255"/>
      <c r="C201" s="153"/>
      <c r="D201" s="153"/>
      <c r="E201" s="278"/>
      <c r="F201" s="153"/>
      <c r="G201" s="153"/>
      <c r="H201" s="153"/>
      <c r="I201" s="153"/>
      <c r="J201" s="153"/>
      <c r="K201" s="153"/>
      <c r="L201" s="153"/>
      <c r="M201" s="153"/>
      <c r="N201" s="153"/>
      <c r="O201" s="153"/>
      <c r="P201" s="153"/>
      <c r="Q201" s="153"/>
      <c r="R201" s="153"/>
      <c r="S201" s="153"/>
      <c r="T201" s="153"/>
      <c r="U201" s="153"/>
      <c r="V201" s="153"/>
      <c r="W201" s="153"/>
      <c r="X201" s="153"/>
      <c r="Y201" s="153"/>
      <c r="Z201" s="153"/>
    </row>
    <row r="202" spans="1:26" ht="14.25" customHeight="1">
      <c r="A202" s="255"/>
      <c r="B202" s="255"/>
      <c r="C202" s="153"/>
      <c r="D202" s="153"/>
      <c r="E202" s="278"/>
      <c r="F202" s="153"/>
      <c r="G202" s="153"/>
      <c r="H202" s="153"/>
      <c r="I202" s="153"/>
      <c r="J202" s="153"/>
      <c r="K202" s="153"/>
      <c r="L202" s="153"/>
      <c r="M202" s="153"/>
      <c r="N202" s="153"/>
      <c r="O202" s="153"/>
      <c r="P202" s="153"/>
      <c r="Q202" s="153"/>
      <c r="R202" s="153"/>
      <c r="S202" s="153"/>
      <c r="T202" s="153"/>
      <c r="U202" s="153"/>
      <c r="V202" s="153"/>
      <c r="W202" s="153"/>
      <c r="X202" s="153"/>
      <c r="Y202" s="153"/>
      <c r="Z202" s="153"/>
    </row>
    <row r="203" spans="1:26" ht="14.25" customHeight="1">
      <c r="A203" s="255"/>
      <c r="B203" s="255"/>
      <c r="C203" s="153"/>
      <c r="D203" s="153"/>
      <c r="E203" s="278"/>
      <c r="F203" s="153"/>
      <c r="G203" s="153"/>
      <c r="H203" s="153"/>
      <c r="I203" s="153"/>
      <c r="J203" s="153"/>
      <c r="K203" s="153"/>
      <c r="L203" s="153"/>
      <c r="M203" s="153"/>
      <c r="N203" s="153"/>
      <c r="O203" s="153"/>
      <c r="P203" s="153"/>
      <c r="Q203" s="153"/>
      <c r="R203" s="153"/>
      <c r="S203" s="153"/>
      <c r="T203" s="153"/>
      <c r="U203" s="153"/>
      <c r="V203" s="153"/>
      <c r="W203" s="153"/>
      <c r="X203" s="153"/>
      <c r="Y203" s="153"/>
      <c r="Z203" s="153"/>
    </row>
    <row r="204" spans="1:26" ht="14.25" customHeight="1">
      <c r="A204" s="255"/>
      <c r="B204" s="255"/>
      <c r="C204" s="153"/>
      <c r="D204" s="153"/>
      <c r="E204" s="278"/>
      <c r="F204" s="153"/>
      <c r="G204" s="153"/>
      <c r="H204" s="153"/>
      <c r="I204" s="153"/>
      <c r="J204" s="153"/>
      <c r="K204" s="153"/>
      <c r="L204" s="153"/>
      <c r="M204" s="153"/>
      <c r="N204" s="153"/>
      <c r="O204" s="153"/>
      <c r="P204" s="153"/>
      <c r="Q204" s="153"/>
      <c r="R204" s="153"/>
      <c r="S204" s="153"/>
      <c r="T204" s="153"/>
      <c r="U204" s="153"/>
      <c r="V204" s="153"/>
      <c r="W204" s="153"/>
      <c r="X204" s="153"/>
      <c r="Y204" s="153"/>
      <c r="Z204" s="153"/>
    </row>
    <row r="205" spans="1:26" ht="14.25" customHeight="1">
      <c r="A205" s="255"/>
      <c r="B205" s="255"/>
      <c r="C205" s="153"/>
      <c r="D205" s="153"/>
      <c r="E205" s="278"/>
      <c r="F205" s="153"/>
      <c r="G205" s="153"/>
      <c r="H205" s="153"/>
      <c r="I205" s="153"/>
      <c r="J205" s="153"/>
      <c r="K205" s="153"/>
      <c r="L205" s="153"/>
      <c r="M205" s="153"/>
      <c r="N205" s="153"/>
      <c r="O205" s="153"/>
      <c r="P205" s="153"/>
      <c r="Q205" s="153"/>
      <c r="R205" s="153"/>
      <c r="S205" s="153"/>
      <c r="T205" s="153"/>
      <c r="U205" s="153"/>
      <c r="V205" s="153"/>
      <c r="W205" s="153"/>
      <c r="X205" s="153"/>
      <c r="Y205" s="153"/>
      <c r="Z205" s="153"/>
    </row>
    <row r="206" spans="1:26" ht="14.25" customHeight="1">
      <c r="A206" s="255"/>
      <c r="B206" s="255"/>
      <c r="C206" s="153"/>
      <c r="D206" s="153"/>
      <c r="E206" s="278"/>
      <c r="F206" s="153"/>
      <c r="G206" s="153"/>
      <c r="H206" s="153"/>
      <c r="I206" s="153"/>
      <c r="J206" s="153"/>
      <c r="K206" s="153"/>
      <c r="L206" s="153"/>
      <c r="M206" s="153"/>
      <c r="N206" s="153"/>
      <c r="O206" s="153"/>
      <c r="P206" s="153"/>
      <c r="Q206" s="153"/>
      <c r="R206" s="153"/>
      <c r="S206" s="153"/>
      <c r="T206" s="153"/>
      <c r="U206" s="153"/>
      <c r="V206" s="153"/>
      <c r="W206" s="153"/>
      <c r="X206" s="153"/>
      <c r="Y206" s="153"/>
      <c r="Z206" s="153"/>
    </row>
    <row r="207" spans="1:26" ht="14.25" customHeight="1">
      <c r="A207" s="255"/>
      <c r="B207" s="255"/>
      <c r="C207" s="153"/>
      <c r="D207" s="153"/>
      <c r="E207" s="278"/>
      <c r="F207" s="153"/>
      <c r="G207" s="153"/>
      <c r="H207" s="153"/>
      <c r="I207" s="153"/>
      <c r="J207" s="153"/>
      <c r="K207" s="153"/>
      <c r="L207" s="153"/>
      <c r="M207" s="153"/>
      <c r="N207" s="153"/>
      <c r="O207" s="153"/>
      <c r="P207" s="153"/>
      <c r="Q207" s="153"/>
      <c r="R207" s="153"/>
      <c r="S207" s="153"/>
      <c r="T207" s="153"/>
      <c r="U207" s="153"/>
      <c r="V207" s="153"/>
      <c r="W207" s="153"/>
      <c r="X207" s="153"/>
      <c r="Y207" s="153"/>
      <c r="Z207" s="153"/>
    </row>
    <row r="208" spans="1:26" ht="14.25" customHeight="1">
      <c r="A208" s="255"/>
      <c r="B208" s="255"/>
      <c r="C208" s="153"/>
      <c r="D208" s="153"/>
      <c r="E208" s="278"/>
      <c r="F208" s="153"/>
      <c r="G208" s="153"/>
      <c r="H208" s="153"/>
      <c r="I208" s="153"/>
      <c r="J208" s="153"/>
      <c r="K208" s="153"/>
      <c r="L208" s="153"/>
      <c r="M208" s="153"/>
      <c r="N208" s="153"/>
      <c r="O208" s="153"/>
      <c r="P208" s="153"/>
      <c r="Q208" s="153"/>
      <c r="R208" s="153"/>
      <c r="S208" s="153"/>
      <c r="T208" s="153"/>
      <c r="U208" s="153"/>
      <c r="V208" s="153"/>
      <c r="W208" s="153"/>
      <c r="X208" s="153"/>
      <c r="Y208" s="153"/>
      <c r="Z208" s="153"/>
    </row>
    <row r="209" spans="1:26" ht="14.25" customHeight="1">
      <c r="A209" s="255"/>
      <c r="B209" s="255"/>
      <c r="C209" s="153"/>
      <c r="D209" s="153"/>
      <c r="E209" s="278"/>
      <c r="F209" s="153"/>
      <c r="G209" s="153"/>
      <c r="H209" s="153"/>
      <c r="I209" s="153"/>
      <c r="J209" s="153"/>
      <c r="K209" s="153"/>
      <c r="L209" s="153"/>
      <c r="M209" s="153"/>
      <c r="N209" s="153"/>
      <c r="O209" s="153"/>
      <c r="P209" s="153"/>
      <c r="Q209" s="153"/>
      <c r="R209" s="153"/>
      <c r="S209" s="153"/>
      <c r="T209" s="153"/>
      <c r="U209" s="153"/>
      <c r="V209" s="153"/>
      <c r="W209" s="153"/>
      <c r="X209" s="153"/>
      <c r="Y209" s="153"/>
      <c r="Z209" s="153"/>
    </row>
    <row r="210" spans="1:26" ht="14.25" customHeight="1">
      <c r="A210" s="255"/>
      <c r="B210" s="255"/>
      <c r="C210" s="153"/>
      <c r="D210" s="153"/>
      <c r="E210" s="278"/>
      <c r="F210" s="153"/>
      <c r="G210" s="153"/>
      <c r="H210" s="153"/>
      <c r="I210" s="153"/>
      <c r="J210" s="153"/>
      <c r="K210" s="153"/>
      <c r="L210" s="153"/>
      <c r="M210" s="153"/>
      <c r="N210" s="153"/>
      <c r="O210" s="153"/>
      <c r="P210" s="153"/>
      <c r="Q210" s="153"/>
      <c r="R210" s="153"/>
      <c r="S210" s="153"/>
      <c r="T210" s="153"/>
      <c r="U210" s="153"/>
      <c r="V210" s="153"/>
      <c r="W210" s="153"/>
      <c r="X210" s="153"/>
      <c r="Y210" s="153"/>
      <c r="Z210" s="153"/>
    </row>
    <row r="211" spans="1:26" ht="14.25" customHeight="1">
      <c r="A211" s="255"/>
      <c r="B211" s="255"/>
      <c r="C211" s="153"/>
      <c r="D211" s="153"/>
      <c r="E211" s="278"/>
      <c r="F211" s="153"/>
      <c r="G211" s="153"/>
      <c r="H211" s="153"/>
      <c r="I211" s="153"/>
      <c r="J211" s="153"/>
      <c r="K211" s="153"/>
      <c r="L211" s="153"/>
      <c r="M211" s="153"/>
      <c r="N211" s="153"/>
      <c r="O211" s="153"/>
      <c r="P211" s="153"/>
      <c r="Q211" s="153"/>
      <c r="R211" s="153"/>
      <c r="S211" s="153"/>
      <c r="T211" s="153"/>
      <c r="U211" s="153"/>
      <c r="V211" s="153"/>
      <c r="W211" s="153"/>
      <c r="X211" s="153"/>
      <c r="Y211" s="153"/>
      <c r="Z211" s="153"/>
    </row>
    <row r="212" spans="1:26" ht="14.25" customHeight="1">
      <c r="A212" s="255"/>
      <c r="B212" s="255"/>
      <c r="C212" s="153"/>
      <c r="D212" s="153"/>
      <c r="E212" s="278"/>
      <c r="F212" s="153"/>
      <c r="G212" s="153"/>
      <c r="H212" s="153"/>
      <c r="I212" s="153"/>
      <c r="J212" s="153"/>
      <c r="K212" s="153"/>
      <c r="L212" s="153"/>
      <c r="M212" s="153"/>
      <c r="N212" s="153"/>
      <c r="O212" s="153"/>
      <c r="P212" s="153"/>
      <c r="Q212" s="153"/>
      <c r="R212" s="153"/>
      <c r="S212" s="153"/>
      <c r="T212" s="153"/>
      <c r="U212" s="153"/>
      <c r="V212" s="153"/>
      <c r="W212" s="153"/>
      <c r="X212" s="153"/>
      <c r="Y212" s="153"/>
      <c r="Z212" s="153"/>
    </row>
    <row r="213" spans="1:26" ht="14.25" customHeight="1">
      <c r="A213" s="255"/>
      <c r="B213" s="255"/>
      <c r="C213" s="153"/>
      <c r="D213" s="153"/>
      <c r="E213" s="278"/>
      <c r="F213" s="153"/>
      <c r="G213" s="153"/>
      <c r="H213" s="153"/>
      <c r="I213" s="153"/>
      <c r="J213" s="153"/>
      <c r="K213" s="153"/>
      <c r="L213" s="153"/>
      <c r="M213" s="153"/>
      <c r="N213" s="153"/>
      <c r="O213" s="153"/>
      <c r="P213" s="153"/>
      <c r="Q213" s="153"/>
      <c r="R213" s="153"/>
      <c r="S213" s="153"/>
      <c r="T213" s="153"/>
      <c r="U213" s="153"/>
      <c r="V213" s="153"/>
      <c r="W213" s="153"/>
      <c r="X213" s="153"/>
      <c r="Y213" s="153"/>
      <c r="Z213" s="153"/>
    </row>
    <row r="214" spans="1:26" ht="14.25" customHeight="1">
      <c r="A214" s="255"/>
      <c r="B214" s="255"/>
      <c r="C214" s="153"/>
      <c r="D214" s="153"/>
      <c r="E214" s="278"/>
      <c r="F214" s="153"/>
      <c r="G214" s="153"/>
      <c r="H214" s="153"/>
      <c r="I214" s="153"/>
      <c r="J214" s="153"/>
      <c r="K214" s="153"/>
      <c r="L214" s="153"/>
      <c r="M214" s="153"/>
      <c r="N214" s="153"/>
      <c r="O214" s="153"/>
      <c r="P214" s="153"/>
      <c r="Q214" s="153"/>
      <c r="R214" s="153"/>
      <c r="S214" s="153"/>
      <c r="T214" s="153"/>
      <c r="U214" s="153"/>
      <c r="V214" s="153"/>
      <c r="W214" s="153"/>
      <c r="X214" s="153"/>
      <c r="Y214" s="153"/>
      <c r="Z214" s="153"/>
    </row>
    <row r="215" spans="1:26" ht="14.25" customHeight="1">
      <c r="A215" s="255"/>
      <c r="B215" s="255"/>
      <c r="C215" s="153"/>
      <c r="D215" s="153"/>
      <c r="E215" s="278"/>
      <c r="F215" s="153"/>
      <c r="G215" s="153"/>
      <c r="H215" s="153"/>
      <c r="I215" s="153"/>
      <c r="J215" s="153"/>
      <c r="K215" s="153"/>
      <c r="L215" s="153"/>
      <c r="M215" s="153"/>
      <c r="N215" s="153"/>
      <c r="O215" s="153"/>
      <c r="P215" s="153"/>
      <c r="Q215" s="153"/>
      <c r="R215" s="153"/>
      <c r="S215" s="153"/>
      <c r="T215" s="153"/>
      <c r="U215" s="153"/>
      <c r="V215" s="153"/>
      <c r="W215" s="153"/>
      <c r="X215" s="153"/>
      <c r="Y215" s="153"/>
      <c r="Z215" s="153"/>
    </row>
    <row r="216" spans="1:26" ht="14.25" customHeight="1">
      <c r="A216" s="255"/>
      <c r="B216" s="255"/>
      <c r="C216" s="153"/>
      <c r="D216" s="153"/>
      <c r="E216" s="278"/>
      <c r="F216" s="153"/>
      <c r="G216" s="153"/>
      <c r="H216" s="153"/>
      <c r="I216" s="153"/>
      <c r="J216" s="153"/>
      <c r="K216" s="153"/>
      <c r="L216" s="153"/>
      <c r="M216" s="153"/>
      <c r="N216" s="153"/>
      <c r="O216" s="153"/>
      <c r="P216" s="153"/>
      <c r="Q216" s="153"/>
      <c r="R216" s="153"/>
      <c r="S216" s="153"/>
      <c r="T216" s="153"/>
      <c r="U216" s="153"/>
      <c r="V216" s="153"/>
      <c r="W216" s="153"/>
      <c r="X216" s="153"/>
      <c r="Y216" s="153"/>
      <c r="Z216" s="153"/>
    </row>
    <row r="217" spans="1:26" ht="14.25" customHeight="1">
      <c r="A217" s="255"/>
      <c r="B217" s="255"/>
      <c r="C217" s="153"/>
      <c r="D217" s="153"/>
      <c r="E217" s="278"/>
      <c r="F217" s="153"/>
      <c r="G217" s="153"/>
      <c r="H217" s="153"/>
      <c r="I217" s="153"/>
      <c r="J217" s="153"/>
      <c r="K217" s="153"/>
      <c r="L217" s="153"/>
      <c r="M217" s="153"/>
      <c r="N217" s="153"/>
      <c r="O217" s="153"/>
      <c r="P217" s="153"/>
      <c r="Q217" s="153"/>
      <c r="R217" s="153"/>
      <c r="S217" s="153"/>
      <c r="T217" s="153"/>
      <c r="U217" s="153"/>
      <c r="V217" s="153"/>
      <c r="W217" s="153"/>
      <c r="X217" s="153"/>
      <c r="Y217" s="153"/>
      <c r="Z217" s="153"/>
    </row>
    <row r="218" spans="1:26" ht="14.25" customHeight="1">
      <c r="A218" s="255"/>
      <c r="B218" s="255"/>
      <c r="C218" s="153"/>
      <c r="D218" s="153"/>
      <c r="E218" s="278"/>
      <c r="F218" s="153"/>
      <c r="G218" s="153"/>
      <c r="H218" s="153"/>
      <c r="I218" s="153"/>
      <c r="J218" s="153"/>
      <c r="K218" s="153"/>
      <c r="L218" s="153"/>
      <c r="M218" s="153"/>
      <c r="N218" s="153"/>
      <c r="O218" s="153"/>
      <c r="P218" s="153"/>
      <c r="Q218" s="153"/>
      <c r="R218" s="153"/>
      <c r="S218" s="153"/>
      <c r="T218" s="153"/>
      <c r="U218" s="153"/>
      <c r="V218" s="153"/>
      <c r="W218" s="153"/>
      <c r="X218" s="153"/>
      <c r="Y218" s="153"/>
      <c r="Z218" s="153"/>
    </row>
    <row r="219" spans="1:26" ht="14.25" customHeight="1">
      <c r="A219" s="255"/>
      <c r="B219" s="255"/>
      <c r="C219" s="153"/>
      <c r="D219" s="153"/>
      <c r="E219" s="278"/>
      <c r="F219" s="153"/>
      <c r="G219" s="153"/>
      <c r="H219" s="153"/>
      <c r="I219" s="153"/>
      <c r="J219" s="153"/>
      <c r="K219" s="153"/>
      <c r="L219" s="153"/>
      <c r="M219" s="153"/>
      <c r="N219" s="153"/>
      <c r="O219" s="153"/>
      <c r="P219" s="153"/>
      <c r="Q219" s="153"/>
      <c r="R219" s="153"/>
      <c r="S219" s="153"/>
      <c r="T219" s="153"/>
      <c r="U219" s="153"/>
      <c r="V219" s="153"/>
      <c r="W219" s="153"/>
      <c r="X219" s="153"/>
      <c r="Y219" s="153"/>
      <c r="Z219" s="153"/>
    </row>
    <row r="220" spans="1:26" ht="14.25" customHeight="1">
      <c r="A220" s="255"/>
      <c r="B220" s="255"/>
      <c r="C220" s="153"/>
      <c r="D220" s="153"/>
      <c r="E220" s="278"/>
      <c r="F220" s="153"/>
      <c r="G220" s="153"/>
      <c r="H220" s="153"/>
      <c r="I220" s="153"/>
      <c r="J220" s="153"/>
      <c r="K220" s="153"/>
      <c r="L220" s="153"/>
      <c r="M220" s="153"/>
      <c r="N220" s="153"/>
      <c r="O220" s="153"/>
      <c r="P220" s="153"/>
      <c r="Q220" s="153"/>
      <c r="R220" s="153"/>
      <c r="S220" s="153"/>
      <c r="T220" s="153"/>
      <c r="U220" s="153"/>
      <c r="V220" s="153"/>
      <c r="W220" s="153"/>
      <c r="X220" s="153"/>
      <c r="Y220" s="153"/>
      <c r="Z220" s="153"/>
    </row>
    <row r="221" spans="1:26" ht="14.25" customHeight="1">
      <c r="A221" s="255"/>
      <c r="B221" s="255"/>
      <c r="C221" s="153"/>
      <c r="D221" s="153"/>
      <c r="E221" s="278"/>
      <c r="F221" s="153"/>
      <c r="G221" s="153"/>
      <c r="H221" s="153"/>
      <c r="I221" s="153"/>
      <c r="J221" s="153"/>
      <c r="K221" s="153"/>
      <c r="L221" s="153"/>
      <c r="M221" s="153"/>
      <c r="N221" s="153"/>
      <c r="O221" s="153"/>
      <c r="P221" s="153"/>
      <c r="Q221" s="153"/>
      <c r="R221" s="153"/>
      <c r="S221" s="153"/>
      <c r="T221" s="153"/>
      <c r="U221" s="153"/>
      <c r="V221" s="153"/>
      <c r="W221" s="153"/>
      <c r="X221" s="153"/>
      <c r="Y221" s="153"/>
      <c r="Z221" s="153"/>
    </row>
    <row r="222" spans="1:26" ht="14.25" customHeight="1">
      <c r="A222" s="255"/>
      <c r="B222" s="255"/>
      <c r="C222" s="153"/>
      <c r="D222" s="153"/>
      <c r="E222" s="278"/>
      <c r="F222" s="153"/>
      <c r="G222" s="153"/>
      <c r="H222" s="153"/>
      <c r="I222" s="153"/>
      <c r="J222" s="153"/>
      <c r="K222" s="153"/>
      <c r="L222" s="153"/>
      <c r="M222" s="153"/>
      <c r="N222" s="153"/>
      <c r="O222" s="153"/>
      <c r="P222" s="153"/>
      <c r="Q222" s="153"/>
      <c r="R222" s="153"/>
      <c r="S222" s="153"/>
      <c r="T222" s="153"/>
      <c r="U222" s="153"/>
      <c r="V222" s="153"/>
      <c r="W222" s="153"/>
      <c r="X222" s="153"/>
      <c r="Y222" s="153"/>
      <c r="Z222" s="153"/>
    </row>
    <row r="223" spans="1:26" ht="14.25" customHeight="1">
      <c r="A223" s="255"/>
      <c r="B223" s="255"/>
      <c r="C223" s="153"/>
      <c r="D223" s="153"/>
      <c r="E223" s="278"/>
      <c r="F223" s="153"/>
      <c r="G223" s="153"/>
      <c r="H223" s="153"/>
      <c r="I223" s="153"/>
      <c r="J223" s="153"/>
      <c r="K223" s="153"/>
      <c r="L223" s="153"/>
      <c r="M223" s="153"/>
      <c r="N223" s="153"/>
      <c r="O223" s="153"/>
      <c r="P223" s="153"/>
      <c r="Q223" s="153"/>
      <c r="R223" s="153"/>
      <c r="S223" s="153"/>
      <c r="T223" s="153"/>
      <c r="U223" s="153"/>
      <c r="V223" s="153"/>
      <c r="W223" s="153"/>
      <c r="X223" s="153"/>
      <c r="Y223" s="153"/>
      <c r="Z223" s="153"/>
    </row>
    <row r="224" spans="1:26" ht="14.25" customHeight="1">
      <c r="A224" s="255"/>
      <c r="B224" s="255"/>
      <c r="C224" s="153"/>
      <c r="D224" s="153"/>
      <c r="E224" s="278"/>
      <c r="F224" s="153"/>
      <c r="G224" s="153"/>
      <c r="H224" s="153"/>
      <c r="I224" s="153"/>
      <c r="J224" s="153"/>
      <c r="K224" s="153"/>
      <c r="L224" s="153"/>
      <c r="M224" s="153"/>
      <c r="N224" s="153"/>
      <c r="O224" s="153"/>
      <c r="P224" s="153"/>
      <c r="Q224" s="153"/>
      <c r="R224" s="153"/>
      <c r="S224" s="153"/>
      <c r="T224" s="153"/>
      <c r="U224" s="153"/>
      <c r="V224" s="153"/>
      <c r="W224" s="153"/>
      <c r="X224" s="153"/>
      <c r="Y224" s="153"/>
      <c r="Z224" s="153"/>
    </row>
    <row r="225" spans="1:26" ht="14.25" customHeight="1">
      <c r="A225" s="255"/>
      <c r="B225" s="255"/>
      <c r="C225" s="153"/>
      <c r="D225" s="153"/>
      <c r="E225" s="278"/>
      <c r="F225" s="153"/>
      <c r="G225" s="153"/>
      <c r="H225" s="153"/>
      <c r="I225" s="153"/>
      <c r="J225" s="153"/>
      <c r="K225" s="153"/>
      <c r="L225" s="153"/>
      <c r="M225" s="153"/>
      <c r="N225" s="153"/>
      <c r="O225" s="153"/>
      <c r="P225" s="153"/>
      <c r="Q225" s="153"/>
      <c r="R225" s="153"/>
      <c r="S225" s="153"/>
      <c r="T225" s="153"/>
      <c r="U225" s="153"/>
      <c r="V225" s="153"/>
      <c r="W225" s="153"/>
      <c r="X225" s="153"/>
      <c r="Y225" s="153"/>
      <c r="Z225" s="153"/>
    </row>
    <row r="226" spans="1:26" ht="14.25" customHeight="1">
      <c r="A226" s="255"/>
      <c r="B226" s="255"/>
      <c r="C226" s="153"/>
      <c r="D226" s="153"/>
      <c r="E226" s="278"/>
      <c r="F226" s="153"/>
      <c r="G226" s="153"/>
      <c r="H226" s="153"/>
      <c r="I226" s="153"/>
      <c r="J226" s="153"/>
      <c r="K226" s="153"/>
      <c r="L226" s="153"/>
      <c r="M226" s="153"/>
      <c r="N226" s="153"/>
      <c r="O226" s="153"/>
      <c r="P226" s="153"/>
      <c r="Q226" s="153"/>
      <c r="R226" s="153"/>
      <c r="S226" s="153"/>
      <c r="T226" s="153"/>
      <c r="U226" s="153"/>
      <c r="V226" s="153"/>
      <c r="W226" s="153"/>
      <c r="X226" s="153"/>
      <c r="Y226" s="153"/>
      <c r="Z226" s="153"/>
    </row>
    <row r="227" spans="1:26" ht="14.25" customHeight="1">
      <c r="A227" s="255"/>
      <c r="B227" s="255"/>
      <c r="C227" s="153"/>
      <c r="D227" s="153"/>
      <c r="E227" s="278"/>
      <c r="F227" s="153"/>
      <c r="G227" s="153"/>
      <c r="H227" s="153"/>
      <c r="I227" s="153"/>
      <c r="J227" s="153"/>
      <c r="K227" s="153"/>
      <c r="L227" s="153"/>
      <c r="M227" s="153"/>
      <c r="N227" s="153"/>
      <c r="O227" s="153"/>
      <c r="P227" s="153"/>
      <c r="Q227" s="153"/>
      <c r="R227" s="153"/>
      <c r="S227" s="153"/>
      <c r="T227" s="153"/>
      <c r="U227" s="153"/>
      <c r="V227" s="153"/>
      <c r="W227" s="153"/>
      <c r="X227" s="153"/>
      <c r="Y227" s="153"/>
      <c r="Z227" s="153"/>
    </row>
    <row r="228" spans="1:26" ht="14.25" customHeight="1">
      <c r="A228" s="255"/>
      <c r="B228" s="255"/>
      <c r="C228" s="153"/>
      <c r="D228" s="153"/>
      <c r="E228" s="278"/>
      <c r="F228" s="153"/>
      <c r="G228" s="153"/>
      <c r="H228" s="153"/>
      <c r="I228" s="153"/>
      <c r="J228" s="153"/>
      <c r="K228" s="153"/>
      <c r="L228" s="153"/>
      <c r="M228" s="153"/>
      <c r="N228" s="153"/>
      <c r="O228" s="153"/>
      <c r="P228" s="153"/>
      <c r="Q228" s="153"/>
      <c r="R228" s="153"/>
      <c r="S228" s="153"/>
      <c r="T228" s="153"/>
      <c r="U228" s="153"/>
      <c r="V228" s="153"/>
      <c r="W228" s="153"/>
      <c r="X228" s="153"/>
      <c r="Y228" s="153"/>
      <c r="Z228" s="153"/>
    </row>
    <row r="229" spans="1:26" ht="14.25" customHeight="1">
      <c r="A229" s="255"/>
      <c r="B229" s="255"/>
      <c r="C229" s="153"/>
      <c r="D229" s="153"/>
      <c r="E229" s="278"/>
      <c r="F229" s="153"/>
      <c r="G229" s="153"/>
      <c r="H229" s="153"/>
      <c r="I229" s="153"/>
      <c r="J229" s="153"/>
      <c r="K229" s="153"/>
      <c r="L229" s="153"/>
      <c r="M229" s="153"/>
      <c r="N229" s="153"/>
      <c r="O229" s="153"/>
      <c r="P229" s="153"/>
      <c r="Q229" s="153"/>
      <c r="R229" s="153"/>
      <c r="S229" s="153"/>
      <c r="T229" s="153"/>
      <c r="U229" s="153"/>
      <c r="V229" s="153"/>
      <c r="W229" s="153"/>
      <c r="X229" s="153"/>
      <c r="Y229" s="153"/>
      <c r="Z229" s="153"/>
    </row>
    <row r="230" spans="1:26" ht="14.25" customHeight="1">
      <c r="A230" s="255"/>
      <c r="B230" s="255"/>
      <c r="C230" s="153"/>
      <c r="D230" s="153"/>
      <c r="E230" s="278"/>
      <c r="F230" s="153"/>
      <c r="G230" s="153"/>
      <c r="H230" s="153"/>
      <c r="I230" s="153"/>
      <c r="J230" s="153"/>
      <c r="K230" s="153"/>
      <c r="L230" s="153"/>
      <c r="M230" s="153"/>
      <c r="N230" s="153"/>
      <c r="O230" s="153"/>
      <c r="P230" s="153"/>
      <c r="Q230" s="153"/>
      <c r="R230" s="153"/>
      <c r="S230" s="153"/>
      <c r="T230" s="153"/>
      <c r="U230" s="153"/>
      <c r="V230" s="153"/>
      <c r="W230" s="153"/>
      <c r="X230" s="153"/>
      <c r="Y230" s="153"/>
      <c r="Z230" s="153"/>
    </row>
    <row r="231" spans="1:26" ht="14.25" customHeight="1">
      <c r="A231" s="255"/>
      <c r="B231" s="255"/>
      <c r="C231" s="153"/>
      <c r="D231" s="153"/>
      <c r="E231" s="278"/>
      <c r="F231" s="153"/>
      <c r="G231" s="153"/>
      <c r="H231" s="153"/>
      <c r="I231" s="153"/>
      <c r="J231" s="153"/>
      <c r="K231" s="153"/>
      <c r="L231" s="153"/>
      <c r="M231" s="153"/>
      <c r="N231" s="153"/>
      <c r="O231" s="153"/>
      <c r="P231" s="153"/>
      <c r="Q231" s="153"/>
      <c r="R231" s="153"/>
      <c r="S231" s="153"/>
      <c r="T231" s="153"/>
      <c r="U231" s="153"/>
      <c r="V231" s="153"/>
      <c r="W231" s="153"/>
      <c r="X231" s="153"/>
      <c r="Y231" s="153"/>
      <c r="Z231" s="153"/>
    </row>
    <row r="232" spans="1:26" ht="14.25" customHeight="1">
      <c r="A232" s="255"/>
      <c r="B232" s="255"/>
      <c r="C232" s="153"/>
      <c r="D232" s="153"/>
      <c r="E232" s="278"/>
      <c r="F232" s="153"/>
      <c r="G232" s="153"/>
      <c r="H232" s="153"/>
      <c r="I232" s="153"/>
      <c r="J232" s="153"/>
      <c r="K232" s="153"/>
      <c r="L232" s="153"/>
      <c r="M232" s="153"/>
      <c r="N232" s="153"/>
      <c r="O232" s="153"/>
      <c r="P232" s="153"/>
      <c r="Q232" s="153"/>
      <c r="R232" s="153"/>
      <c r="S232" s="153"/>
      <c r="T232" s="153"/>
      <c r="U232" s="153"/>
      <c r="V232" s="153"/>
      <c r="W232" s="153"/>
      <c r="X232" s="153"/>
      <c r="Y232" s="153"/>
      <c r="Z232" s="153"/>
    </row>
    <row r="233" spans="1:26" ht="14.25" customHeight="1">
      <c r="A233" s="255"/>
      <c r="B233" s="255"/>
      <c r="C233" s="153"/>
      <c r="D233" s="153"/>
      <c r="E233" s="278"/>
      <c r="F233" s="153"/>
      <c r="G233" s="153"/>
      <c r="H233" s="153"/>
      <c r="I233" s="153"/>
      <c r="J233" s="153"/>
      <c r="K233" s="153"/>
      <c r="L233" s="153"/>
      <c r="M233" s="153"/>
      <c r="N233" s="153"/>
      <c r="O233" s="153"/>
      <c r="P233" s="153"/>
      <c r="Q233" s="153"/>
      <c r="R233" s="153"/>
      <c r="S233" s="153"/>
      <c r="T233" s="153"/>
      <c r="U233" s="153"/>
      <c r="V233" s="153"/>
      <c r="W233" s="153"/>
      <c r="X233" s="153"/>
      <c r="Y233" s="153"/>
      <c r="Z233" s="153"/>
    </row>
    <row r="234" spans="1:26" ht="14.25" customHeight="1">
      <c r="A234" s="255"/>
      <c r="B234" s="255"/>
      <c r="C234" s="153"/>
      <c r="D234" s="153"/>
      <c r="E234" s="278"/>
      <c r="F234" s="153"/>
      <c r="G234" s="153"/>
      <c r="H234" s="153"/>
      <c r="I234" s="153"/>
      <c r="J234" s="153"/>
      <c r="K234" s="153"/>
      <c r="L234" s="153"/>
      <c r="M234" s="153"/>
      <c r="N234" s="153"/>
      <c r="O234" s="153"/>
      <c r="P234" s="153"/>
      <c r="Q234" s="153"/>
      <c r="R234" s="153"/>
      <c r="S234" s="153"/>
      <c r="T234" s="153"/>
      <c r="U234" s="153"/>
      <c r="V234" s="153"/>
      <c r="W234" s="153"/>
      <c r="X234" s="153"/>
      <c r="Y234" s="153"/>
      <c r="Z234" s="153"/>
    </row>
    <row r="235" spans="1:26" ht="14.25" customHeight="1">
      <c r="A235" s="255"/>
      <c r="B235" s="255"/>
      <c r="C235" s="153"/>
      <c r="D235" s="153"/>
      <c r="E235" s="278"/>
      <c r="F235" s="153"/>
      <c r="G235" s="153"/>
      <c r="H235" s="153"/>
      <c r="I235" s="153"/>
      <c r="J235" s="153"/>
      <c r="K235" s="153"/>
      <c r="L235" s="153"/>
      <c r="M235" s="153"/>
      <c r="N235" s="153"/>
      <c r="O235" s="153"/>
      <c r="P235" s="153"/>
      <c r="Q235" s="153"/>
      <c r="R235" s="153"/>
      <c r="S235" s="153"/>
      <c r="T235" s="153"/>
      <c r="U235" s="153"/>
      <c r="V235" s="153"/>
      <c r="W235" s="153"/>
      <c r="X235" s="153"/>
      <c r="Y235" s="153"/>
      <c r="Z235" s="153"/>
    </row>
    <row r="236" spans="1:26" ht="14.25" customHeight="1">
      <c r="A236" s="255"/>
      <c r="B236" s="255"/>
      <c r="C236" s="153"/>
      <c r="D236" s="153"/>
      <c r="E236" s="278"/>
      <c r="F236" s="153"/>
      <c r="G236" s="153"/>
      <c r="H236" s="153"/>
      <c r="I236" s="153"/>
      <c r="J236" s="153"/>
      <c r="K236" s="153"/>
      <c r="L236" s="153"/>
      <c r="M236" s="153"/>
      <c r="N236" s="153"/>
      <c r="O236" s="153"/>
      <c r="P236" s="153"/>
      <c r="Q236" s="153"/>
      <c r="R236" s="153"/>
      <c r="S236" s="153"/>
      <c r="T236" s="153"/>
      <c r="U236" s="153"/>
      <c r="V236" s="153"/>
      <c r="W236" s="153"/>
      <c r="X236" s="153"/>
      <c r="Y236" s="153"/>
      <c r="Z236" s="153"/>
    </row>
    <row r="237" spans="1:26" ht="14.25" customHeight="1">
      <c r="A237" s="255"/>
      <c r="B237" s="255"/>
      <c r="C237" s="153"/>
      <c r="D237" s="153"/>
      <c r="E237" s="278"/>
      <c r="F237" s="153"/>
      <c r="G237" s="153"/>
      <c r="H237" s="153"/>
      <c r="I237" s="153"/>
      <c r="J237" s="153"/>
      <c r="K237" s="153"/>
      <c r="L237" s="153"/>
      <c r="M237" s="153"/>
      <c r="N237" s="153"/>
      <c r="O237" s="153"/>
      <c r="P237" s="153"/>
      <c r="Q237" s="153"/>
      <c r="R237" s="153"/>
      <c r="S237" s="153"/>
      <c r="T237" s="153"/>
      <c r="U237" s="153"/>
      <c r="V237" s="153"/>
      <c r="W237" s="153"/>
      <c r="X237" s="153"/>
      <c r="Y237" s="153"/>
      <c r="Z237" s="153"/>
    </row>
    <row r="238" spans="1:26" ht="14.25" customHeight="1">
      <c r="A238" s="255"/>
      <c r="B238" s="255"/>
      <c r="C238" s="153"/>
      <c r="D238" s="153"/>
      <c r="E238" s="278"/>
      <c r="F238" s="153"/>
      <c r="G238" s="153"/>
      <c r="H238" s="153"/>
      <c r="I238" s="153"/>
      <c r="J238" s="153"/>
      <c r="K238" s="153"/>
      <c r="L238" s="153"/>
      <c r="M238" s="153"/>
      <c r="N238" s="153"/>
      <c r="O238" s="153"/>
      <c r="P238" s="153"/>
      <c r="Q238" s="153"/>
      <c r="R238" s="153"/>
      <c r="S238" s="153"/>
      <c r="T238" s="153"/>
      <c r="U238" s="153"/>
      <c r="V238" s="153"/>
      <c r="W238" s="153"/>
      <c r="X238" s="153"/>
      <c r="Y238" s="153"/>
      <c r="Z238" s="153"/>
    </row>
    <row r="239" spans="1:26" ht="14.25" customHeight="1">
      <c r="A239" s="255"/>
      <c r="B239" s="255"/>
      <c r="C239" s="153"/>
      <c r="D239" s="153"/>
      <c r="E239" s="278"/>
      <c r="F239" s="153"/>
      <c r="G239" s="153"/>
      <c r="H239" s="153"/>
      <c r="I239" s="153"/>
      <c r="J239" s="153"/>
      <c r="K239" s="153"/>
      <c r="L239" s="153"/>
      <c r="M239" s="153"/>
      <c r="N239" s="153"/>
      <c r="O239" s="153"/>
      <c r="P239" s="153"/>
      <c r="Q239" s="153"/>
      <c r="R239" s="153"/>
      <c r="S239" s="153"/>
      <c r="T239" s="153"/>
      <c r="U239" s="153"/>
      <c r="V239" s="153"/>
      <c r="W239" s="153"/>
      <c r="X239" s="153"/>
      <c r="Y239" s="153"/>
      <c r="Z239" s="153"/>
    </row>
    <row r="240" spans="1:26" ht="14.25" customHeight="1">
      <c r="A240" s="255"/>
      <c r="B240" s="255"/>
      <c r="C240" s="153"/>
      <c r="D240" s="153"/>
      <c r="E240" s="278"/>
      <c r="F240" s="153"/>
      <c r="G240" s="153"/>
      <c r="H240" s="153"/>
      <c r="I240" s="153"/>
      <c r="J240" s="153"/>
      <c r="K240" s="153"/>
      <c r="L240" s="153"/>
      <c r="M240" s="153"/>
      <c r="N240" s="153"/>
      <c r="O240" s="153"/>
      <c r="P240" s="153"/>
      <c r="Q240" s="153"/>
      <c r="R240" s="153"/>
      <c r="S240" s="153"/>
      <c r="T240" s="153"/>
      <c r="U240" s="153"/>
      <c r="V240" s="153"/>
      <c r="W240" s="153"/>
      <c r="X240" s="153"/>
      <c r="Y240" s="153"/>
      <c r="Z240" s="153"/>
    </row>
    <row r="241" spans="1:26" ht="14.25" customHeight="1">
      <c r="A241" s="255"/>
      <c r="B241" s="255"/>
      <c r="C241" s="153"/>
      <c r="D241" s="153"/>
      <c r="E241" s="278"/>
      <c r="F241" s="153"/>
      <c r="G241" s="153"/>
      <c r="H241" s="153"/>
      <c r="I241" s="153"/>
      <c r="J241" s="153"/>
      <c r="K241" s="153"/>
      <c r="L241" s="153"/>
      <c r="M241" s="153"/>
      <c r="N241" s="153"/>
      <c r="O241" s="153"/>
      <c r="P241" s="153"/>
      <c r="Q241" s="153"/>
      <c r="R241" s="153"/>
      <c r="S241" s="153"/>
      <c r="T241" s="153"/>
      <c r="U241" s="153"/>
      <c r="V241" s="153"/>
      <c r="W241" s="153"/>
      <c r="X241" s="153"/>
      <c r="Y241" s="153"/>
      <c r="Z241" s="153"/>
    </row>
    <row r="242" spans="1:26" ht="14.25" customHeight="1">
      <c r="A242" s="255"/>
      <c r="B242" s="255"/>
      <c r="C242" s="153"/>
      <c r="D242" s="153"/>
      <c r="E242" s="278"/>
      <c r="F242" s="153"/>
      <c r="G242" s="153"/>
      <c r="H242" s="153"/>
      <c r="I242" s="153"/>
      <c r="J242" s="153"/>
      <c r="K242" s="153"/>
      <c r="L242" s="153"/>
      <c r="M242" s="153"/>
      <c r="N242" s="153"/>
      <c r="O242" s="153"/>
      <c r="P242" s="153"/>
      <c r="Q242" s="153"/>
      <c r="R242" s="153"/>
      <c r="S242" s="153"/>
      <c r="T242" s="153"/>
      <c r="U242" s="153"/>
      <c r="V242" s="153"/>
      <c r="W242" s="153"/>
      <c r="X242" s="153"/>
      <c r="Y242" s="153"/>
      <c r="Z242" s="153"/>
    </row>
    <row r="243" spans="1:26" ht="14.25" customHeight="1">
      <c r="A243" s="255"/>
      <c r="B243" s="255"/>
      <c r="C243" s="153"/>
      <c r="D243" s="153"/>
      <c r="E243" s="278"/>
      <c r="F243" s="153"/>
      <c r="G243" s="153"/>
      <c r="H243" s="153"/>
      <c r="I243" s="153"/>
      <c r="J243" s="153"/>
      <c r="K243" s="153"/>
      <c r="L243" s="153"/>
      <c r="M243" s="153"/>
      <c r="N243" s="153"/>
      <c r="O243" s="153"/>
      <c r="P243" s="153"/>
      <c r="Q243" s="153"/>
      <c r="R243" s="153"/>
      <c r="S243" s="153"/>
      <c r="T243" s="153"/>
      <c r="U243" s="153"/>
      <c r="V243" s="153"/>
      <c r="W243" s="153"/>
      <c r="X243" s="153"/>
      <c r="Y243" s="153"/>
      <c r="Z243" s="153"/>
    </row>
    <row r="244" spans="1:26" ht="14.25" customHeight="1">
      <c r="A244" s="255"/>
      <c r="B244" s="255"/>
      <c r="C244" s="153"/>
      <c r="D244" s="153"/>
      <c r="E244" s="278"/>
      <c r="F244" s="153"/>
      <c r="G244" s="153"/>
      <c r="H244" s="153"/>
      <c r="I244" s="153"/>
      <c r="J244" s="153"/>
      <c r="K244" s="153"/>
      <c r="L244" s="153"/>
      <c r="M244" s="153"/>
      <c r="N244" s="153"/>
      <c r="O244" s="153"/>
      <c r="P244" s="153"/>
      <c r="Q244" s="153"/>
      <c r="R244" s="153"/>
      <c r="S244" s="153"/>
      <c r="T244" s="153"/>
      <c r="U244" s="153"/>
      <c r="V244" s="153"/>
      <c r="W244" s="153"/>
      <c r="X244" s="153"/>
      <c r="Y244" s="153"/>
      <c r="Z244" s="153"/>
    </row>
    <row r="245" spans="1:26" ht="14.25" customHeight="1">
      <c r="A245" s="255"/>
      <c r="B245" s="255"/>
      <c r="C245" s="153"/>
      <c r="D245" s="153"/>
      <c r="E245" s="278"/>
      <c r="F245" s="153"/>
      <c r="G245" s="153"/>
      <c r="H245" s="153"/>
      <c r="I245" s="153"/>
      <c r="J245" s="153"/>
      <c r="K245" s="153"/>
      <c r="L245" s="153"/>
      <c r="M245" s="153"/>
      <c r="N245" s="153"/>
      <c r="O245" s="153"/>
      <c r="P245" s="153"/>
      <c r="Q245" s="153"/>
      <c r="R245" s="153"/>
      <c r="S245" s="153"/>
      <c r="T245" s="153"/>
      <c r="U245" s="153"/>
      <c r="V245" s="153"/>
      <c r="W245" s="153"/>
      <c r="X245" s="153"/>
      <c r="Y245" s="153"/>
      <c r="Z245" s="153"/>
    </row>
    <row r="246" spans="1:26" ht="14.25" customHeight="1">
      <c r="A246" s="255"/>
      <c r="B246" s="255"/>
      <c r="C246" s="153"/>
      <c r="D246" s="153"/>
      <c r="E246" s="278"/>
      <c r="F246" s="153"/>
      <c r="G246" s="153"/>
      <c r="H246" s="153"/>
      <c r="I246" s="153"/>
      <c r="J246" s="153"/>
      <c r="K246" s="153"/>
      <c r="L246" s="153"/>
      <c r="M246" s="153"/>
      <c r="N246" s="153"/>
      <c r="O246" s="153"/>
      <c r="P246" s="153"/>
      <c r="Q246" s="153"/>
      <c r="R246" s="153"/>
      <c r="S246" s="153"/>
      <c r="T246" s="153"/>
      <c r="U246" s="153"/>
      <c r="V246" s="153"/>
      <c r="W246" s="153"/>
      <c r="X246" s="153"/>
      <c r="Y246" s="153"/>
      <c r="Z246" s="153"/>
    </row>
    <row r="247" spans="1:26" ht="14.25" customHeight="1">
      <c r="A247" s="255"/>
      <c r="B247" s="255"/>
      <c r="C247" s="153"/>
      <c r="D247" s="153"/>
      <c r="E247" s="278"/>
      <c r="F247" s="153"/>
      <c r="G247" s="153"/>
      <c r="H247" s="153"/>
      <c r="I247" s="153"/>
      <c r="J247" s="153"/>
      <c r="K247" s="153"/>
      <c r="L247" s="153"/>
      <c r="M247" s="153"/>
      <c r="N247" s="153"/>
      <c r="O247" s="153"/>
      <c r="P247" s="153"/>
      <c r="Q247" s="153"/>
      <c r="R247" s="153"/>
      <c r="S247" s="153"/>
      <c r="T247" s="153"/>
      <c r="U247" s="153"/>
      <c r="V247" s="153"/>
      <c r="W247" s="153"/>
      <c r="X247" s="153"/>
      <c r="Y247" s="153"/>
      <c r="Z247" s="153"/>
    </row>
    <row r="248" spans="1:26" ht="14.25" customHeight="1">
      <c r="A248" s="255"/>
      <c r="B248" s="255"/>
      <c r="C248" s="153"/>
      <c r="D248" s="153"/>
      <c r="E248" s="278"/>
      <c r="F248" s="153"/>
      <c r="G248" s="153"/>
      <c r="H248" s="153"/>
      <c r="I248" s="153"/>
      <c r="J248" s="153"/>
      <c r="K248" s="153"/>
      <c r="L248" s="153"/>
      <c r="M248" s="153"/>
      <c r="N248" s="153"/>
      <c r="O248" s="153"/>
      <c r="P248" s="153"/>
      <c r="Q248" s="153"/>
      <c r="R248" s="153"/>
      <c r="S248" s="153"/>
      <c r="T248" s="153"/>
      <c r="U248" s="153"/>
      <c r="V248" s="153"/>
      <c r="W248" s="153"/>
      <c r="X248" s="153"/>
      <c r="Y248" s="153"/>
      <c r="Z248" s="153"/>
    </row>
    <row r="249" spans="1:26" ht="14.25" customHeight="1">
      <c r="A249" s="255"/>
      <c r="B249" s="255"/>
      <c r="C249" s="153"/>
      <c r="D249" s="153"/>
      <c r="E249" s="278"/>
      <c r="F249" s="153"/>
      <c r="G249" s="153"/>
      <c r="H249" s="153"/>
      <c r="I249" s="153"/>
      <c r="J249" s="153"/>
      <c r="K249" s="153"/>
      <c r="L249" s="153"/>
      <c r="M249" s="153"/>
      <c r="N249" s="153"/>
      <c r="O249" s="153"/>
      <c r="P249" s="153"/>
      <c r="Q249" s="153"/>
      <c r="R249" s="153"/>
      <c r="S249" s="153"/>
      <c r="T249" s="153"/>
      <c r="U249" s="153"/>
      <c r="V249" s="153"/>
      <c r="W249" s="153"/>
      <c r="X249" s="153"/>
      <c r="Y249" s="153"/>
      <c r="Z249" s="153"/>
    </row>
    <row r="250" spans="1:26" ht="14.25" customHeight="1">
      <c r="A250" s="255"/>
      <c r="B250" s="255"/>
      <c r="C250" s="153"/>
      <c r="D250" s="153"/>
      <c r="E250" s="278"/>
      <c r="F250" s="153"/>
      <c r="G250" s="153"/>
      <c r="H250" s="153"/>
      <c r="I250" s="153"/>
      <c r="J250" s="153"/>
      <c r="K250" s="153"/>
      <c r="L250" s="153"/>
      <c r="M250" s="153"/>
      <c r="N250" s="153"/>
      <c r="O250" s="153"/>
      <c r="P250" s="153"/>
      <c r="Q250" s="153"/>
      <c r="R250" s="153"/>
      <c r="S250" s="153"/>
      <c r="T250" s="153"/>
      <c r="U250" s="153"/>
      <c r="V250" s="153"/>
      <c r="W250" s="153"/>
      <c r="X250" s="153"/>
      <c r="Y250" s="153"/>
      <c r="Z250" s="153"/>
    </row>
    <row r="251" spans="1:26" ht="14.25" customHeight="1">
      <c r="A251" s="255"/>
      <c r="B251" s="255"/>
      <c r="C251" s="153"/>
      <c r="D251" s="153"/>
      <c r="E251" s="278"/>
      <c r="F251" s="153"/>
      <c r="G251" s="153"/>
      <c r="H251" s="153"/>
      <c r="I251" s="153"/>
      <c r="J251" s="153"/>
      <c r="K251" s="153"/>
      <c r="L251" s="153"/>
      <c r="M251" s="153"/>
      <c r="N251" s="153"/>
      <c r="O251" s="153"/>
      <c r="P251" s="153"/>
      <c r="Q251" s="153"/>
      <c r="R251" s="153"/>
      <c r="S251" s="153"/>
      <c r="T251" s="153"/>
      <c r="U251" s="153"/>
      <c r="V251" s="153"/>
      <c r="W251" s="153"/>
      <c r="X251" s="153"/>
      <c r="Y251" s="153"/>
      <c r="Z251" s="153"/>
    </row>
    <row r="252" spans="1:26" ht="14.25" customHeight="1">
      <c r="A252" s="255"/>
      <c r="B252" s="255"/>
      <c r="C252" s="153"/>
      <c r="D252" s="153"/>
      <c r="E252" s="278"/>
      <c r="F252" s="153"/>
      <c r="G252" s="153"/>
      <c r="H252" s="153"/>
      <c r="I252" s="153"/>
      <c r="J252" s="153"/>
      <c r="K252" s="153"/>
      <c r="L252" s="153"/>
      <c r="M252" s="153"/>
      <c r="N252" s="153"/>
      <c r="O252" s="153"/>
      <c r="P252" s="153"/>
      <c r="Q252" s="153"/>
      <c r="R252" s="153"/>
      <c r="S252" s="153"/>
      <c r="T252" s="153"/>
      <c r="U252" s="153"/>
      <c r="V252" s="153"/>
      <c r="W252" s="153"/>
      <c r="X252" s="153"/>
      <c r="Y252" s="153"/>
      <c r="Z252" s="153"/>
    </row>
    <row r="253" spans="1:26" ht="14.25" customHeight="1">
      <c r="A253" s="255"/>
      <c r="B253" s="255"/>
      <c r="C253" s="153"/>
      <c r="D253" s="153"/>
      <c r="E253" s="278"/>
      <c r="F253" s="153"/>
      <c r="G253" s="153"/>
      <c r="H253" s="153"/>
      <c r="I253" s="153"/>
      <c r="J253" s="153"/>
      <c r="K253" s="153"/>
      <c r="L253" s="153"/>
      <c r="M253" s="153"/>
      <c r="N253" s="153"/>
      <c r="O253" s="153"/>
      <c r="P253" s="153"/>
      <c r="Q253" s="153"/>
      <c r="R253" s="153"/>
      <c r="S253" s="153"/>
      <c r="T253" s="153"/>
      <c r="U253" s="153"/>
      <c r="V253" s="153"/>
      <c r="W253" s="153"/>
      <c r="X253" s="153"/>
      <c r="Y253" s="153"/>
      <c r="Z253" s="153"/>
    </row>
    <row r="254" spans="1:26" ht="14.25" customHeight="1">
      <c r="A254" s="255"/>
      <c r="B254" s="255"/>
      <c r="C254" s="153"/>
      <c r="D254" s="153"/>
      <c r="E254" s="278"/>
      <c r="F254" s="153"/>
      <c r="G254" s="153"/>
      <c r="H254" s="153"/>
      <c r="I254" s="153"/>
      <c r="J254" s="153"/>
      <c r="K254" s="153"/>
      <c r="L254" s="153"/>
      <c r="M254" s="153"/>
      <c r="N254" s="153"/>
      <c r="O254" s="153"/>
      <c r="P254" s="153"/>
      <c r="Q254" s="153"/>
      <c r="R254" s="153"/>
      <c r="S254" s="153"/>
      <c r="T254" s="153"/>
      <c r="U254" s="153"/>
      <c r="V254" s="153"/>
      <c r="W254" s="153"/>
      <c r="X254" s="153"/>
      <c r="Y254" s="153"/>
      <c r="Z254" s="153"/>
    </row>
    <row r="255" spans="1:26" ht="14.25" customHeight="1">
      <c r="A255" s="255"/>
      <c r="B255" s="255"/>
      <c r="C255" s="153"/>
      <c r="D255" s="153"/>
      <c r="E255" s="278"/>
      <c r="F255" s="153"/>
      <c r="G255" s="153"/>
      <c r="H255" s="153"/>
      <c r="I255" s="153"/>
      <c r="J255" s="153"/>
      <c r="K255" s="153"/>
      <c r="L255" s="153"/>
      <c r="M255" s="153"/>
      <c r="N255" s="153"/>
      <c r="O255" s="153"/>
      <c r="P255" s="153"/>
      <c r="Q255" s="153"/>
      <c r="R255" s="153"/>
      <c r="S255" s="153"/>
      <c r="T255" s="153"/>
      <c r="U255" s="153"/>
      <c r="V255" s="153"/>
      <c r="W255" s="153"/>
      <c r="X255" s="153"/>
      <c r="Y255" s="153"/>
      <c r="Z255" s="153"/>
    </row>
    <row r="256" spans="1:26" ht="14.25" customHeight="1">
      <c r="A256" s="255"/>
      <c r="B256" s="255"/>
      <c r="C256" s="153"/>
      <c r="D256" s="153"/>
      <c r="E256" s="278"/>
      <c r="F256" s="153"/>
      <c r="G256" s="153"/>
      <c r="H256" s="153"/>
      <c r="I256" s="153"/>
      <c r="J256" s="153"/>
      <c r="K256" s="153"/>
      <c r="L256" s="153"/>
      <c r="M256" s="153"/>
      <c r="N256" s="153"/>
      <c r="O256" s="153"/>
      <c r="P256" s="153"/>
      <c r="Q256" s="153"/>
      <c r="R256" s="153"/>
      <c r="S256" s="153"/>
      <c r="T256" s="153"/>
      <c r="U256" s="153"/>
      <c r="V256" s="153"/>
      <c r="W256" s="153"/>
      <c r="X256" s="153"/>
      <c r="Y256" s="153"/>
      <c r="Z256" s="153"/>
    </row>
    <row r="257" spans="1:26" ht="14.25" customHeight="1">
      <c r="A257" s="255"/>
      <c r="B257" s="255"/>
      <c r="C257" s="153"/>
      <c r="D257" s="153"/>
      <c r="E257" s="278"/>
      <c r="F257" s="153"/>
      <c r="G257" s="153"/>
      <c r="H257" s="153"/>
      <c r="I257" s="153"/>
      <c r="J257" s="153"/>
      <c r="K257" s="153"/>
      <c r="L257" s="153"/>
      <c r="M257" s="153"/>
      <c r="N257" s="153"/>
      <c r="O257" s="153"/>
      <c r="P257" s="153"/>
      <c r="Q257" s="153"/>
      <c r="R257" s="153"/>
      <c r="S257" s="153"/>
      <c r="T257" s="153"/>
      <c r="U257" s="153"/>
      <c r="V257" s="153"/>
      <c r="W257" s="153"/>
      <c r="X257" s="153"/>
      <c r="Y257" s="153"/>
      <c r="Z257" s="153"/>
    </row>
    <row r="258" spans="1:26" ht="14.25" customHeight="1">
      <c r="A258" s="255"/>
      <c r="B258" s="255"/>
      <c r="C258" s="153"/>
      <c r="D258" s="153"/>
      <c r="E258" s="278"/>
      <c r="F258" s="153"/>
      <c r="G258" s="153"/>
      <c r="H258" s="153"/>
      <c r="I258" s="153"/>
      <c r="J258" s="153"/>
      <c r="K258" s="153"/>
      <c r="L258" s="153"/>
      <c r="M258" s="153"/>
      <c r="N258" s="153"/>
      <c r="O258" s="153"/>
      <c r="P258" s="153"/>
      <c r="Q258" s="153"/>
      <c r="R258" s="153"/>
      <c r="S258" s="153"/>
      <c r="T258" s="153"/>
      <c r="U258" s="153"/>
      <c r="V258" s="153"/>
      <c r="W258" s="153"/>
      <c r="X258" s="153"/>
      <c r="Y258" s="153"/>
      <c r="Z258" s="153"/>
    </row>
    <row r="259" spans="1:26" ht="14.25" customHeight="1">
      <c r="A259" s="255"/>
      <c r="B259" s="255"/>
      <c r="C259" s="153"/>
      <c r="D259" s="153"/>
      <c r="E259" s="278"/>
      <c r="F259" s="153"/>
      <c r="G259" s="153"/>
      <c r="H259" s="153"/>
      <c r="I259" s="153"/>
      <c r="J259" s="153"/>
      <c r="K259" s="153"/>
      <c r="L259" s="153"/>
      <c r="M259" s="153"/>
      <c r="N259" s="153"/>
      <c r="O259" s="153"/>
      <c r="P259" s="153"/>
      <c r="Q259" s="153"/>
      <c r="R259" s="153"/>
      <c r="S259" s="153"/>
      <c r="T259" s="153"/>
      <c r="U259" s="153"/>
      <c r="V259" s="153"/>
      <c r="W259" s="153"/>
      <c r="X259" s="153"/>
      <c r="Y259" s="153"/>
      <c r="Z259" s="153"/>
    </row>
    <row r="260" spans="1:26" ht="14.25" customHeight="1">
      <c r="A260" s="255"/>
      <c r="B260" s="255"/>
      <c r="C260" s="153"/>
      <c r="D260" s="153"/>
      <c r="E260" s="278"/>
      <c r="F260" s="153"/>
      <c r="G260" s="153"/>
      <c r="H260" s="153"/>
      <c r="I260" s="153"/>
      <c r="J260" s="153"/>
      <c r="K260" s="153"/>
      <c r="L260" s="153"/>
      <c r="M260" s="153"/>
      <c r="N260" s="153"/>
      <c r="O260" s="153"/>
      <c r="P260" s="153"/>
      <c r="Q260" s="153"/>
      <c r="R260" s="153"/>
      <c r="S260" s="153"/>
      <c r="T260" s="153"/>
      <c r="U260" s="153"/>
      <c r="V260" s="153"/>
      <c r="W260" s="153"/>
      <c r="X260" s="153"/>
      <c r="Y260" s="153"/>
      <c r="Z260" s="153"/>
    </row>
    <row r="261" spans="1:26" ht="14.25" customHeight="1">
      <c r="A261" s="255"/>
      <c r="B261" s="255"/>
      <c r="C261" s="153"/>
      <c r="D261" s="153"/>
      <c r="E261" s="278"/>
      <c r="F261" s="153"/>
      <c r="G261" s="153"/>
      <c r="H261" s="153"/>
      <c r="I261" s="153"/>
      <c r="J261" s="153"/>
      <c r="K261" s="153"/>
      <c r="L261" s="153"/>
      <c r="M261" s="153"/>
      <c r="N261" s="153"/>
      <c r="O261" s="153"/>
      <c r="P261" s="153"/>
      <c r="Q261" s="153"/>
      <c r="R261" s="153"/>
      <c r="S261" s="153"/>
      <c r="T261" s="153"/>
      <c r="U261" s="153"/>
      <c r="V261" s="153"/>
      <c r="W261" s="153"/>
      <c r="X261" s="153"/>
      <c r="Y261" s="153"/>
      <c r="Z261" s="153"/>
    </row>
    <row r="262" spans="1:26" ht="14.25" customHeight="1">
      <c r="A262" s="255"/>
      <c r="B262" s="255"/>
      <c r="C262" s="153"/>
      <c r="D262" s="153"/>
      <c r="E262" s="278"/>
      <c r="F262" s="153"/>
      <c r="G262" s="153"/>
      <c r="H262" s="153"/>
      <c r="I262" s="153"/>
      <c r="J262" s="153"/>
      <c r="K262" s="153"/>
      <c r="L262" s="153"/>
      <c r="M262" s="153"/>
      <c r="N262" s="153"/>
      <c r="O262" s="153"/>
      <c r="P262" s="153"/>
      <c r="Q262" s="153"/>
      <c r="R262" s="153"/>
      <c r="S262" s="153"/>
      <c r="T262" s="153"/>
      <c r="U262" s="153"/>
      <c r="V262" s="153"/>
      <c r="W262" s="153"/>
      <c r="X262" s="153"/>
      <c r="Y262" s="153"/>
      <c r="Z262" s="153"/>
    </row>
    <row r="263" spans="1:26" ht="14.25" customHeight="1">
      <c r="A263" s="255"/>
      <c r="B263" s="255"/>
      <c r="C263" s="153"/>
      <c r="D263" s="153"/>
      <c r="E263" s="278"/>
      <c r="F263" s="153"/>
      <c r="G263" s="153"/>
      <c r="H263" s="153"/>
      <c r="I263" s="153"/>
      <c r="J263" s="153"/>
      <c r="K263" s="153"/>
      <c r="L263" s="153"/>
      <c r="M263" s="153"/>
      <c r="N263" s="153"/>
      <c r="O263" s="153"/>
      <c r="P263" s="153"/>
      <c r="Q263" s="153"/>
      <c r="R263" s="153"/>
      <c r="S263" s="153"/>
      <c r="T263" s="153"/>
      <c r="U263" s="153"/>
      <c r="V263" s="153"/>
      <c r="W263" s="153"/>
      <c r="X263" s="153"/>
      <c r="Y263" s="153"/>
      <c r="Z263" s="153"/>
    </row>
    <row r="264" spans="1:26" ht="14.25" customHeight="1">
      <c r="A264" s="255"/>
      <c r="B264" s="255"/>
      <c r="C264" s="153"/>
      <c r="D264" s="153"/>
      <c r="E264" s="278"/>
      <c r="F264" s="153"/>
      <c r="G264" s="153"/>
      <c r="H264" s="153"/>
      <c r="I264" s="153"/>
      <c r="J264" s="153"/>
      <c r="K264" s="153"/>
      <c r="L264" s="153"/>
      <c r="M264" s="153"/>
      <c r="N264" s="153"/>
      <c r="O264" s="153"/>
      <c r="P264" s="153"/>
      <c r="Q264" s="153"/>
      <c r="R264" s="153"/>
      <c r="S264" s="153"/>
      <c r="T264" s="153"/>
      <c r="U264" s="153"/>
      <c r="V264" s="153"/>
      <c r="W264" s="153"/>
      <c r="X264" s="153"/>
      <c r="Y264" s="153"/>
      <c r="Z264" s="153"/>
    </row>
    <row r="265" spans="1:26" ht="14.25" customHeight="1">
      <c r="A265" s="255"/>
      <c r="B265" s="255"/>
      <c r="C265" s="153"/>
      <c r="D265" s="153"/>
      <c r="E265" s="278"/>
      <c r="F265" s="153"/>
      <c r="G265" s="153"/>
      <c r="H265" s="153"/>
      <c r="I265" s="153"/>
      <c r="J265" s="153"/>
      <c r="K265" s="153"/>
      <c r="L265" s="153"/>
      <c r="M265" s="153"/>
      <c r="N265" s="153"/>
      <c r="O265" s="153"/>
      <c r="P265" s="153"/>
      <c r="Q265" s="153"/>
      <c r="R265" s="153"/>
      <c r="S265" s="153"/>
      <c r="T265" s="153"/>
      <c r="U265" s="153"/>
      <c r="V265" s="153"/>
      <c r="W265" s="153"/>
      <c r="X265" s="153"/>
      <c r="Y265" s="153"/>
      <c r="Z265" s="153"/>
    </row>
    <row r="266" spans="1:26" ht="14.25" customHeight="1">
      <c r="A266" s="255"/>
      <c r="B266" s="255"/>
      <c r="C266" s="153"/>
      <c r="D266" s="153"/>
      <c r="E266" s="278"/>
      <c r="F266" s="153"/>
      <c r="G266" s="153"/>
      <c r="H266" s="153"/>
      <c r="I266" s="153"/>
      <c r="J266" s="153"/>
      <c r="K266" s="153"/>
      <c r="L266" s="153"/>
      <c r="M266" s="153"/>
      <c r="N266" s="153"/>
      <c r="O266" s="153"/>
      <c r="P266" s="153"/>
      <c r="Q266" s="153"/>
      <c r="R266" s="153"/>
      <c r="S266" s="153"/>
      <c r="T266" s="153"/>
      <c r="U266" s="153"/>
      <c r="V266" s="153"/>
      <c r="W266" s="153"/>
      <c r="X266" s="153"/>
      <c r="Y266" s="153"/>
      <c r="Z266" s="153"/>
    </row>
    <row r="267" spans="1:26" ht="14.25" customHeight="1">
      <c r="A267" s="255"/>
      <c r="B267" s="255"/>
      <c r="C267" s="153"/>
      <c r="D267" s="153"/>
      <c r="E267" s="278"/>
      <c r="F267" s="153"/>
      <c r="G267" s="153"/>
      <c r="H267" s="153"/>
      <c r="I267" s="153"/>
      <c r="J267" s="153"/>
      <c r="K267" s="153"/>
      <c r="L267" s="153"/>
      <c r="M267" s="153"/>
      <c r="N267" s="153"/>
      <c r="O267" s="153"/>
      <c r="P267" s="153"/>
      <c r="Q267" s="153"/>
      <c r="R267" s="153"/>
      <c r="S267" s="153"/>
      <c r="T267" s="153"/>
      <c r="U267" s="153"/>
      <c r="V267" s="153"/>
      <c r="W267" s="153"/>
      <c r="X267" s="153"/>
      <c r="Y267" s="153"/>
      <c r="Z267" s="153"/>
    </row>
    <row r="268" spans="1:26" ht="14.25" customHeight="1">
      <c r="A268" s="255"/>
      <c r="B268" s="255"/>
      <c r="C268" s="153"/>
      <c r="D268" s="153"/>
      <c r="E268" s="278"/>
      <c r="F268" s="153"/>
      <c r="G268" s="153"/>
      <c r="H268" s="153"/>
      <c r="I268" s="153"/>
      <c r="J268" s="153"/>
      <c r="K268" s="153"/>
      <c r="L268" s="153"/>
      <c r="M268" s="153"/>
      <c r="N268" s="153"/>
      <c r="O268" s="153"/>
      <c r="P268" s="153"/>
      <c r="Q268" s="153"/>
      <c r="R268" s="153"/>
      <c r="S268" s="153"/>
      <c r="T268" s="153"/>
      <c r="U268" s="153"/>
      <c r="V268" s="153"/>
      <c r="W268" s="153"/>
      <c r="X268" s="153"/>
      <c r="Y268" s="153"/>
      <c r="Z268" s="153"/>
    </row>
    <row r="269" spans="1:26" ht="14.25" customHeight="1">
      <c r="A269" s="255"/>
      <c r="B269" s="255"/>
      <c r="C269" s="153"/>
      <c r="D269" s="153"/>
      <c r="E269" s="278"/>
      <c r="F269" s="153"/>
      <c r="G269" s="153"/>
      <c r="H269" s="153"/>
      <c r="I269" s="153"/>
      <c r="J269" s="153"/>
      <c r="K269" s="153"/>
      <c r="L269" s="153"/>
      <c r="M269" s="153"/>
      <c r="N269" s="153"/>
      <c r="O269" s="153"/>
      <c r="P269" s="153"/>
      <c r="Q269" s="153"/>
      <c r="R269" s="153"/>
      <c r="S269" s="153"/>
      <c r="T269" s="153"/>
      <c r="U269" s="153"/>
      <c r="V269" s="153"/>
      <c r="W269" s="153"/>
      <c r="X269" s="153"/>
      <c r="Y269" s="153"/>
      <c r="Z269" s="153"/>
    </row>
    <row r="270" spans="1:26" ht="14.25" customHeight="1">
      <c r="A270" s="255"/>
      <c r="B270" s="255"/>
      <c r="C270" s="153"/>
      <c r="D270" s="153"/>
      <c r="E270" s="278"/>
      <c r="F270" s="153"/>
      <c r="G270" s="153"/>
      <c r="H270" s="153"/>
      <c r="I270" s="153"/>
      <c r="J270" s="153"/>
      <c r="K270" s="153"/>
      <c r="L270" s="153"/>
      <c r="M270" s="153"/>
      <c r="N270" s="153"/>
      <c r="O270" s="153"/>
      <c r="P270" s="153"/>
      <c r="Q270" s="153"/>
      <c r="R270" s="153"/>
      <c r="S270" s="153"/>
      <c r="T270" s="153"/>
      <c r="U270" s="153"/>
      <c r="V270" s="153"/>
      <c r="W270" s="153"/>
      <c r="X270" s="153"/>
      <c r="Y270" s="153"/>
      <c r="Z270" s="153"/>
    </row>
    <row r="271" spans="1:26" ht="14.25" customHeight="1">
      <c r="A271" s="255"/>
      <c r="B271" s="255"/>
      <c r="C271" s="153"/>
      <c r="D271" s="153"/>
      <c r="E271" s="278"/>
      <c r="F271" s="153"/>
      <c r="G271" s="153"/>
      <c r="H271" s="153"/>
      <c r="I271" s="153"/>
      <c r="J271" s="153"/>
      <c r="K271" s="153"/>
      <c r="L271" s="153"/>
      <c r="M271" s="153"/>
      <c r="N271" s="153"/>
      <c r="O271" s="153"/>
      <c r="P271" s="153"/>
      <c r="Q271" s="153"/>
      <c r="R271" s="153"/>
      <c r="S271" s="153"/>
      <c r="T271" s="153"/>
      <c r="U271" s="153"/>
      <c r="V271" s="153"/>
      <c r="W271" s="153"/>
      <c r="X271" s="153"/>
      <c r="Y271" s="153"/>
      <c r="Z271" s="153"/>
    </row>
    <row r="272" spans="1:26" ht="14.25" customHeight="1">
      <c r="A272" s="255"/>
      <c r="B272" s="255"/>
      <c r="C272" s="153"/>
      <c r="D272" s="153"/>
      <c r="E272" s="278"/>
      <c r="F272" s="153"/>
      <c r="G272" s="153"/>
      <c r="H272" s="153"/>
      <c r="I272" s="153"/>
      <c r="J272" s="153"/>
      <c r="K272" s="153"/>
      <c r="L272" s="153"/>
      <c r="M272" s="153"/>
      <c r="N272" s="153"/>
      <c r="O272" s="153"/>
      <c r="P272" s="153"/>
      <c r="Q272" s="153"/>
      <c r="R272" s="153"/>
      <c r="S272" s="153"/>
      <c r="T272" s="153"/>
      <c r="U272" s="153"/>
      <c r="V272" s="153"/>
      <c r="W272" s="153"/>
      <c r="X272" s="153"/>
      <c r="Y272" s="153"/>
      <c r="Z272" s="153"/>
    </row>
    <row r="273" spans="1:26" ht="14.25" customHeight="1">
      <c r="A273" s="255"/>
      <c r="B273" s="255"/>
      <c r="C273" s="153"/>
      <c r="D273" s="153"/>
      <c r="E273" s="278"/>
      <c r="F273" s="153"/>
      <c r="G273" s="153"/>
      <c r="H273" s="153"/>
      <c r="I273" s="153"/>
      <c r="J273" s="153"/>
      <c r="K273" s="153"/>
      <c r="L273" s="153"/>
      <c r="M273" s="153"/>
      <c r="N273" s="153"/>
      <c r="O273" s="153"/>
      <c r="P273" s="153"/>
      <c r="Q273" s="153"/>
      <c r="R273" s="153"/>
      <c r="S273" s="153"/>
      <c r="T273" s="153"/>
      <c r="U273" s="153"/>
      <c r="V273" s="153"/>
      <c r="W273" s="153"/>
      <c r="X273" s="153"/>
      <c r="Y273" s="153"/>
      <c r="Z273" s="153"/>
    </row>
    <row r="274" spans="1:26" ht="14.25" customHeight="1">
      <c r="A274" s="255"/>
      <c r="B274" s="255"/>
      <c r="C274" s="153"/>
      <c r="D274" s="153"/>
      <c r="E274" s="278"/>
      <c r="F274" s="153"/>
      <c r="G274" s="153"/>
      <c r="H274" s="153"/>
      <c r="I274" s="153"/>
      <c r="J274" s="153"/>
      <c r="K274" s="153"/>
      <c r="L274" s="153"/>
      <c r="M274" s="153"/>
      <c r="N274" s="153"/>
      <c r="O274" s="153"/>
      <c r="P274" s="153"/>
      <c r="Q274" s="153"/>
      <c r="R274" s="153"/>
      <c r="S274" s="153"/>
      <c r="T274" s="153"/>
      <c r="U274" s="153"/>
      <c r="V274" s="153"/>
      <c r="W274" s="153"/>
      <c r="X274" s="153"/>
      <c r="Y274" s="153"/>
      <c r="Z274" s="153"/>
    </row>
    <row r="275" spans="1:26" ht="14.25" customHeight="1">
      <c r="A275" s="255"/>
      <c r="B275" s="255"/>
      <c r="C275" s="153"/>
      <c r="D275" s="153"/>
      <c r="E275" s="278"/>
      <c r="F275" s="153"/>
      <c r="G275" s="153"/>
      <c r="H275" s="153"/>
      <c r="I275" s="153"/>
      <c r="J275" s="153"/>
      <c r="K275" s="153"/>
      <c r="L275" s="153"/>
      <c r="M275" s="153"/>
      <c r="N275" s="153"/>
      <c r="O275" s="153"/>
      <c r="P275" s="153"/>
      <c r="Q275" s="153"/>
      <c r="R275" s="153"/>
      <c r="S275" s="153"/>
      <c r="T275" s="153"/>
      <c r="U275" s="153"/>
      <c r="V275" s="153"/>
      <c r="W275" s="153"/>
      <c r="X275" s="153"/>
      <c r="Y275" s="153"/>
      <c r="Z275" s="153"/>
    </row>
    <row r="276" spans="1:26" ht="14.25" customHeight="1">
      <c r="A276" s="255"/>
      <c r="B276" s="255"/>
      <c r="C276" s="153"/>
      <c r="D276" s="153"/>
      <c r="E276" s="278"/>
      <c r="F276" s="153"/>
      <c r="G276" s="153"/>
      <c r="H276" s="153"/>
      <c r="I276" s="153"/>
      <c r="J276" s="153"/>
      <c r="K276" s="153"/>
      <c r="L276" s="153"/>
      <c r="M276" s="153"/>
      <c r="N276" s="153"/>
      <c r="O276" s="153"/>
      <c r="P276" s="153"/>
      <c r="Q276" s="153"/>
      <c r="R276" s="153"/>
      <c r="S276" s="153"/>
      <c r="T276" s="153"/>
      <c r="U276" s="153"/>
      <c r="V276" s="153"/>
      <c r="W276" s="153"/>
      <c r="X276" s="153"/>
      <c r="Y276" s="153"/>
      <c r="Z276" s="153"/>
    </row>
    <row r="277" spans="1:26" ht="14.25" customHeight="1">
      <c r="A277" s="255"/>
      <c r="B277" s="255"/>
      <c r="C277" s="153"/>
      <c r="D277" s="153"/>
      <c r="E277" s="278"/>
      <c r="F277" s="153"/>
      <c r="G277" s="153"/>
      <c r="H277" s="153"/>
      <c r="I277" s="153"/>
      <c r="J277" s="153"/>
      <c r="K277" s="153"/>
      <c r="L277" s="153"/>
      <c r="M277" s="153"/>
      <c r="N277" s="153"/>
      <c r="O277" s="153"/>
      <c r="P277" s="153"/>
      <c r="Q277" s="153"/>
      <c r="R277" s="153"/>
      <c r="S277" s="153"/>
      <c r="T277" s="153"/>
      <c r="U277" s="153"/>
      <c r="V277" s="153"/>
      <c r="W277" s="153"/>
      <c r="X277" s="153"/>
      <c r="Y277" s="153"/>
      <c r="Z277" s="153"/>
    </row>
    <row r="278" spans="1:26" ht="14.25" customHeight="1">
      <c r="A278" s="255"/>
      <c r="B278" s="255"/>
      <c r="C278" s="153"/>
      <c r="D278" s="153"/>
      <c r="E278" s="278"/>
      <c r="F278" s="153"/>
      <c r="G278" s="153"/>
      <c r="H278" s="153"/>
      <c r="I278" s="153"/>
      <c r="J278" s="153"/>
      <c r="K278" s="153"/>
      <c r="L278" s="153"/>
      <c r="M278" s="153"/>
      <c r="N278" s="153"/>
      <c r="O278" s="153"/>
      <c r="P278" s="153"/>
      <c r="Q278" s="153"/>
      <c r="R278" s="153"/>
      <c r="S278" s="153"/>
      <c r="T278" s="153"/>
      <c r="U278" s="153"/>
      <c r="V278" s="153"/>
      <c r="W278" s="153"/>
      <c r="X278" s="153"/>
      <c r="Y278" s="153"/>
      <c r="Z278" s="153"/>
    </row>
    <row r="279" spans="1:26" ht="14.25" customHeight="1">
      <c r="A279" s="255"/>
      <c r="B279" s="255"/>
      <c r="C279" s="153"/>
      <c r="D279" s="153"/>
      <c r="E279" s="278"/>
      <c r="F279" s="153"/>
      <c r="G279" s="153"/>
      <c r="H279" s="153"/>
      <c r="I279" s="153"/>
      <c r="J279" s="153"/>
      <c r="K279" s="153"/>
      <c r="L279" s="153"/>
      <c r="M279" s="153"/>
      <c r="N279" s="153"/>
      <c r="O279" s="153"/>
      <c r="P279" s="153"/>
      <c r="Q279" s="153"/>
      <c r="R279" s="153"/>
      <c r="S279" s="153"/>
      <c r="T279" s="153"/>
      <c r="U279" s="153"/>
      <c r="V279" s="153"/>
      <c r="W279" s="153"/>
      <c r="X279" s="153"/>
      <c r="Y279" s="153"/>
      <c r="Z279" s="153"/>
    </row>
    <row r="280" spans="1:26" ht="14.25" customHeight="1">
      <c r="A280" s="255"/>
      <c r="B280" s="255"/>
      <c r="C280" s="153"/>
      <c r="D280" s="153"/>
      <c r="E280" s="278"/>
      <c r="F280" s="153"/>
      <c r="G280" s="153"/>
      <c r="H280" s="153"/>
      <c r="I280" s="153"/>
      <c r="J280" s="153"/>
      <c r="K280" s="153"/>
      <c r="L280" s="153"/>
      <c r="M280" s="153"/>
      <c r="N280" s="153"/>
      <c r="O280" s="153"/>
      <c r="P280" s="153"/>
      <c r="Q280" s="153"/>
      <c r="R280" s="153"/>
      <c r="S280" s="153"/>
      <c r="T280" s="153"/>
      <c r="U280" s="153"/>
      <c r="V280" s="153"/>
      <c r="W280" s="153"/>
      <c r="X280" s="153"/>
      <c r="Y280" s="153"/>
      <c r="Z280" s="153"/>
    </row>
    <row r="281" spans="1:26" ht="14.25" customHeight="1">
      <c r="A281" s="255"/>
      <c r="B281" s="255"/>
      <c r="C281" s="153"/>
      <c r="D281" s="153"/>
      <c r="E281" s="278"/>
      <c r="F281" s="153"/>
      <c r="G281" s="153"/>
      <c r="H281" s="153"/>
      <c r="I281" s="153"/>
      <c r="J281" s="153"/>
      <c r="K281" s="153"/>
      <c r="L281" s="153"/>
      <c r="M281" s="153"/>
      <c r="N281" s="153"/>
      <c r="O281" s="153"/>
      <c r="P281" s="153"/>
      <c r="Q281" s="153"/>
      <c r="R281" s="153"/>
      <c r="S281" s="153"/>
      <c r="T281" s="153"/>
      <c r="U281" s="153"/>
      <c r="V281" s="153"/>
      <c r="W281" s="153"/>
      <c r="X281" s="153"/>
      <c r="Y281" s="153"/>
      <c r="Z281" s="153"/>
    </row>
    <row r="282" spans="1:26" ht="14.25" customHeight="1">
      <c r="A282" s="255"/>
      <c r="B282" s="255"/>
      <c r="C282" s="153"/>
      <c r="D282" s="153"/>
      <c r="E282" s="278"/>
      <c r="F282" s="153"/>
      <c r="G282" s="153"/>
      <c r="H282" s="153"/>
      <c r="I282" s="153"/>
      <c r="J282" s="153"/>
      <c r="K282" s="153"/>
      <c r="L282" s="153"/>
      <c r="M282" s="153"/>
      <c r="N282" s="153"/>
      <c r="O282" s="153"/>
      <c r="P282" s="153"/>
      <c r="Q282" s="153"/>
      <c r="R282" s="153"/>
      <c r="S282" s="153"/>
      <c r="T282" s="153"/>
      <c r="U282" s="153"/>
      <c r="V282" s="153"/>
      <c r="W282" s="153"/>
      <c r="X282" s="153"/>
      <c r="Y282" s="153"/>
      <c r="Z282" s="153"/>
    </row>
    <row r="283" spans="1:26" ht="14.25" customHeight="1">
      <c r="A283" s="255"/>
      <c r="B283" s="255"/>
      <c r="C283" s="153"/>
      <c r="D283" s="153"/>
      <c r="E283" s="278"/>
      <c r="F283" s="153"/>
      <c r="G283" s="153"/>
      <c r="H283" s="153"/>
      <c r="I283" s="153"/>
      <c r="J283" s="153"/>
      <c r="K283" s="153"/>
      <c r="L283" s="153"/>
      <c r="M283" s="153"/>
      <c r="N283" s="153"/>
      <c r="O283" s="153"/>
      <c r="P283" s="153"/>
      <c r="Q283" s="153"/>
      <c r="R283" s="153"/>
      <c r="S283" s="153"/>
      <c r="T283" s="153"/>
      <c r="U283" s="153"/>
      <c r="V283" s="153"/>
      <c r="W283" s="153"/>
      <c r="X283" s="153"/>
      <c r="Y283" s="153"/>
      <c r="Z283" s="153"/>
    </row>
    <row r="284" spans="1:26" ht="14.25" customHeight="1">
      <c r="A284" s="255"/>
      <c r="B284" s="255"/>
      <c r="C284" s="153"/>
      <c r="D284" s="153"/>
      <c r="E284" s="278"/>
      <c r="F284" s="153"/>
      <c r="G284" s="153"/>
      <c r="H284" s="153"/>
      <c r="I284" s="153"/>
      <c r="J284" s="153"/>
      <c r="K284" s="153"/>
      <c r="L284" s="153"/>
      <c r="M284" s="153"/>
      <c r="N284" s="153"/>
      <c r="O284" s="153"/>
      <c r="P284" s="153"/>
      <c r="Q284" s="153"/>
      <c r="R284" s="153"/>
      <c r="S284" s="153"/>
      <c r="T284" s="153"/>
      <c r="U284" s="153"/>
      <c r="V284" s="153"/>
      <c r="W284" s="153"/>
      <c r="X284" s="153"/>
      <c r="Y284" s="153"/>
      <c r="Z284" s="153"/>
    </row>
    <row r="285" spans="1:26" ht="14.25" customHeight="1">
      <c r="A285" s="255"/>
      <c r="B285" s="255"/>
      <c r="C285" s="153"/>
      <c r="D285" s="153"/>
      <c r="E285" s="278"/>
      <c r="F285" s="153"/>
      <c r="G285" s="153"/>
      <c r="H285" s="153"/>
      <c r="I285" s="153"/>
      <c r="J285" s="153"/>
      <c r="K285" s="153"/>
      <c r="L285" s="153"/>
      <c r="M285" s="153"/>
      <c r="N285" s="153"/>
      <c r="O285" s="153"/>
      <c r="P285" s="153"/>
      <c r="Q285" s="153"/>
      <c r="R285" s="153"/>
      <c r="S285" s="153"/>
      <c r="T285" s="153"/>
      <c r="U285" s="153"/>
      <c r="V285" s="153"/>
      <c r="W285" s="153"/>
      <c r="X285" s="153"/>
      <c r="Y285" s="153"/>
      <c r="Z285" s="153"/>
    </row>
    <row r="286" spans="1:26" ht="14.25" customHeight="1">
      <c r="A286" s="255"/>
      <c r="B286" s="255"/>
      <c r="C286" s="153"/>
      <c r="D286" s="153"/>
      <c r="E286" s="278"/>
      <c r="F286" s="153"/>
      <c r="G286" s="153"/>
      <c r="H286" s="153"/>
      <c r="I286" s="153"/>
      <c r="J286" s="153"/>
      <c r="K286" s="153"/>
      <c r="L286" s="153"/>
      <c r="M286" s="153"/>
      <c r="N286" s="153"/>
      <c r="O286" s="153"/>
      <c r="P286" s="153"/>
      <c r="Q286" s="153"/>
      <c r="R286" s="153"/>
      <c r="S286" s="153"/>
      <c r="T286" s="153"/>
      <c r="U286" s="153"/>
      <c r="V286" s="153"/>
      <c r="W286" s="153"/>
      <c r="X286" s="153"/>
      <c r="Y286" s="153"/>
      <c r="Z286" s="153"/>
    </row>
    <row r="287" spans="1:26" ht="14.25" customHeight="1">
      <c r="A287" s="255"/>
      <c r="B287" s="255"/>
      <c r="C287" s="153"/>
      <c r="D287" s="153"/>
      <c r="E287" s="278"/>
      <c r="F287" s="153"/>
      <c r="G287" s="153"/>
      <c r="H287" s="153"/>
      <c r="I287" s="153"/>
      <c r="J287" s="153"/>
      <c r="K287" s="153"/>
      <c r="L287" s="153"/>
      <c r="M287" s="153"/>
      <c r="N287" s="153"/>
      <c r="O287" s="153"/>
      <c r="P287" s="153"/>
      <c r="Q287" s="153"/>
      <c r="R287" s="153"/>
      <c r="S287" s="153"/>
      <c r="T287" s="153"/>
      <c r="U287" s="153"/>
      <c r="V287" s="153"/>
      <c r="W287" s="153"/>
      <c r="X287" s="153"/>
      <c r="Y287" s="153"/>
      <c r="Z287" s="153"/>
    </row>
    <row r="288" spans="1:26" ht="14.25" customHeight="1">
      <c r="A288" s="255"/>
      <c r="B288" s="255"/>
      <c r="C288" s="153"/>
      <c r="D288" s="153"/>
      <c r="E288" s="278"/>
      <c r="F288" s="153"/>
      <c r="G288" s="153"/>
      <c r="H288" s="153"/>
      <c r="I288" s="153"/>
      <c r="J288" s="153"/>
      <c r="K288" s="153"/>
      <c r="L288" s="153"/>
      <c r="M288" s="153"/>
      <c r="N288" s="153"/>
      <c r="O288" s="153"/>
      <c r="P288" s="153"/>
      <c r="Q288" s="153"/>
      <c r="R288" s="153"/>
      <c r="S288" s="153"/>
      <c r="T288" s="153"/>
      <c r="U288" s="153"/>
      <c r="V288" s="153"/>
      <c r="W288" s="153"/>
      <c r="X288" s="153"/>
      <c r="Y288" s="153"/>
      <c r="Z288" s="153"/>
    </row>
    <row r="289" spans="1:26" ht="14.25" customHeight="1">
      <c r="A289" s="255"/>
      <c r="B289" s="255"/>
      <c r="C289" s="153"/>
      <c r="D289" s="153"/>
      <c r="E289" s="278"/>
      <c r="F289" s="153"/>
      <c r="G289" s="153"/>
      <c r="H289" s="153"/>
      <c r="I289" s="153"/>
      <c r="J289" s="153"/>
      <c r="K289" s="153"/>
      <c r="L289" s="153"/>
      <c r="M289" s="153"/>
      <c r="N289" s="153"/>
      <c r="O289" s="153"/>
      <c r="P289" s="153"/>
      <c r="Q289" s="153"/>
      <c r="R289" s="153"/>
      <c r="S289" s="153"/>
      <c r="T289" s="153"/>
      <c r="U289" s="153"/>
      <c r="V289" s="153"/>
      <c r="W289" s="153"/>
      <c r="X289" s="153"/>
      <c r="Y289" s="153"/>
      <c r="Z289" s="153"/>
    </row>
    <row r="290" spans="1:26" ht="14.25" customHeight="1">
      <c r="A290" s="255"/>
      <c r="B290" s="255"/>
      <c r="C290" s="153"/>
      <c r="D290" s="153"/>
      <c r="E290" s="278"/>
      <c r="F290" s="153"/>
      <c r="G290" s="153"/>
      <c r="H290" s="153"/>
      <c r="I290" s="153"/>
      <c r="J290" s="153"/>
      <c r="K290" s="153"/>
      <c r="L290" s="153"/>
      <c r="M290" s="153"/>
      <c r="N290" s="153"/>
      <c r="O290" s="153"/>
      <c r="P290" s="153"/>
      <c r="Q290" s="153"/>
      <c r="R290" s="153"/>
      <c r="S290" s="153"/>
      <c r="T290" s="153"/>
      <c r="U290" s="153"/>
      <c r="V290" s="153"/>
      <c r="W290" s="153"/>
      <c r="X290" s="153"/>
      <c r="Y290" s="153"/>
      <c r="Z290" s="153"/>
    </row>
    <row r="291" spans="1:26" ht="14.25" customHeight="1">
      <c r="A291" s="255"/>
      <c r="B291" s="255"/>
      <c r="C291" s="153"/>
      <c r="D291" s="153"/>
      <c r="E291" s="278"/>
      <c r="F291" s="153"/>
      <c r="G291" s="153"/>
      <c r="H291" s="153"/>
      <c r="I291" s="153"/>
      <c r="J291" s="153"/>
      <c r="K291" s="153"/>
      <c r="L291" s="153"/>
      <c r="M291" s="153"/>
      <c r="N291" s="153"/>
      <c r="O291" s="153"/>
      <c r="P291" s="153"/>
      <c r="Q291" s="153"/>
      <c r="R291" s="153"/>
      <c r="S291" s="153"/>
      <c r="T291" s="153"/>
      <c r="U291" s="153"/>
      <c r="V291" s="153"/>
      <c r="W291" s="153"/>
      <c r="X291" s="153"/>
      <c r="Y291" s="153"/>
      <c r="Z291" s="153"/>
    </row>
    <row r="292" spans="1:26" ht="14.25" customHeight="1">
      <c r="A292" s="255"/>
      <c r="B292" s="255"/>
      <c r="C292" s="153"/>
      <c r="D292" s="153"/>
      <c r="E292" s="278"/>
      <c r="F292" s="153"/>
      <c r="G292" s="153"/>
      <c r="H292" s="153"/>
      <c r="I292" s="153"/>
      <c r="J292" s="153"/>
      <c r="K292" s="153"/>
      <c r="L292" s="153"/>
      <c r="M292" s="153"/>
      <c r="N292" s="153"/>
      <c r="O292" s="153"/>
      <c r="P292" s="153"/>
      <c r="Q292" s="153"/>
      <c r="R292" s="153"/>
      <c r="S292" s="153"/>
      <c r="T292" s="153"/>
      <c r="U292" s="153"/>
      <c r="V292" s="153"/>
      <c r="W292" s="153"/>
      <c r="X292" s="153"/>
      <c r="Y292" s="153"/>
      <c r="Z292" s="153"/>
    </row>
    <row r="293" spans="1:26" ht="14.25" customHeight="1">
      <c r="A293" s="255"/>
      <c r="B293" s="255"/>
      <c r="C293" s="153"/>
      <c r="D293" s="153"/>
      <c r="E293" s="278"/>
      <c r="F293" s="153"/>
      <c r="G293" s="153"/>
      <c r="H293" s="153"/>
      <c r="I293" s="153"/>
      <c r="J293" s="153"/>
      <c r="K293" s="153"/>
      <c r="L293" s="153"/>
      <c r="M293" s="153"/>
      <c r="N293" s="153"/>
      <c r="O293" s="153"/>
      <c r="P293" s="153"/>
      <c r="Q293" s="153"/>
      <c r="R293" s="153"/>
      <c r="S293" s="153"/>
      <c r="T293" s="153"/>
      <c r="U293" s="153"/>
      <c r="V293" s="153"/>
      <c r="W293" s="153"/>
      <c r="X293" s="153"/>
      <c r="Y293" s="153"/>
      <c r="Z293" s="153"/>
    </row>
    <row r="294" spans="1:26" ht="14.25" customHeight="1">
      <c r="A294" s="255"/>
      <c r="B294" s="255"/>
      <c r="C294" s="153"/>
      <c r="D294" s="153"/>
      <c r="E294" s="278"/>
      <c r="F294" s="153"/>
      <c r="G294" s="153"/>
      <c r="H294" s="153"/>
      <c r="I294" s="153"/>
      <c r="J294" s="153"/>
      <c r="K294" s="153"/>
      <c r="L294" s="153"/>
      <c r="M294" s="153"/>
      <c r="N294" s="153"/>
      <c r="O294" s="153"/>
      <c r="P294" s="153"/>
      <c r="Q294" s="153"/>
      <c r="R294" s="153"/>
      <c r="S294" s="153"/>
      <c r="T294" s="153"/>
      <c r="U294" s="153"/>
      <c r="V294" s="153"/>
      <c r="W294" s="153"/>
      <c r="X294" s="153"/>
      <c r="Y294" s="153"/>
      <c r="Z294" s="153"/>
    </row>
    <row r="295" spans="1:26" ht="14.25" customHeight="1">
      <c r="A295" s="255"/>
      <c r="B295" s="255"/>
      <c r="C295" s="153"/>
      <c r="D295" s="153"/>
      <c r="E295" s="278"/>
      <c r="F295" s="153"/>
      <c r="G295" s="153"/>
      <c r="H295" s="153"/>
      <c r="I295" s="153"/>
      <c r="J295" s="153"/>
      <c r="K295" s="153"/>
      <c r="L295" s="153"/>
      <c r="M295" s="153"/>
      <c r="N295" s="153"/>
      <c r="O295" s="153"/>
      <c r="P295" s="153"/>
      <c r="Q295" s="153"/>
      <c r="R295" s="153"/>
      <c r="S295" s="153"/>
      <c r="T295" s="153"/>
      <c r="U295" s="153"/>
      <c r="V295" s="153"/>
      <c r="W295" s="153"/>
      <c r="X295" s="153"/>
      <c r="Y295" s="153"/>
      <c r="Z295" s="153"/>
    </row>
    <row r="296" spans="1:26" ht="14.25" customHeight="1">
      <c r="A296" s="255"/>
      <c r="B296" s="255"/>
      <c r="C296" s="153"/>
      <c r="D296" s="153"/>
      <c r="E296" s="278"/>
      <c r="F296" s="153"/>
      <c r="G296" s="153"/>
      <c r="H296" s="153"/>
      <c r="I296" s="153"/>
      <c r="J296" s="153"/>
      <c r="K296" s="153"/>
      <c r="L296" s="153"/>
      <c r="M296" s="153"/>
      <c r="N296" s="153"/>
      <c r="O296" s="153"/>
      <c r="P296" s="153"/>
      <c r="Q296" s="153"/>
      <c r="R296" s="153"/>
      <c r="S296" s="153"/>
      <c r="T296" s="153"/>
      <c r="U296" s="153"/>
      <c r="V296" s="153"/>
      <c r="W296" s="153"/>
      <c r="X296" s="153"/>
      <c r="Y296" s="153"/>
      <c r="Z296" s="153"/>
    </row>
    <row r="297" spans="1:26" ht="14.25" customHeight="1">
      <c r="A297" s="255"/>
      <c r="B297" s="255"/>
      <c r="C297" s="153"/>
      <c r="D297" s="153"/>
      <c r="E297" s="278"/>
      <c r="F297" s="153"/>
      <c r="G297" s="153"/>
      <c r="H297" s="153"/>
      <c r="I297" s="153"/>
      <c r="J297" s="153"/>
      <c r="K297" s="153"/>
      <c r="L297" s="153"/>
      <c r="M297" s="153"/>
      <c r="N297" s="153"/>
      <c r="O297" s="153"/>
      <c r="P297" s="153"/>
      <c r="Q297" s="153"/>
      <c r="R297" s="153"/>
      <c r="S297" s="153"/>
      <c r="T297" s="153"/>
      <c r="U297" s="153"/>
      <c r="V297" s="153"/>
      <c r="W297" s="153"/>
      <c r="X297" s="153"/>
      <c r="Y297" s="153"/>
      <c r="Z297" s="153"/>
    </row>
    <row r="298" spans="1:26" ht="14.25" customHeight="1">
      <c r="A298" s="255"/>
      <c r="B298" s="255"/>
      <c r="C298" s="153"/>
      <c r="D298" s="153"/>
      <c r="E298" s="278"/>
      <c r="F298" s="153"/>
      <c r="G298" s="153"/>
      <c r="H298" s="153"/>
      <c r="I298" s="153"/>
      <c r="J298" s="153"/>
      <c r="K298" s="153"/>
      <c r="L298" s="153"/>
      <c r="M298" s="153"/>
      <c r="N298" s="153"/>
      <c r="O298" s="153"/>
      <c r="P298" s="153"/>
      <c r="Q298" s="153"/>
      <c r="R298" s="153"/>
      <c r="S298" s="153"/>
      <c r="T298" s="153"/>
      <c r="U298" s="153"/>
      <c r="V298" s="153"/>
      <c r="W298" s="153"/>
      <c r="X298" s="153"/>
      <c r="Y298" s="153"/>
      <c r="Z298" s="153"/>
    </row>
    <row r="299" spans="1:26" ht="14.25" customHeight="1">
      <c r="A299" s="255"/>
      <c r="B299" s="255"/>
      <c r="C299" s="153"/>
      <c r="D299" s="153"/>
      <c r="E299" s="278"/>
      <c r="F299" s="153"/>
      <c r="G299" s="153"/>
      <c r="H299" s="153"/>
      <c r="I299" s="153"/>
      <c r="J299" s="153"/>
      <c r="K299" s="153"/>
      <c r="L299" s="153"/>
      <c r="M299" s="153"/>
      <c r="N299" s="153"/>
      <c r="O299" s="153"/>
      <c r="P299" s="153"/>
      <c r="Q299" s="153"/>
      <c r="R299" s="153"/>
      <c r="S299" s="153"/>
      <c r="T299" s="153"/>
      <c r="U299" s="153"/>
      <c r="V299" s="153"/>
      <c r="W299" s="153"/>
      <c r="X299" s="153"/>
      <c r="Y299" s="153"/>
      <c r="Z299" s="153"/>
    </row>
    <row r="300" spans="1:26" ht="14.25" customHeight="1">
      <c r="A300" s="255"/>
      <c r="B300" s="255"/>
      <c r="C300" s="153"/>
      <c r="D300" s="153"/>
      <c r="E300" s="278"/>
      <c r="F300" s="153"/>
      <c r="G300" s="153"/>
      <c r="H300" s="153"/>
      <c r="I300" s="153"/>
      <c r="J300" s="153"/>
      <c r="K300" s="153"/>
      <c r="L300" s="153"/>
      <c r="M300" s="153"/>
      <c r="N300" s="153"/>
      <c r="O300" s="153"/>
      <c r="P300" s="153"/>
      <c r="Q300" s="153"/>
      <c r="R300" s="153"/>
      <c r="S300" s="153"/>
      <c r="T300" s="153"/>
      <c r="U300" s="153"/>
      <c r="V300" s="153"/>
      <c r="W300" s="153"/>
      <c r="X300" s="153"/>
      <c r="Y300" s="153"/>
      <c r="Z300" s="153"/>
    </row>
    <row r="301" spans="1:26" ht="14.25" customHeight="1">
      <c r="A301" s="255"/>
      <c r="B301" s="255"/>
      <c r="C301" s="153"/>
      <c r="D301" s="153"/>
      <c r="E301" s="278"/>
      <c r="F301" s="153"/>
      <c r="G301" s="153"/>
      <c r="H301" s="153"/>
      <c r="I301" s="153"/>
      <c r="J301" s="153"/>
      <c r="K301" s="153"/>
      <c r="L301" s="153"/>
      <c r="M301" s="153"/>
      <c r="N301" s="153"/>
      <c r="O301" s="153"/>
      <c r="P301" s="153"/>
      <c r="Q301" s="153"/>
      <c r="R301" s="153"/>
      <c r="S301" s="153"/>
      <c r="T301" s="153"/>
      <c r="U301" s="153"/>
      <c r="V301" s="153"/>
      <c r="W301" s="153"/>
      <c r="X301" s="153"/>
      <c r="Y301" s="153"/>
      <c r="Z301" s="153"/>
    </row>
    <row r="302" spans="1:26" ht="14.25" customHeight="1">
      <c r="A302" s="255"/>
      <c r="B302" s="255"/>
      <c r="C302" s="153"/>
      <c r="D302" s="153"/>
      <c r="E302" s="278"/>
      <c r="F302" s="153"/>
      <c r="G302" s="153"/>
      <c r="H302" s="153"/>
      <c r="I302" s="153"/>
      <c r="J302" s="153"/>
      <c r="K302" s="153"/>
      <c r="L302" s="153"/>
      <c r="M302" s="153"/>
      <c r="N302" s="153"/>
      <c r="O302" s="153"/>
      <c r="P302" s="153"/>
      <c r="Q302" s="153"/>
      <c r="R302" s="153"/>
      <c r="S302" s="153"/>
      <c r="T302" s="153"/>
      <c r="U302" s="153"/>
      <c r="V302" s="153"/>
      <c r="W302" s="153"/>
      <c r="X302" s="153"/>
      <c r="Y302" s="153"/>
      <c r="Z302" s="153"/>
    </row>
    <row r="303" spans="1:26" ht="14.25" customHeight="1">
      <c r="A303" s="255"/>
      <c r="B303" s="255"/>
      <c r="C303" s="153"/>
      <c r="D303" s="153"/>
      <c r="E303" s="278"/>
      <c r="F303" s="153"/>
      <c r="G303" s="153"/>
      <c r="H303" s="153"/>
      <c r="I303" s="153"/>
      <c r="J303" s="153"/>
      <c r="K303" s="153"/>
      <c r="L303" s="153"/>
      <c r="M303" s="153"/>
      <c r="N303" s="153"/>
      <c r="O303" s="153"/>
      <c r="P303" s="153"/>
      <c r="Q303" s="153"/>
      <c r="R303" s="153"/>
      <c r="S303" s="153"/>
      <c r="T303" s="153"/>
      <c r="U303" s="153"/>
      <c r="V303" s="153"/>
      <c r="W303" s="153"/>
      <c r="X303" s="153"/>
      <c r="Y303" s="153"/>
      <c r="Z303" s="153"/>
    </row>
    <row r="304" spans="1:26" ht="14.25" customHeight="1">
      <c r="A304" s="255"/>
      <c r="B304" s="255"/>
      <c r="C304" s="153"/>
      <c r="D304" s="153"/>
      <c r="E304" s="278"/>
      <c r="F304" s="153"/>
      <c r="G304" s="153"/>
      <c r="H304" s="153"/>
      <c r="I304" s="153"/>
      <c r="J304" s="153"/>
      <c r="K304" s="153"/>
      <c r="L304" s="153"/>
      <c r="M304" s="153"/>
      <c r="N304" s="153"/>
      <c r="O304" s="153"/>
      <c r="P304" s="153"/>
      <c r="Q304" s="153"/>
      <c r="R304" s="153"/>
      <c r="S304" s="153"/>
      <c r="T304" s="153"/>
      <c r="U304" s="153"/>
      <c r="V304" s="153"/>
      <c r="W304" s="153"/>
      <c r="X304" s="153"/>
      <c r="Y304" s="153"/>
      <c r="Z304" s="153"/>
    </row>
    <row r="305" spans="1:26" ht="14.25" customHeight="1">
      <c r="A305" s="255"/>
      <c r="B305" s="255"/>
      <c r="C305" s="153"/>
      <c r="D305" s="153"/>
      <c r="E305" s="278"/>
      <c r="F305" s="153"/>
      <c r="G305" s="153"/>
      <c r="H305" s="153"/>
      <c r="I305" s="153"/>
      <c r="J305" s="153"/>
      <c r="K305" s="153"/>
      <c r="L305" s="153"/>
      <c r="M305" s="153"/>
      <c r="N305" s="153"/>
      <c r="O305" s="153"/>
      <c r="P305" s="153"/>
      <c r="Q305" s="153"/>
      <c r="R305" s="153"/>
      <c r="S305" s="153"/>
      <c r="T305" s="153"/>
      <c r="U305" s="153"/>
      <c r="V305" s="153"/>
      <c r="W305" s="153"/>
      <c r="X305" s="153"/>
      <c r="Y305" s="153"/>
      <c r="Z305" s="153"/>
    </row>
    <row r="306" spans="1:26" ht="14.25" customHeight="1">
      <c r="A306" s="255"/>
      <c r="B306" s="255"/>
      <c r="C306" s="153"/>
      <c r="D306" s="153"/>
      <c r="E306" s="278"/>
      <c r="F306" s="153"/>
      <c r="G306" s="153"/>
      <c r="H306" s="153"/>
      <c r="I306" s="153"/>
      <c r="J306" s="153"/>
      <c r="K306" s="153"/>
      <c r="L306" s="153"/>
      <c r="M306" s="153"/>
      <c r="N306" s="153"/>
      <c r="O306" s="153"/>
      <c r="P306" s="153"/>
      <c r="Q306" s="153"/>
      <c r="R306" s="153"/>
      <c r="S306" s="153"/>
      <c r="T306" s="153"/>
      <c r="U306" s="153"/>
      <c r="V306" s="153"/>
      <c r="W306" s="153"/>
      <c r="X306" s="153"/>
      <c r="Y306" s="153"/>
      <c r="Z306" s="153"/>
    </row>
    <row r="307" spans="1:26" ht="14.25" customHeight="1">
      <c r="A307" s="255"/>
      <c r="B307" s="255"/>
      <c r="C307" s="153"/>
      <c r="D307" s="153"/>
      <c r="E307" s="278"/>
      <c r="F307" s="153"/>
      <c r="G307" s="153"/>
      <c r="H307" s="153"/>
      <c r="I307" s="153"/>
      <c r="J307" s="153"/>
      <c r="K307" s="153"/>
      <c r="L307" s="153"/>
      <c r="M307" s="153"/>
      <c r="N307" s="153"/>
      <c r="O307" s="153"/>
      <c r="P307" s="153"/>
      <c r="Q307" s="153"/>
      <c r="R307" s="153"/>
      <c r="S307" s="153"/>
      <c r="T307" s="153"/>
      <c r="U307" s="153"/>
      <c r="V307" s="153"/>
      <c r="W307" s="153"/>
      <c r="X307" s="153"/>
      <c r="Y307" s="153"/>
      <c r="Z307" s="153"/>
    </row>
    <row r="308" spans="1:26" ht="14.25" customHeight="1">
      <c r="A308" s="255"/>
      <c r="B308" s="255"/>
      <c r="C308" s="153"/>
      <c r="D308" s="153"/>
      <c r="E308" s="278"/>
      <c r="F308" s="153"/>
      <c r="G308" s="153"/>
      <c r="H308" s="153"/>
      <c r="I308" s="153"/>
      <c r="J308" s="153"/>
      <c r="K308" s="153"/>
      <c r="L308" s="153"/>
      <c r="M308" s="153"/>
      <c r="N308" s="153"/>
      <c r="O308" s="153"/>
      <c r="P308" s="153"/>
      <c r="Q308" s="153"/>
      <c r="R308" s="153"/>
      <c r="S308" s="153"/>
      <c r="T308" s="153"/>
      <c r="U308" s="153"/>
      <c r="V308" s="153"/>
      <c r="W308" s="153"/>
      <c r="X308" s="153"/>
      <c r="Y308" s="153"/>
      <c r="Z308" s="153"/>
    </row>
    <row r="309" spans="1:26" ht="14.25" customHeight="1">
      <c r="A309" s="255"/>
      <c r="B309" s="255"/>
      <c r="C309" s="153"/>
      <c r="D309" s="153"/>
      <c r="E309" s="278"/>
      <c r="F309" s="153"/>
      <c r="G309" s="153"/>
      <c r="H309" s="153"/>
      <c r="I309" s="153"/>
      <c r="J309" s="153"/>
      <c r="K309" s="153"/>
      <c r="L309" s="153"/>
      <c r="M309" s="153"/>
      <c r="N309" s="153"/>
      <c r="O309" s="153"/>
      <c r="P309" s="153"/>
      <c r="Q309" s="153"/>
      <c r="R309" s="153"/>
      <c r="S309" s="153"/>
      <c r="T309" s="153"/>
      <c r="U309" s="153"/>
      <c r="V309" s="153"/>
      <c r="W309" s="153"/>
      <c r="X309" s="153"/>
      <c r="Y309" s="153"/>
      <c r="Z309" s="153"/>
    </row>
    <row r="310" spans="1:26" ht="14.25" customHeight="1">
      <c r="A310" s="255"/>
      <c r="B310" s="255"/>
      <c r="C310" s="153"/>
      <c r="D310" s="153"/>
      <c r="E310" s="278"/>
      <c r="F310" s="153"/>
      <c r="G310" s="153"/>
      <c r="H310" s="153"/>
      <c r="I310" s="153"/>
      <c r="J310" s="153"/>
      <c r="K310" s="153"/>
      <c r="L310" s="153"/>
      <c r="M310" s="153"/>
      <c r="N310" s="153"/>
      <c r="O310" s="153"/>
      <c r="P310" s="153"/>
      <c r="Q310" s="153"/>
      <c r="R310" s="153"/>
      <c r="S310" s="153"/>
      <c r="T310" s="153"/>
      <c r="U310" s="153"/>
      <c r="V310" s="153"/>
      <c r="W310" s="153"/>
      <c r="X310" s="153"/>
      <c r="Y310" s="153"/>
      <c r="Z310" s="153"/>
    </row>
    <row r="311" spans="1:26" ht="14.25" customHeight="1">
      <c r="A311" s="255"/>
      <c r="B311" s="255"/>
      <c r="C311" s="153"/>
      <c r="D311" s="153"/>
      <c r="E311" s="278"/>
      <c r="F311" s="153"/>
      <c r="G311" s="153"/>
      <c r="H311" s="153"/>
      <c r="I311" s="153"/>
      <c r="J311" s="153"/>
      <c r="K311" s="153"/>
      <c r="L311" s="153"/>
      <c r="M311" s="153"/>
      <c r="N311" s="153"/>
      <c r="O311" s="153"/>
      <c r="P311" s="153"/>
      <c r="Q311" s="153"/>
      <c r="R311" s="153"/>
      <c r="S311" s="153"/>
      <c r="T311" s="153"/>
      <c r="U311" s="153"/>
      <c r="V311" s="153"/>
      <c r="W311" s="153"/>
      <c r="X311" s="153"/>
      <c r="Y311" s="153"/>
      <c r="Z311" s="153"/>
    </row>
    <row r="312" spans="1:26" ht="14.25" customHeight="1">
      <c r="A312" s="255"/>
      <c r="B312" s="255"/>
      <c r="C312" s="153"/>
      <c r="D312" s="153"/>
      <c r="E312" s="278"/>
      <c r="F312" s="153"/>
      <c r="G312" s="153"/>
      <c r="H312" s="153"/>
      <c r="I312" s="153"/>
      <c r="J312" s="153"/>
      <c r="K312" s="153"/>
      <c r="L312" s="153"/>
      <c r="M312" s="153"/>
      <c r="N312" s="153"/>
      <c r="O312" s="153"/>
      <c r="P312" s="153"/>
      <c r="Q312" s="153"/>
      <c r="R312" s="153"/>
      <c r="S312" s="153"/>
      <c r="T312" s="153"/>
      <c r="U312" s="153"/>
      <c r="V312" s="153"/>
      <c r="W312" s="153"/>
      <c r="X312" s="153"/>
      <c r="Y312" s="153"/>
      <c r="Z312" s="153"/>
    </row>
    <row r="313" spans="1:26" ht="14.25" customHeight="1">
      <c r="A313" s="255"/>
      <c r="B313" s="255"/>
      <c r="C313" s="153"/>
      <c r="D313" s="153"/>
      <c r="E313" s="278"/>
      <c r="F313" s="153"/>
      <c r="G313" s="153"/>
      <c r="H313" s="153"/>
      <c r="I313" s="153"/>
      <c r="J313" s="153"/>
      <c r="K313" s="153"/>
      <c r="L313" s="153"/>
      <c r="M313" s="153"/>
      <c r="N313" s="153"/>
      <c r="O313" s="153"/>
      <c r="P313" s="153"/>
      <c r="Q313" s="153"/>
      <c r="R313" s="153"/>
      <c r="S313" s="153"/>
      <c r="T313" s="153"/>
      <c r="U313" s="153"/>
      <c r="V313" s="153"/>
      <c r="W313" s="153"/>
      <c r="X313" s="153"/>
      <c r="Y313" s="153"/>
      <c r="Z313" s="153"/>
    </row>
    <row r="314" spans="1:26" ht="14.25" customHeight="1">
      <c r="A314" s="255"/>
      <c r="B314" s="255"/>
      <c r="C314" s="153"/>
      <c r="D314" s="153"/>
      <c r="E314" s="278"/>
      <c r="F314" s="153"/>
      <c r="G314" s="153"/>
      <c r="H314" s="153"/>
      <c r="I314" s="153"/>
      <c r="J314" s="153"/>
      <c r="K314" s="153"/>
      <c r="L314" s="153"/>
      <c r="M314" s="153"/>
      <c r="N314" s="153"/>
      <c r="O314" s="153"/>
      <c r="P314" s="153"/>
      <c r="Q314" s="153"/>
      <c r="R314" s="153"/>
      <c r="S314" s="153"/>
      <c r="T314" s="153"/>
      <c r="U314" s="153"/>
      <c r="V314" s="153"/>
      <c r="W314" s="153"/>
      <c r="X314" s="153"/>
      <c r="Y314" s="153"/>
      <c r="Z314" s="153"/>
    </row>
    <row r="315" spans="1:26" ht="14.25" customHeight="1">
      <c r="A315" s="255"/>
      <c r="B315" s="255"/>
      <c r="C315" s="153"/>
      <c r="D315" s="153"/>
      <c r="E315" s="278"/>
      <c r="F315" s="153"/>
      <c r="G315" s="153"/>
      <c r="H315" s="153"/>
      <c r="I315" s="153"/>
      <c r="J315" s="153"/>
      <c r="K315" s="153"/>
      <c r="L315" s="153"/>
      <c r="M315" s="153"/>
      <c r="N315" s="153"/>
      <c r="O315" s="153"/>
      <c r="P315" s="153"/>
      <c r="Q315" s="153"/>
      <c r="R315" s="153"/>
      <c r="S315" s="153"/>
      <c r="T315" s="153"/>
      <c r="U315" s="153"/>
      <c r="V315" s="153"/>
      <c r="W315" s="153"/>
      <c r="X315" s="153"/>
      <c r="Y315" s="153"/>
      <c r="Z315" s="153"/>
    </row>
    <row r="316" spans="1:26" ht="14.25" customHeight="1">
      <c r="A316" s="255"/>
      <c r="B316" s="255"/>
      <c r="C316" s="153"/>
      <c r="D316" s="153"/>
      <c r="E316" s="278"/>
      <c r="F316" s="153"/>
      <c r="G316" s="153"/>
      <c r="H316" s="153"/>
      <c r="I316" s="153"/>
      <c r="J316" s="153"/>
      <c r="K316" s="153"/>
      <c r="L316" s="153"/>
      <c r="M316" s="153"/>
      <c r="N316" s="153"/>
      <c r="O316" s="153"/>
      <c r="P316" s="153"/>
      <c r="Q316" s="153"/>
      <c r="R316" s="153"/>
      <c r="S316" s="153"/>
      <c r="T316" s="153"/>
      <c r="U316" s="153"/>
      <c r="V316" s="153"/>
      <c r="W316" s="153"/>
      <c r="X316" s="153"/>
      <c r="Y316" s="153"/>
      <c r="Z316" s="153"/>
    </row>
    <row r="317" spans="1:26" ht="14.25" customHeight="1">
      <c r="A317" s="255"/>
      <c r="B317" s="255"/>
      <c r="C317" s="153"/>
      <c r="D317" s="153"/>
      <c r="E317" s="278"/>
      <c r="F317" s="153"/>
      <c r="G317" s="153"/>
      <c r="H317" s="153"/>
      <c r="I317" s="153"/>
      <c r="J317" s="153"/>
      <c r="K317" s="153"/>
      <c r="L317" s="153"/>
      <c r="M317" s="153"/>
      <c r="N317" s="153"/>
      <c r="O317" s="153"/>
      <c r="P317" s="153"/>
      <c r="Q317" s="153"/>
      <c r="R317" s="153"/>
      <c r="S317" s="153"/>
      <c r="T317" s="153"/>
      <c r="U317" s="153"/>
      <c r="V317" s="153"/>
      <c r="W317" s="153"/>
      <c r="X317" s="153"/>
      <c r="Y317" s="153"/>
      <c r="Z317" s="153"/>
    </row>
    <row r="318" spans="1:26" ht="14.25" customHeight="1">
      <c r="A318" s="255"/>
      <c r="B318" s="255"/>
      <c r="C318" s="153"/>
      <c r="D318" s="153"/>
      <c r="E318" s="278"/>
      <c r="F318" s="153"/>
      <c r="G318" s="153"/>
      <c r="H318" s="153"/>
      <c r="I318" s="153"/>
      <c r="J318" s="153"/>
      <c r="K318" s="153"/>
      <c r="L318" s="153"/>
      <c r="M318" s="153"/>
      <c r="N318" s="153"/>
      <c r="O318" s="153"/>
      <c r="P318" s="153"/>
      <c r="Q318" s="153"/>
      <c r="R318" s="153"/>
      <c r="S318" s="153"/>
      <c r="T318" s="153"/>
      <c r="U318" s="153"/>
      <c r="V318" s="153"/>
      <c r="W318" s="153"/>
      <c r="X318" s="153"/>
      <c r="Y318" s="153"/>
      <c r="Z318" s="153"/>
    </row>
    <row r="319" spans="1:26" ht="14.25" customHeight="1">
      <c r="A319" s="255"/>
      <c r="B319" s="255"/>
      <c r="C319" s="153"/>
      <c r="D319" s="153"/>
      <c r="E319" s="278"/>
      <c r="F319" s="153"/>
      <c r="G319" s="153"/>
      <c r="H319" s="153"/>
      <c r="I319" s="153"/>
      <c r="J319" s="153"/>
      <c r="K319" s="153"/>
      <c r="L319" s="153"/>
      <c r="M319" s="153"/>
      <c r="N319" s="153"/>
      <c r="O319" s="153"/>
      <c r="P319" s="153"/>
      <c r="Q319" s="153"/>
      <c r="R319" s="153"/>
      <c r="S319" s="153"/>
      <c r="T319" s="153"/>
      <c r="U319" s="153"/>
      <c r="V319" s="153"/>
      <c r="W319" s="153"/>
      <c r="X319" s="153"/>
      <c r="Y319" s="153"/>
      <c r="Z319" s="153"/>
    </row>
    <row r="320" spans="1:26" ht="14.25" customHeight="1">
      <c r="A320" s="255"/>
      <c r="B320" s="255"/>
      <c r="C320" s="153"/>
      <c r="D320" s="153"/>
      <c r="E320" s="278"/>
      <c r="F320" s="153"/>
      <c r="G320" s="153"/>
      <c r="H320" s="153"/>
      <c r="I320" s="153"/>
      <c r="J320" s="153"/>
      <c r="K320" s="153"/>
      <c r="L320" s="153"/>
      <c r="M320" s="153"/>
      <c r="N320" s="153"/>
      <c r="O320" s="153"/>
      <c r="P320" s="153"/>
      <c r="Q320" s="153"/>
      <c r="R320" s="153"/>
      <c r="S320" s="153"/>
      <c r="T320" s="153"/>
      <c r="U320" s="153"/>
      <c r="V320" s="153"/>
      <c r="W320" s="153"/>
      <c r="X320" s="153"/>
      <c r="Y320" s="153"/>
      <c r="Z320" s="153"/>
    </row>
    <row r="321" spans="1:26" ht="14.25" customHeight="1">
      <c r="A321" s="255"/>
      <c r="B321" s="255"/>
      <c r="C321" s="153"/>
      <c r="D321" s="153"/>
      <c r="E321" s="278"/>
      <c r="F321" s="153"/>
      <c r="G321" s="153"/>
      <c r="H321" s="153"/>
      <c r="I321" s="153"/>
      <c r="J321" s="153"/>
      <c r="K321" s="153"/>
      <c r="L321" s="153"/>
      <c r="M321" s="153"/>
      <c r="N321" s="153"/>
      <c r="O321" s="153"/>
      <c r="P321" s="153"/>
      <c r="Q321" s="153"/>
      <c r="R321" s="153"/>
      <c r="S321" s="153"/>
      <c r="T321" s="153"/>
      <c r="U321" s="153"/>
      <c r="V321" s="153"/>
      <c r="W321" s="153"/>
      <c r="X321" s="153"/>
      <c r="Y321" s="153"/>
      <c r="Z321" s="153"/>
    </row>
    <row r="322" spans="1:26" ht="14.25" customHeight="1">
      <c r="A322" s="255"/>
      <c r="B322" s="255"/>
      <c r="C322" s="153"/>
      <c r="D322" s="153"/>
      <c r="E322" s="278"/>
      <c r="F322" s="153"/>
      <c r="G322" s="153"/>
      <c r="H322" s="153"/>
      <c r="I322" s="153"/>
      <c r="J322" s="153"/>
      <c r="K322" s="153"/>
      <c r="L322" s="153"/>
      <c r="M322" s="153"/>
      <c r="N322" s="153"/>
      <c r="O322" s="153"/>
      <c r="P322" s="153"/>
      <c r="Q322" s="153"/>
      <c r="R322" s="153"/>
      <c r="S322" s="153"/>
      <c r="T322" s="153"/>
      <c r="U322" s="153"/>
      <c r="V322" s="153"/>
      <c r="W322" s="153"/>
      <c r="X322" s="153"/>
      <c r="Y322" s="153"/>
      <c r="Z322" s="153"/>
    </row>
    <row r="323" spans="1:26" ht="14.25" customHeight="1">
      <c r="A323" s="255"/>
      <c r="B323" s="255"/>
      <c r="C323" s="153"/>
      <c r="D323" s="153"/>
      <c r="E323" s="278"/>
      <c r="F323" s="153"/>
      <c r="G323" s="153"/>
      <c r="H323" s="153"/>
      <c r="I323" s="153"/>
      <c r="J323" s="153"/>
      <c r="K323" s="153"/>
      <c r="L323" s="153"/>
      <c r="M323" s="153"/>
      <c r="N323" s="153"/>
      <c r="O323" s="153"/>
      <c r="P323" s="153"/>
      <c r="Q323" s="153"/>
      <c r="R323" s="153"/>
      <c r="S323" s="153"/>
      <c r="T323" s="153"/>
      <c r="U323" s="153"/>
      <c r="V323" s="153"/>
      <c r="W323" s="153"/>
      <c r="X323" s="153"/>
      <c r="Y323" s="153"/>
      <c r="Z323" s="153"/>
    </row>
    <row r="324" spans="1:26" ht="14.25" customHeight="1">
      <c r="A324" s="255"/>
      <c r="B324" s="255"/>
      <c r="C324" s="153"/>
      <c r="D324" s="153"/>
      <c r="E324" s="278"/>
      <c r="F324" s="153"/>
      <c r="G324" s="153"/>
      <c r="H324" s="153"/>
      <c r="I324" s="153"/>
      <c r="J324" s="153"/>
      <c r="K324" s="153"/>
      <c r="L324" s="153"/>
      <c r="M324" s="153"/>
      <c r="N324" s="153"/>
      <c r="O324" s="153"/>
      <c r="P324" s="153"/>
      <c r="Q324" s="153"/>
      <c r="R324" s="153"/>
      <c r="S324" s="153"/>
      <c r="T324" s="153"/>
      <c r="U324" s="153"/>
      <c r="V324" s="153"/>
      <c r="W324" s="153"/>
      <c r="X324" s="153"/>
      <c r="Y324" s="153"/>
      <c r="Z324" s="153"/>
    </row>
    <row r="325" spans="1:26" ht="14.25" customHeight="1">
      <c r="A325" s="255"/>
      <c r="B325" s="255"/>
      <c r="C325" s="153"/>
      <c r="D325" s="153"/>
      <c r="E325" s="278"/>
      <c r="F325" s="153"/>
      <c r="G325" s="153"/>
      <c r="H325" s="153"/>
      <c r="I325" s="153"/>
      <c r="J325" s="153"/>
      <c r="K325" s="153"/>
      <c r="L325" s="153"/>
      <c r="M325" s="153"/>
      <c r="N325" s="153"/>
      <c r="O325" s="153"/>
      <c r="P325" s="153"/>
      <c r="Q325" s="153"/>
      <c r="R325" s="153"/>
      <c r="S325" s="153"/>
      <c r="T325" s="153"/>
      <c r="U325" s="153"/>
      <c r="V325" s="153"/>
      <c r="W325" s="153"/>
      <c r="X325" s="153"/>
      <c r="Y325" s="153"/>
      <c r="Z325" s="153"/>
    </row>
    <row r="326" spans="1:26" ht="14.25" customHeight="1">
      <c r="A326" s="255"/>
      <c r="B326" s="255"/>
      <c r="C326" s="153"/>
      <c r="D326" s="153"/>
      <c r="E326" s="278"/>
      <c r="F326" s="153"/>
      <c r="G326" s="153"/>
      <c r="H326" s="153"/>
      <c r="I326" s="153"/>
      <c r="J326" s="153"/>
      <c r="K326" s="153"/>
      <c r="L326" s="153"/>
      <c r="M326" s="153"/>
      <c r="N326" s="153"/>
      <c r="O326" s="153"/>
      <c r="P326" s="153"/>
      <c r="Q326" s="153"/>
      <c r="R326" s="153"/>
      <c r="S326" s="153"/>
      <c r="T326" s="153"/>
      <c r="U326" s="153"/>
      <c r="V326" s="153"/>
      <c r="W326" s="153"/>
      <c r="X326" s="153"/>
      <c r="Y326" s="153"/>
      <c r="Z326" s="153"/>
    </row>
    <row r="327" spans="1:26" ht="14.25" customHeight="1">
      <c r="A327" s="255"/>
      <c r="B327" s="255"/>
      <c r="C327" s="153"/>
      <c r="D327" s="153"/>
      <c r="E327" s="278"/>
      <c r="F327" s="153"/>
      <c r="G327" s="153"/>
      <c r="H327" s="153"/>
      <c r="I327" s="153"/>
      <c r="J327" s="153"/>
      <c r="K327" s="153"/>
      <c r="L327" s="153"/>
      <c r="M327" s="153"/>
      <c r="N327" s="153"/>
      <c r="O327" s="153"/>
      <c r="P327" s="153"/>
      <c r="Q327" s="153"/>
      <c r="R327" s="153"/>
      <c r="S327" s="153"/>
      <c r="T327" s="153"/>
      <c r="U327" s="153"/>
      <c r="V327" s="153"/>
      <c r="W327" s="153"/>
      <c r="X327" s="153"/>
      <c r="Y327" s="153"/>
      <c r="Z327" s="153"/>
    </row>
    <row r="328" spans="1:26" ht="14.25" customHeight="1">
      <c r="A328" s="255"/>
      <c r="B328" s="255"/>
      <c r="C328" s="153"/>
      <c r="D328" s="153"/>
      <c r="E328" s="278"/>
      <c r="F328" s="153"/>
      <c r="G328" s="153"/>
      <c r="H328" s="153"/>
      <c r="I328" s="153"/>
      <c r="J328" s="153"/>
      <c r="K328" s="153"/>
      <c r="L328" s="153"/>
      <c r="M328" s="153"/>
      <c r="N328" s="153"/>
      <c r="O328" s="153"/>
      <c r="P328" s="153"/>
      <c r="Q328" s="153"/>
      <c r="R328" s="153"/>
      <c r="S328" s="153"/>
      <c r="T328" s="153"/>
      <c r="U328" s="153"/>
      <c r="V328" s="153"/>
      <c r="W328" s="153"/>
      <c r="X328" s="153"/>
      <c r="Y328" s="153"/>
      <c r="Z328" s="153"/>
    </row>
    <row r="329" spans="1:26" ht="14.25" customHeight="1">
      <c r="A329" s="255"/>
      <c r="B329" s="255"/>
      <c r="C329" s="153"/>
      <c r="D329" s="153"/>
      <c r="E329" s="278"/>
      <c r="F329" s="153"/>
      <c r="G329" s="153"/>
      <c r="H329" s="153"/>
      <c r="I329" s="153"/>
      <c r="J329" s="153"/>
      <c r="K329" s="153"/>
      <c r="L329" s="153"/>
      <c r="M329" s="153"/>
      <c r="N329" s="153"/>
      <c r="O329" s="153"/>
      <c r="P329" s="153"/>
      <c r="Q329" s="153"/>
      <c r="R329" s="153"/>
      <c r="S329" s="153"/>
      <c r="T329" s="153"/>
      <c r="U329" s="153"/>
      <c r="V329" s="153"/>
      <c r="W329" s="153"/>
      <c r="X329" s="153"/>
      <c r="Y329" s="153"/>
      <c r="Z329" s="153"/>
    </row>
    <row r="330" spans="1:26" ht="14.25" customHeight="1">
      <c r="A330" s="255"/>
      <c r="B330" s="255"/>
      <c r="C330" s="153"/>
      <c r="D330" s="153"/>
      <c r="E330" s="278"/>
      <c r="F330" s="153"/>
      <c r="G330" s="153"/>
      <c r="H330" s="153"/>
      <c r="I330" s="153"/>
      <c r="J330" s="153"/>
      <c r="K330" s="153"/>
      <c r="L330" s="153"/>
      <c r="M330" s="153"/>
      <c r="N330" s="153"/>
      <c r="O330" s="153"/>
      <c r="P330" s="153"/>
      <c r="Q330" s="153"/>
      <c r="R330" s="153"/>
      <c r="S330" s="153"/>
      <c r="T330" s="153"/>
      <c r="U330" s="153"/>
      <c r="V330" s="153"/>
      <c r="W330" s="153"/>
      <c r="X330" s="153"/>
      <c r="Y330" s="153"/>
      <c r="Z330" s="153"/>
    </row>
    <row r="331" spans="1:26" ht="14.25" customHeight="1">
      <c r="A331" s="255"/>
      <c r="B331" s="255"/>
      <c r="C331" s="153"/>
      <c r="D331" s="153"/>
      <c r="E331" s="278"/>
      <c r="F331" s="153"/>
      <c r="G331" s="153"/>
      <c r="H331" s="153"/>
      <c r="I331" s="153"/>
      <c r="J331" s="153"/>
      <c r="K331" s="153"/>
      <c r="L331" s="153"/>
      <c r="M331" s="153"/>
      <c r="N331" s="153"/>
      <c r="O331" s="153"/>
      <c r="P331" s="153"/>
      <c r="Q331" s="153"/>
      <c r="R331" s="153"/>
      <c r="S331" s="153"/>
      <c r="T331" s="153"/>
      <c r="U331" s="153"/>
      <c r="V331" s="153"/>
      <c r="W331" s="153"/>
      <c r="X331" s="153"/>
      <c r="Y331" s="153"/>
      <c r="Z331" s="153"/>
    </row>
    <row r="332" spans="1:26" ht="14.25" customHeight="1">
      <c r="A332" s="255"/>
      <c r="B332" s="255"/>
      <c r="C332" s="153"/>
      <c r="D332" s="153"/>
      <c r="E332" s="278"/>
      <c r="F332" s="153"/>
      <c r="G332" s="153"/>
      <c r="H332" s="153"/>
      <c r="I332" s="153"/>
      <c r="J332" s="153"/>
      <c r="K332" s="153"/>
      <c r="L332" s="153"/>
      <c r="M332" s="153"/>
      <c r="N332" s="153"/>
      <c r="O332" s="153"/>
      <c r="P332" s="153"/>
      <c r="Q332" s="153"/>
      <c r="R332" s="153"/>
      <c r="S332" s="153"/>
      <c r="T332" s="153"/>
      <c r="U332" s="153"/>
      <c r="V332" s="153"/>
      <c r="W332" s="153"/>
      <c r="X332" s="153"/>
      <c r="Y332" s="153"/>
      <c r="Z332" s="153"/>
    </row>
    <row r="333" spans="1:26" ht="14.25" customHeight="1">
      <c r="A333" s="255"/>
      <c r="B333" s="255"/>
      <c r="C333" s="153"/>
      <c r="D333" s="153"/>
      <c r="E333" s="278"/>
      <c r="F333" s="153"/>
      <c r="G333" s="153"/>
      <c r="H333" s="153"/>
      <c r="I333" s="153"/>
      <c r="J333" s="153"/>
      <c r="K333" s="153"/>
      <c r="L333" s="153"/>
      <c r="M333" s="153"/>
      <c r="N333" s="153"/>
      <c r="O333" s="153"/>
      <c r="P333" s="153"/>
      <c r="Q333" s="153"/>
      <c r="R333" s="153"/>
      <c r="S333" s="153"/>
      <c r="T333" s="153"/>
      <c r="U333" s="153"/>
      <c r="V333" s="153"/>
      <c r="W333" s="153"/>
      <c r="X333" s="153"/>
      <c r="Y333" s="153"/>
      <c r="Z333" s="153"/>
    </row>
    <row r="334" spans="1:26" ht="14.25" customHeight="1">
      <c r="A334" s="255"/>
      <c r="B334" s="255"/>
      <c r="C334" s="153"/>
      <c r="D334" s="153"/>
      <c r="E334" s="278"/>
      <c r="F334" s="153"/>
      <c r="G334" s="153"/>
      <c r="H334" s="153"/>
      <c r="I334" s="153"/>
      <c r="J334" s="153"/>
      <c r="K334" s="153"/>
      <c r="L334" s="153"/>
      <c r="M334" s="153"/>
      <c r="N334" s="153"/>
      <c r="O334" s="153"/>
      <c r="P334" s="153"/>
      <c r="Q334" s="153"/>
      <c r="R334" s="153"/>
      <c r="S334" s="153"/>
      <c r="T334" s="153"/>
      <c r="U334" s="153"/>
      <c r="V334" s="153"/>
      <c r="W334" s="153"/>
      <c r="X334" s="153"/>
      <c r="Y334" s="153"/>
      <c r="Z334" s="153"/>
    </row>
    <row r="335" spans="1:26" ht="14.25" customHeight="1">
      <c r="A335" s="255"/>
      <c r="B335" s="255"/>
      <c r="C335" s="153"/>
      <c r="D335" s="153"/>
      <c r="E335" s="278"/>
      <c r="F335" s="153"/>
      <c r="G335" s="153"/>
      <c r="H335" s="153"/>
      <c r="I335" s="153"/>
      <c r="J335" s="153"/>
      <c r="K335" s="153"/>
      <c r="L335" s="153"/>
      <c r="M335" s="153"/>
      <c r="N335" s="153"/>
      <c r="O335" s="153"/>
      <c r="P335" s="153"/>
      <c r="Q335" s="153"/>
      <c r="R335" s="153"/>
      <c r="S335" s="153"/>
      <c r="T335" s="153"/>
      <c r="U335" s="153"/>
      <c r="V335" s="153"/>
      <c r="W335" s="153"/>
      <c r="X335" s="153"/>
      <c r="Y335" s="153"/>
      <c r="Z335" s="153"/>
    </row>
    <row r="336" spans="1:26" ht="14.25" customHeight="1">
      <c r="A336" s="255"/>
      <c r="B336" s="255"/>
      <c r="C336" s="153"/>
      <c r="D336" s="153"/>
      <c r="E336" s="278"/>
      <c r="F336" s="153"/>
      <c r="G336" s="153"/>
      <c r="H336" s="153"/>
      <c r="I336" s="153"/>
      <c r="J336" s="153"/>
      <c r="K336" s="153"/>
      <c r="L336" s="153"/>
      <c r="M336" s="153"/>
      <c r="N336" s="153"/>
      <c r="O336" s="153"/>
      <c r="P336" s="153"/>
      <c r="Q336" s="153"/>
      <c r="R336" s="153"/>
      <c r="S336" s="153"/>
      <c r="T336" s="153"/>
      <c r="U336" s="153"/>
      <c r="V336" s="153"/>
      <c r="W336" s="153"/>
      <c r="X336" s="153"/>
      <c r="Y336" s="153"/>
      <c r="Z336" s="153"/>
    </row>
    <row r="337" spans="1:26" ht="14.25" customHeight="1">
      <c r="A337" s="255"/>
      <c r="B337" s="255"/>
      <c r="C337" s="153"/>
      <c r="D337" s="153"/>
      <c r="E337" s="278"/>
      <c r="F337" s="153"/>
      <c r="G337" s="153"/>
      <c r="H337" s="153"/>
      <c r="I337" s="153"/>
      <c r="J337" s="153"/>
      <c r="K337" s="153"/>
      <c r="L337" s="153"/>
      <c r="M337" s="153"/>
      <c r="N337" s="153"/>
      <c r="O337" s="153"/>
      <c r="P337" s="153"/>
      <c r="Q337" s="153"/>
      <c r="R337" s="153"/>
      <c r="S337" s="153"/>
      <c r="T337" s="153"/>
      <c r="U337" s="153"/>
      <c r="V337" s="153"/>
      <c r="W337" s="153"/>
      <c r="X337" s="153"/>
      <c r="Y337" s="153"/>
      <c r="Z337" s="153"/>
    </row>
    <row r="338" spans="1:26" ht="14.25" customHeight="1">
      <c r="A338" s="255"/>
      <c r="B338" s="255"/>
      <c r="C338" s="153"/>
      <c r="D338" s="153"/>
      <c r="E338" s="278"/>
      <c r="F338" s="153"/>
      <c r="G338" s="153"/>
      <c r="H338" s="153"/>
      <c r="I338" s="153"/>
      <c r="J338" s="153"/>
      <c r="K338" s="153"/>
      <c r="L338" s="153"/>
      <c r="M338" s="153"/>
      <c r="N338" s="153"/>
      <c r="O338" s="153"/>
      <c r="P338" s="153"/>
      <c r="Q338" s="153"/>
      <c r="R338" s="153"/>
      <c r="S338" s="153"/>
      <c r="T338" s="153"/>
      <c r="U338" s="153"/>
      <c r="V338" s="153"/>
      <c r="W338" s="153"/>
      <c r="X338" s="153"/>
      <c r="Y338" s="153"/>
      <c r="Z338" s="153"/>
    </row>
    <row r="339" spans="1:26" ht="14.25" customHeight="1">
      <c r="A339" s="255"/>
      <c r="B339" s="255"/>
      <c r="C339" s="153"/>
      <c r="D339" s="153"/>
      <c r="E339" s="278"/>
      <c r="F339" s="153"/>
      <c r="G339" s="153"/>
      <c r="H339" s="153"/>
      <c r="I339" s="153"/>
      <c r="J339" s="153"/>
      <c r="K339" s="153"/>
      <c r="L339" s="153"/>
      <c r="M339" s="153"/>
      <c r="N339" s="153"/>
      <c r="O339" s="153"/>
      <c r="P339" s="153"/>
      <c r="Q339" s="153"/>
      <c r="R339" s="153"/>
      <c r="S339" s="153"/>
      <c r="T339" s="153"/>
      <c r="U339" s="153"/>
      <c r="V339" s="153"/>
      <c r="W339" s="153"/>
      <c r="X339" s="153"/>
      <c r="Y339" s="153"/>
      <c r="Z339" s="153"/>
    </row>
    <row r="340" spans="1:26" ht="14.25" customHeight="1">
      <c r="A340" s="255"/>
      <c r="B340" s="255"/>
      <c r="C340" s="153"/>
      <c r="D340" s="153"/>
      <c r="E340" s="278"/>
      <c r="F340" s="153"/>
      <c r="G340" s="153"/>
      <c r="H340" s="153"/>
      <c r="I340" s="153"/>
      <c r="J340" s="153"/>
      <c r="K340" s="153"/>
      <c r="L340" s="153"/>
      <c r="M340" s="153"/>
      <c r="N340" s="153"/>
      <c r="O340" s="153"/>
      <c r="P340" s="153"/>
      <c r="Q340" s="153"/>
      <c r="R340" s="153"/>
      <c r="S340" s="153"/>
      <c r="T340" s="153"/>
      <c r="U340" s="153"/>
      <c r="V340" s="153"/>
      <c r="W340" s="153"/>
      <c r="X340" s="153"/>
      <c r="Y340" s="153"/>
      <c r="Z340" s="153"/>
    </row>
    <row r="341" spans="1:26" ht="14.25" customHeight="1">
      <c r="A341" s="255"/>
      <c r="B341" s="255"/>
      <c r="C341" s="153"/>
      <c r="D341" s="153"/>
      <c r="E341" s="278"/>
      <c r="F341" s="153"/>
      <c r="G341" s="153"/>
      <c r="H341" s="153"/>
      <c r="I341" s="153"/>
      <c r="J341" s="153"/>
      <c r="K341" s="153"/>
      <c r="L341" s="153"/>
      <c r="M341" s="153"/>
      <c r="N341" s="153"/>
      <c r="O341" s="153"/>
      <c r="P341" s="153"/>
      <c r="Q341" s="153"/>
      <c r="R341" s="153"/>
      <c r="S341" s="153"/>
      <c r="T341" s="153"/>
      <c r="U341" s="153"/>
      <c r="V341" s="153"/>
      <c r="W341" s="153"/>
      <c r="X341" s="153"/>
      <c r="Y341" s="153"/>
      <c r="Z341" s="153"/>
    </row>
    <row r="342" spans="1:26" ht="14.25" customHeight="1">
      <c r="A342" s="255"/>
      <c r="B342" s="255"/>
      <c r="C342" s="153"/>
      <c r="D342" s="153"/>
      <c r="E342" s="278"/>
      <c r="F342" s="153"/>
      <c r="G342" s="153"/>
      <c r="H342" s="153"/>
      <c r="I342" s="153"/>
      <c r="J342" s="153"/>
      <c r="K342" s="153"/>
      <c r="L342" s="153"/>
      <c r="M342" s="153"/>
      <c r="N342" s="153"/>
      <c r="O342" s="153"/>
      <c r="P342" s="153"/>
      <c r="Q342" s="153"/>
      <c r="R342" s="153"/>
      <c r="S342" s="153"/>
      <c r="T342" s="153"/>
      <c r="U342" s="153"/>
      <c r="V342" s="153"/>
      <c r="W342" s="153"/>
      <c r="X342" s="153"/>
      <c r="Y342" s="153"/>
      <c r="Z342" s="153"/>
    </row>
    <row r="343" spans="1:26" ht="14.25" customHeight="1">
      <c r="A343" s="255"/>
      <c r="B343" s="255"/>
      <c r="C343" s="153"/>
      <c r="D343" s="153"/>
      <c r="E343" s="278"/>
      <c r="F343" s="153"/>
      <c r="G343" s="153"/>
      <c r="H343" s="153"/>
      <c r="I343" s="153"/>
      <c r="J343" s="153"/>
      <c r="K343" s="153"/>
      <c r="L343" s="153"/>
      <c r="M343" s="153"/>
      <c r="N343" s="153"/>
      <c r="O343" s="153"/>
      <c r="P343" s="153"/>
      <c r="Q343" s="153"/>
      <c r="R343" s="153"/>
      <c r="S343" s="153"/>
      <c r="T343" s="153"/>
      <c r="U343" s="153"/>
      <c r="V343" s="153"/>
      <c r="W343" s="153"/>
      <c r="X343" s="153"/>
      <c r="Y343" s="153"/>
      <c r="Z343" s="153"/>
    </row>
    <row r="344" spans="1:26" ht="14.25" customHeight="1">
      <c r="A344" s="255"/>
      <c r="B344" s="255"/>
      <c r="C344" s="153"/>
      <c r="D344" s="153"/>
      <c r="E344" s="278"/>
      <c r="F344" s="153"/>
      <c r="G344" s="153"/>
      <c r="H344" s="153"/>
      <c r="I344" s="153"/>
      <c r="J344" s="153"/>
      <c r="K344" s="153"/>
      <c r="L344" s="153"/>
      <c r="M344" s="153"/>
      <c r="N344" s="153"/>
      <c r="O344" s="153"/>
      <c r="P344" s="153"/>
      <c r="Q344" s="153"/>
      <c r="R344" s="153"/>
      <c r="S344" s="153"/>
      <c r="T344" s="153"/>
      <c r="U344" s="153"/>
      <c r="V344" s="153"/>
      <c r="W344" s="153"/>
      <c r="X344" s="153"/>
      <c r="Y344" s="153"/>
      <c r="Z344" s="153"/>
    </row>
    <row r="345" spans="1:26" ht="14.25" customHeight="1">
      <c r="A345" s="255"/>
      <c r="B345" s="255"/>
      <c r="C345" s="153"/>
      <c r="D345" s="153"/>
      <c r="E345" s="278"/>
      <c r="F345" s="153"/>
      <c r="G345" s="153"/>
      <c r="H345" s="153"/>
      <c r="I345" s="153"/>
      <c r="J345" s="153"/>
      <c r="K345" s="153"/>
      <c r="L345" s="153"/>
      <c r="M345" s="153"/>
      <c r="N345" s="153"/>
      <c r="O345" s="153"/>
      <c r="P345" s="153"/>
      <c r="Q345" s="153"/>
      <c r="R345" s="153"/>
      <c r="S345" s="153"/>
      <c r="T345" s="153"/>
      <c r="U345" s="153"/>
      <c r="V345" s="153"/>
      <c r="W345" s="153"/>
      <c r="X345" s="153"/>
      <c r="Y345" s="153"/>
      <c r="Z345" s="153"/>
    </row>
    <row r="346" spans="1:26" ht="14.25" customHeight="1">
      <c r="A346" s="255"/>
      <c r="B346" s="255"/>
      <c r="C346" s="153"/>
      <c r="D346" s="153"/>
      <c r="E346" s="278"/>
      <c r="F346" s="153"/>
      <c r="G346" s="153"/>
      <c r="H346" s="153"/>
      <c r="I346" s="153"/>
      <c r="J346" s="153"/>
      <c r="K346" s="153"/>
      <c r="L346" s="153"/>
      <c r="M346" s="153"/>
      <c r="N346" s="153"/>
      <c r="O346" s="153"/>
      <c r="P346" s="153"/>
      <c r="Q346" s="153"/>
      <c r="R346" s="153"/>
      <c r="S346" s="153"/>
      <c r="T346" s="153"/>
      <c r="U346" s="153"/>
      <c r="V346" s="153"/>
      <c r="W346" s="153"/>
      <c r="X346" s="153"/>
      <c r="Y346" s="153"/>
      <c r="Z346" s="153"/>
    </row>
    <row r="347" spans="1:26" ht="14.25" customHeight="1">
      <c r="A347" s="255"/>
      <c r="B347" s="255"/>
      <c r="C347" s="153"/>
      <c r="D347" s="153"/>
      <c r="E347" s="278"/>
      <c r="F347" s="153"/>
      <c r="G347" s="153"/>
      <c r="H347" s="153"/>
      <c r="I347" s="153"/>
      <c r="J347" s="153"/>
      <c r="K347" s="153"/>
      <c r="L347" s="153"/>
      <c r="M347" s="153"/>
      <c r="N347" s="153"/>
      <c r="O347" s="153"/>
      <c r="P347" s="153"/>
      <c r="Q347" s="153"/>
      <c r="R347" s="153"/>
      <c r="S347" s="153"/>
      <c r="T347" s="153"/>
      <c r="U347" s="153"/>
      <c r="V347" s="153"/>
      <c r="W347" s="153"/>
      <c r="X347" s="153"/>
      <c r="Y347" s="153"/>
      <c r="Z347" s="153"/>
    </row>
    <row r="348" spans="1:26" ht="14.25" customHeight="1">
      <c r="A348" s="255"/>
      <c r="B348" s="255"/>
      <c r="C348" s="153"/>
      <c r="D348" s="153"/>
      <c r="E348" s="278"/>
      <c r="F348" s="153"/>
      <c r="G348" s="153"/>
      <c r="H348" s="153"/>
      <c r="I348" s="153"/>
      <c r="J348" s="153"/>
      <c r="K348" s="153"/>
      <c r="L348" s="153"/>
      <c r="M348" s="153"/>
      <c r="N348" s="153"/>
      <c r="O348" s="153"/>
      <c r="P348" s="153"/>
      <c r="Q348" s="153"/>
      <c r="R348" s="153"/>
      <c r="S348" s="153"/>
      <c r="T348" s="153"/>
      <c r="U348" s="153"/>
      <c r="V348" s="153"/>
      <c r="W348" s="153"/>
      <c r="X348" s="153"/>
      <c r="Y348" s="153"/>
      <c r="Z348" s="153"/>
    </row>
    <row r="349" spans="1:26" ht="14.25" customHeight="1">
      <c r="A349" s="255"/>
      <c r="B349" s="255"/>
      <c r="C349" s="153"/>
      <c r="D349" s="153"/>
      <c r="E349" s="278"/>
      <c r="F349" s="153"/>
      <c r="G349" s="153"/>
      <c r="H349" s="153"/>
      <c r="I349" s="153"/>
      <c r="J349" s="153"/>
      <c r="K349" s="153"/>
      <c r="L349" s="153"/>
      <c r="M349" s="153"/>
      <c r="N349" s="153"/>
      <c r="O349" s="153"/>
      <c r="P349" s="153"/>
      <c r="Q349" s="153"/>
      <c r="R349" s="153"/>
      <c r="S349" s="153"/>
      <c r="T349" s="153"/>
      <c r="U349" s="153"/>
      <c r="V349" s="153"/>
      <c r="W349" s="153"/>
      <c r="X349" s="153"/>
      <c r="Y349" s="153"/>
      <c r="Z349" s="153"/>
    </row>
    <row r="350" spans="1:26" ht="14.25" customHeight="1">
      <c r="A350" s="255"/>
      <c r="B350" s="255"/>
      <c r="C350" s="153"/>
      <c r="D350" s="153"/>
      <c r="E350" s="278"/>
      <c r="F350" s="153"/>
      <c r="G350" s="153"/>
      <c r="H350" s="153"/>
      <c r="I350" s="153"/>
      <c r="J350" s="153"/>
      <c r="K350" s="153"/>
      <c r="L350" s="153"/>
      <c r="M350" s="153"/>
      <c r="N350" s="153"/>
      <c r="O350" s="153"/>
      <c r="P350" s="153"/>
      <c r="Q350" s="153"/>
      <c r="R350" s="153"/>
      <c r="S350" s="153"/>
      <c r="T350" s="153"/>
      <c r="U350" s="153"/>
      <c r="V350" s="153"/>
      <c r="W350" s="153"/>
      <c r="X350" s="153"/>
      <c r="Y350" s="153"/>
      <c r="Z350" s="153"/>
    </row>
    <row r="351" spans="1:26" ht="14.25" customHeight="1">
      <c r="A351" s="255"/>
      <c r="B351" s="255"/>
      <c r="C351" s="153"/>
      <c r="D351" s="153"/>
      <c r="E351" s="278"/>
      <c r="F351" s="153"/>
      <c r="G351" s="153"/>
      <c r="H351" s="153"/>
      <c r="I351" s="153"/>
      <c r="J351" s="153"/>
      <c r="K351" s="153"/>
      <c r="L351" s="153"/>
      <c r="M351" s="153"/>
      <c r="N351" s="153"/>
      <c r="O351" s="153"/>
      <c r="P351" s="153"/>
      <c r="Q351" s="153"/>
      <c r="R351" s="153"/>
      <c r="S351" s="153"/>
      <c r="T351" s="153"/>
      <c r="U351" s="153"/>
      <c r="V351" s="153"/>
      <c r="W351" s="153"/>
      <c r="X351" s="153"/>
      <c r="Y351" s="153"/>
      <c r="Z351" s="153"/>
    </row>
    <row r="352" spans="1:26" ht="14.25" customHeight="1">
      <c r="A352" s="255"/>
      <c r="B352" s="255"/>
      <c r="C352" s="153"/>
      <c r="D352" s="153"/>
      <c r="E352" s="278"/>
      <c r="F352" s="153"/>
      <c r="G352" s="153"/>
      <c r="H352" s="153"/>
      <c r="I352" s="153"/>
      <c r="J352" s="153"/>
      <c r="K352" s="153"/>
      <c r="L352" s="153"/>
      <c r="M352" s="153"/>
      <c r="N352" s="153"/>
      <c r="O352" s="153"/>
      <c r="P352" s="153"/>
      <c r="Q352" s="153"/>
      <c r="R352" s="153"/>
      <c r="S352" s="153"/>
      <c r="T352" s="153"/>
      <c r="U352" s="153"/>
      <c r="V352" s="153"/>
      <c r="W352" s="153"/>
      <c r="X352" s="153"/>
      <c r="Y352" s="153"/>
      <c r="Z352" s="153"/>
    </row>
    <row r="353" spans="1:26" ht="14.25" customHeight="1">
      <c r="A353" s="255"/>
      <c r="B353" s="255"/>
      <c r="C353" s="153"/>
      <c r="D353" s="153"/>
      <c r="E353" s="278"/>
      <c r="F353" s="153"/>
      <c r="G353" s="153"/>
      <c r="H353" s="153"/>
      <c r="I353" s="153"/>
      <c r="J353" s="153"/>
      <c r="K353" s="153"/>
      <c r="L353" s="153"/>
      <c r="M353" s="153"/>
      <c r="N353" s="153"/>
      <c r="O353" s="153"/>
      <c r="P353" s="153"/>
      <c r="Q353" s="153"/>
      <c r="R353" s="153"/>
      <c r="S353" s="153"/>
      <c r="T353" s="153"/>
      <c r="U353" s="153"/>
      <c r="V353" s="153"/>
      <c r="W353" s="153"/>
      <c r="X353" s="153"/>
      <c r="Y353" s="153"/>
      <c r="Z353" s="153"/>
    </row>
    <row r="354" spans="1:26" ht="14.25" customHeight="1">
      <c r="A354" s="255"/>
      <c r="B354" s="255"/>
      <c r="C354" s="153"/>
      <c r="D354" s="153"/>
      <c r="E354" s="278"/>
      <c r="F354" s="153"/>
      <c r="G354" s="153"/>
      <c r="H354" s="153"/>
      <c r="I354" s="153"/>
      <c r="J354" s="153"/>
      <c r="K354" s="153"/>
      <c r="L354" s="153"/>
      <c r="M354" s="153"/>
      <c r="N354" s="153"/>
      <c r="O354" s="153"/>
      <c r="P354" s="153"/>
      <c r="Q354" s="153"/>
      <c r="R354" s="153"/>
      <c r="S354" s="153"/>
      <c r="T354" s="153"/>
      <c r="U354" s="153"/>
      <c r="V354" s="153"/>
      <c r="W354" s="153"/>
      <c r="X354" s="153"/>
      <c r="Y354" s="153"/>
      <c r="Z354" s="153"/>
    </row>
    <row r="355" spans="1:26" ht="14.25" customHeight="1">
      <c r="A355" s="255"/>
      <c r="B355" s="255"/>
      <c r="C355" s="153"/>
      <c r="D355" s="153"/>
      <c r="E355" s="278"/>
      <c r="F355" s="153"/>
      <c r="G355" s="153"/>
      <c r="H355" s="153"/>
      <c r="I355" s="153"/>
      <c r="J355" s="153"/>
      <c r="K355" s="153"/>
      <c r="L355" s="153"/>
      <c r="M355" s="153"/>
      <c r="N355" s="153"/>
      <c r="O355" s="153"/>
      <c r="P355" s="153"/>
      <c r="Q355" s="153"/>
      <c r="R355" s="153"/>
      <c r="S355" s="153"/>
      <c r="T355" s="153"/>
      <c r="U355" s="153"/>
      <c r="V355" s="153"/>
      <c r="W355" s="153"/>
      <c r="X355" s="153"/>
      <c r="Y355" s="153"/>
      <c r="Z355" s="153"/>
    </row>
    <row r="356" spans="1:26" ht="14.25" customHeight="1">
      <c r="A356" s="255"/>
      <c r="B356" s="255"/>
      <c r="C356" s="153"/>
      <c r="D356" s="153"/>
      <c r="E356" s="278"/>
      <c r="F356" s="153"/>
      <c r="G356" s="153"/>
      <c r="H356" s="153"/>
      <c r="I356" s="153"/>
      <c r="J356" s="153"/>
      <c r="K356" s="153"/>
      <c r="L356" s="153"/>
      <c r="M356" s="153"/>
      <c r="N356" s="153"/>
      <c r="O356" s="153"/>
      <c r="P356" s="153"/>
      <c r="Q356" s="153"/>
      <c r="R356" s="153"/>
      <c r="S356" s="153"/>
      <c r="T356" s="153"/>
      <c r="U356" s="153"/>
      <c r="V356" s="153"/>
      <c r="W356" s="153"/>
      <c r="X356" s="153"/>
      <c r="Y356" s="153"/>
      <c r="Z356" s="153"/>
    </row>
    <row r="357" spans="1:26" ht="14.25" customHeight="1">
      <c r="A357" s="255"/>
      <c r="B357" s="255"/>
      <c r="C357" s="153"/>
      <c r="D357" s="153"/>
      <c r="E357" s="278"/>
      <c r="F357" s="153"/>
      <c r="G357" s="153"/>
      <c r="H357" s="153"/>
      <c r="I357" s="153"/>
      <c r="J357" s="153"/>
      <c r="K357" s="153"/>
      <c r="L357" s="153"/>
      <c r="M357" s="153"/>
      <c r="N357" s="153"/>
      <c r="O357" s="153"/>
      <c r="P357" s="153"/>
      <c r="Q357" s="153"/>
      <c r="R357" s="153"/>
      <c r="S357" s="153"/>
      <c r="T357" s="153"/>
      <c r="U357" s="153"/>
      <c r="V357" s="153"/>
      <c r="W357" s="153"/>
      <c r="X357" s="153"/>
      <c r="Y357" s="153"/>
      <c r="Z357" s="153"/>
    </row>
    <row r="358" spans="1:26" ht="14.25" customHeight="1">
      <c r="A358" s="255"/>
      <c r="B358" s="255"/>
      <c r="C358" s="153"/>
      <c r="D358" s="153"/>
      <c r="E358" s="278"/>
      <c r="F358" s="153"/>
      <c r="G358" s="153"/>
      <c r="H358" s="153"/>
      <c r="I358" s="153"/>
      <c r="J358" s="153"/>
      <c r="K358" s="153"/>
      <c r="L358" s="153"/>
      <c r="M358" s="153"/>
      <c r="N358" s="153"/>
      <c r="O358" s="153"/>
      <c r="P358" s="153"/>
      <c r="Q358" s="153"/>
      <c r="R358" s="153"/>
      <c r="S358" s="153"/>
      <c r="T358" s="153"/>
      <c r="U358" s="153"/>
      <c r="V358" s="153"/>
      <c r="W358" s="153"/>
      <c r="X358" s="153"/>
      <c r="Y358" s="153"/>
      <c r="Z358" s="153"/>
    </row>
    <row r="359" spans="1:26" ht="14.25" customHeight="1">
      <c r="A359" s="255"/>
      <c r="B359" s="255"/>
      <c r="C359" s="153"/>
      <c r="D359" s="153"/>
      <c r="E359" s="278"/>
      <c r="F359" s="153"/>
      <c r="G359" s="153"/>
      <c r="H359" s="153"/>
      <c r="I359" s="153"/>
      <c r="J359" s="153"/>
      <c r="K359" s="153"/>
      <c r="L359" s="153"/>
      <c r="M359" s="153"/>
      <c r="N359" s="153"/>
      <c r="O359" s="153"/>
      <c r="P359" s="153"/>
      <c r="Q359" s="153"/>
      <c r="R359" s="153"/>
      <c r="S359" s="153"/>
      <c r="T359" s="153"/>
      <c r="U359" s="153"/>
      <c r="V359" s="153"/>
      <c r="W359" s="153"/>
      <c r="X359" s="153"/>
      <c r="Y359" s="153"/>
      <c r="Z359" s="153"/>
    </row>
    <row r="360" spans="1:26" ht="14.25" customHeight="1">
      <c r="A360" s="255"/>
      <c r="B360" s="255"/>
      <c r="C360" s="153"/>
      <c r="D360" s="153"/>
      <c r="E360" s="278"/>
      <c r="F360" s="153"/>
      <c r="G360" s="153"/>
      <c r="H360" s="153"/>
      <c r="I360" s="153"/>
      <c r="J360" s="153"/>
      <c r="K360" s="153"/>
      <c r="L360" s="153"/>
      <c r="M360" s="153"/>
      <c r="N360" s="153"/>
      <c r="O360" s="153"/>
      <c r="P360" s="153"/>
      <c r="Q360" s="153"/>
      <c r="R360" s="153"/>
      <c r="S360" s="153"/>
      <c r="T360" s="153"/>
      <c r="U360" s="153"/>
      <c r="V360" s="153"/>
      <c r="W360" s="153"/>
      <c r="X360" s="153"/>
      <c r="Y360" s="153"/>
      <c r="Z360" s="153"/>
    </row>
    <row r="361" spans="1:26" ht="14.25" customHeight="1">
      <c r="A361" s="255"/>
      <c r="B361" s="255"/>
      <c r="C361" s="153"/>
      <c r="D361" s="153"/>
      <c r="E361" s="278"/>
      <c r="F361" s="153"/>
      <c r="G361" s="153"/>
      <c r="H361" s="153"/>
      <c r="I361" s="153"/>
      <c r="J361" s="153"/>
      <c r="K361" s="153"/>
      <c r="L361" s="153"/>
      <c r="M361" s="153"/>
      <c r="N361" s="153"/>
      <c r="O361" s="153"/>
      <c r="P361" s="153"/>
      <c r="Q361" s="153"/>
      <c r="R361" s="153"/>
      <c r="S361" s="153"/>
      <c r="T361" s="153"/>
      <c r="U361" s="153"/>
      <c r="V361" s="153"/>
      <c r="W361" s="153"/>
      <c r="X361" s="153"/>
      <c r="Y361" s="153"/>
      <c r="Z361" s="153"/>
    </row>
    <row r="362" spans="1:26" ht="14.25" customHeight="1">
      <c r="A362" s="255"/>
      <c r="B362" s="255"/>
      <c r="C362" s="153"/>
      <c r="D362" s="153"/>
      <c r="E362" s="278"/>
      <c r="F362" s="153"/>
      <c r="G362" s="153"/>
      <c r="H362" s="153"/>
      <c r="I362" s="153"/>
      <c r="J362" s="153"/>
      <c r="K362" s="153"/>
      <c r="L362" s="153"/>
      <c r="M362" s="153"/>
      <c r="N362" s="153"/>
      <c r="O362" s="153"/>
      <c r="P362" s="153"/>
      <c r="Q362" s="153"/>
      <c r="R362" s="153"/>
      <c r="S362" s="153"/>
      <c r="T362" s="153"/>
      <c r="U362" s="153"/>
      <c r="V362" s="153"/>
      <c r="W362" s="153"/>
      <c r="X362" s="153"/>
      <c r="Y362" s="153"/>
      <c r="Z362" s="153"/>
    </row>
    <row r="363" spans="1:26" ht="14.25" customHeight="1">
      <c r="A363" s="255"/>
      <c r="B363" s="255"/>
      <c r="C363" s="153"/>
      <c r="D363" s="153"/>
      <c r="E363" s="278"/>
      <c r="F363" s="153"/>
      <c r="G363" s="153"/>
      <c r="H363" s="153"/>
      <c r="I363" s="153"/>
      <c r="J363" s="153"/>
      <c r="K363" s="153"/>
      <c r="L363" s="153"/>
      <c r="M363" s="153"/>
      <c r="N363" s="153"/>
      <c r="O363" s="153"/>
      <c r="P363" s="153"/>
      <c r="Q363" s="153"/>
      <c r="R363" s="153"/>
      <c r="S363" s="153"/>
      <c r="T363" s="153"/>
      <c r="U363" s="153"/>
      <c r="V363" s="153"/>
      <c r="W363" s="153"/>
      <c r="X363" s="153"/>
      <c r="Y363" s="153"/>
      <c r="Z363" s="153"/>
    </row>
    <row r="364" spans="1:26" ht="14.25" customHeight="1">
      <c r="A364" s="255"/>
      <c r="B364" s="255"/>
      <c r="C364" s="153"/>
      <c r="D364" s="153"/>
      <c r="E364" s="278"/>
      <c r="F364" s="153"/>
      <c r="G364" s="153"/>
      <c r="H364" s="153"/>
      <c r="I364" s="153"/>
      <c r="J364" s="153"/>
      <c r="K364" s="153"/>
      <c r="L364" s="153"/>
      <c r="M364" s="153"/>
      <c r="N364" s="153"/>
      <c r="O364" s="153"/>
      <c r="P364" s="153"/>
      <c r="Q364" s="153"/>
      <c r="R364" s="153"/>
      <c r="S364" s="153"/>
      <c r="T364" s="153"/>
      <c r="U364" s="153"/>
      <c r="V364" s="153"/>
      <c r="W364" s="153"/>
      <c r="X364" s="153"/>
      <c r="Y364" s="153"/>
      <c r="Z364" s="153"/>
    </row>
    <row r="365" spans="1:26" ht="14.25" customHeight="1">
      <c r="A365" s="255"/>
      <c r="B365" s="255"/>
      <c r="C365" s="153"/>
      <c r="D365" s="153"/>
      <c r="E365" s="278"/>
      <c r="F365" s="153"/>
      <c r="G365" s="153"/>
      <c r="H365" s="153"/>
      <c r="I365" s="153"/>
      <c r="J365" s="153"/>
      <c r="K365" s="153"/>
      <c r="L365" s="153"/>
      <c r="M365" s="153"/>
      <c r="N365" s="153"/>
      <c r="O365" s="153"/>
      <c r="P365" s="153"/>
      <c r="Q365" s="153"/>
      <c r="R365" s="153"/>
      <c r="S365" s="153"/>
      <c r="T365" s="153"/>
      <c r="U365" s="153"/>
      <c r="V365" s="153"/>
      <c r="W365" s="153"/>
      <c r="X365" s="153"/>
      <c r="Y365" s="153"/>
      <c r="Z365" s="153"/>
    </row>
    <row r="366" spans="1:26" ht="14.25" customHeight="1">
      <c r="A366" s="255"/>
      <c r="B366" s="255"/>
      <c r="C366" s="153"/>
      <c r="D366" s="153"/>
      <c r="E366" s="278"/>
      <c r="F366" s="153"/>
      <c r="G366" s="153"/>
      <c r="H366" s="153"/>
      <c r="I366" s="153"/>
      <c r="J366" s="153"/>
      <c r="K366" s="153"/>
      <c r="L366" s="153"/>
      <c r="M366" s="153"/>
      <c r="N366" s="153"/>
      <c r="O366" s="153"/>
      <c r="P366" s="153"/>
      <c r="Q366" s="153"/>
      <c r="R366" s="153"/>
      <c r="S366" s="153"/>
      <c r="T366" s="153"/>
      <c r="U366" s="153"/>
      <c r="V366" s="153"/>
      <c r="W366" s="153"/>
      <c r="X366" s="153"/>
      <c r="Y366" s="153"/>
      <c r="Z366" s="153"/>
    </row>
    <row r="367" spans="1:26" ht="14.25" customHeight="1">
      <c r="A367" s="255"/>
      <c r="B367" s="255"/>
      <c r="C367" s="153"/>
      <c r="D367" s="153"/>
      <c r="E367" s="278"/>
      <c r="F367" s="153"/>
      <c r="G367" s="153"/>
      <c r="H367" s="153"/>
      <c r="I367" s="153"/>
      <c r="J367" s="153"/>
      <c r="K367" s="153"/>
      <c r="L367" s="153"/>
      <c r="M367" s="153"/>
      <c r="N367" s="153"/>
      <c r="O367" s="153"/>
      <c r="P367" s="153"/>
      <c r="Q367" s="153"/>
      <c r="R367" s="153"/>
      <c r="S367" s="153"/>
      <c r="T367" s="153"/>
      <c r="U367" s="153"/>
      <c r="V367" s="153"/>
      <c r="W367" s="153"/>
      <c r="X367" s="153"/>
      <c r="Y367" s="153"/>
      <c r="Z367" s="153"/>
    </row>
    <row r="368" spans="1:26" ht="14.25" customHeight="1">
      <c r="A368" s="255"/>
      <c r="B368" s="255"/>
      <c r="C368" s="153"/>
      <c r="D368" s="153"/>
      <c r="E368" s="278"/>
      <c r="F368" s="153"/>
      <c r="G368" s="153"/>
      <c r="H368" s="153"/>
      <c r="I368" s="153"/>
      <c r="J368" s="153"/>
      <c r="K368" s="153"/>
      <c r="L368" s="153"/>
      <c r="M368" s="153"/>
      <c r="N368" s="153"/>
      <c r="O368" s="153"/>
      <c r="P368" s="153"/>
      <c r="Q368" s="153"/>
      <c r="R368" s="153"/>
      <c r="S368" s="153"/>
      <c r="T368" s="153"/>
      <c r="U368" s="153"/>
      <c r="V368" s="153"/>
      <c r="W368" s="153"/>
      <c r="X368" s="153"/>
      <c r="Y368" s="153"/>
      <c r="Z368" s="153"/>
    </row>
    <row r="369" spans="1:26" ht="14.25" customHeight="1">
      <c r="A369" s="255"/>
      <c r="B369" s="255"/>
      <c r="C369" s="153"/>
      <c r="D369" s="153"/>
      <c r="E369" s="278"/>
      <c r="F369" s="153"/>
      <c r="G369" s="153"/>
      <c r="H369" s="153"/>
      <c r="I369" s="153"/>
      <c r="J369" s="153"/>
      <c r="K369" s="153"/>
      <c r="L369" s="153"/>
      <c r="M369" s="153"/>
      <c r="N369" s="153"/>
      <c r="O369" s="153"/>
      <c r="P369" s="153"/>
      <c r="Q369" s="153"/>
      <c r="R369" s="153"/>
      <c r="S369" s="153"/>
      <c r="T369" s="153"/>
      <c r="U369" s="153"/>
      <c r="V369" s="153"/>
      <c r="W369" s="153"/>
      <c r="X369" s="153"/>
      <c r="Y369" s="153"/>
      <c r="Z369" s="153"/>
    </row>
    <row r="370" spans="1:26" ht="14.25" customHeight="1">
      <c r="A370" s="255"/>
      <c r="B370" s="255"/>
      <c r="C370" s="153"/>
      <c r="D370" s="153"/>
      <c r="E370" s="278"/>
      <c r="F370" s="153"/>
      <c r="G370" s="153"/>
      <c r="H370" s="153"/>
      <c r="I370" s="153"/>
      <c r="J370" s="153"/>
      <c r="K370" s="153"/>
      <c r="L370" s="153"/>
      <c r="M370" s="153"/>
      <c r="N370" s="153"/>
      <c r="O370" s="153"/>
      <c r="P370" s="153"/>
      <c r="Q370" s="153"/>
      <c r="R370" s="153"/>
      <c r="S370" s="153"/>
      <c r="T370" s="153"/>
      <c r="U370" s="153"/>
      <c r="V370" s="153"/>
      <c r="W370" s="153"/>
      <c r="X370" s="153"/>
      <c r="Y370" s="153"/>
      <c r="Z370" s="153"/>
    </row>
    <row r="371" spans="1:26" ht="14.25" customHeight="1">
      <c r="A371" s="255"/>
      <c r="B371" s="255"/>
      <c r="C371" s="153"/>
      <c r="D371" s="153"/>
      <c r="E371" s="278"/>
      <c r="F371" s="153"/>
      <c r="G371" s="153"/>
      <c r="H371" s="153"/>
      <c r="I371" s="153"/>
      <c r="J371" s="153"/>
      <c r="K371" s="153"/>
      <c r="L371" s="153"/>
      <c r="M371" s="153"/>
      <c r="N371" s="153"/>
      <c r="O371" s="153"/>
      <c r="P371" s="153"/>
      <c r="Q371" s="153"/>
      <c r="R371" s="153"/>
      <c r="S371" s="153"/>
      <c r="T371" s="153"/>
      <c r="U371" s="153"/>
      <c r="V371" s="153"/>
      <c r="W371" s="153"/>
      <c r="X371" s="153"/>
      <c r="Y371" s="153"/>
      <c r="Z371" s="153"/>
    </row>
    <row r="372" spans="1:26" ht="14.25" customHeight="1">
      <c r="A372" s="255"/>
      <c r="B372" s="255"/>
      <c r="C372" s="153"/>
      <c r="D372" s="153"/>
      <c r="E372" s="278"/>
      <c r="F372" s="153"/>
      <c r="G372" s="153"/>
      <c r="H372" s="153"/>
      <c r="I372" s="153"/>
      <c r="J372" s="153"/>
      <c r="K372" s="153"/>
      <c r="L372" s="153"/>
      <c r="M372" s="153"/>
      <c r="N372" s="153"/>
      <c r="O372" s="153"/>
      <c r="P372" s="153"/>
      <c r="Q372" s="153"/>
      <c r="R372" s="153"/>
      <c r="S372" s="153"/>
      <c r="T372" s="153"/>
      <c r="U372" s="153"/>
      <c r="V372" s="153"/>
      <c r="W372" s="153"/>
      <c r="X372" s="153"/>
      <c r="Y372" s="153"/>
      <c r="Z372" s="153"/>
    </row>
    <row r="373" spans="1:26" ht="14.25" customHeight="1">
      <c r="A373" s="255"/>
      <c r="B373" s="255"/>
      <c r="C373" s="153"/>
      <c r="D373" s="153"/>
      <c r="E373" s="278"/>
      <c r="F373" s="153"/>
      <c r="G373" s="153"/>
      <c r="H373" s="153"/>
      <c r="I373" s="153"/>
      <c r="J373" s="153"/>
      <c r="K373" s="153"/>
      <c r="L373" s="153"/>
      <c r="M373" s="153"/>
      <c r="N373" s="153"/>
      <c r="O373" s="153"/>
      <c r="P373" s="153"/>
      <c r="Q373" s="153"/>
      <c r="R373" s="153"/>
      <c r="S373" s="153"/>
      <c r="T373" s="153"/>
      <c r="U373" s="153"/>
      <c r="V373" s="153"/>
      <c r="W373" s="153"/>
      <c r="X373" s="153"/>
      <c r="Y373" s="153"/>
      <c r="Z373" s="153"/>
    </row>
    <row r="374" spans="1:26" ht="14.25" customHeight="1">
      <c r="A374" s="255"/>
      <c r="B374" s="255"/>
      <c r="C374" s="153"/>
      <c r="D374" s="153"/>
      <c r="E374" s="278"/>
      <c r="F374" s="153"/>
      <c r="G374" s="153"/>
      <c r="H374" s="153"/>
      <c r="I374" s="153"/>
      <c r="J374" s="153"/>
      <c r="K374" s="153"/>
      <c r="L374" s="153"/>
      <c r="M374" s="153"/>
      <c r="N374" s="153"/>
      <c r="O374" s="153"/>
      <c r="P374" s="153"/>
      <c r="Q374" s="153"/>
      <c r="R374" s="153"/>
      <c r="S374" s="153"/>
      <c r="T374" s="153"/>
      <c r="U374" s="153"/>
      <c r="V374" s="153"/>
      <c r="W374" s="153"/>
      <c r="X374" s="153"/>
      <c r="Y374" s="153"/>
      <c r="Z374" s="153"/>
    </row>
    <row r="375" spans="1:26" ht="14.25" customHeight="1">
      <c r="A375" s="255"/>
      <c r="B375" s="255"/>
      <c r="C375" s="153"/>
      <c r="D375" s="153"/>
      <c r="E375" s="278"/>
      <c r="F375" s="153"/>
      <c r="G375" s="153"/>
      <c r="H375" s="153"/>
      <c r="I375" s="153"/>
      <c r="J375" s="153"/>
      <c r="K375" s="153"/>
      <c r="L375" s="153"/>
      <c r="M375" s="153"/>
      <c r="N375" s="153"/>
      <c r="O375" s="153"/>
      <c r="P375" s="153"/>
      <c r="Q375" s="153"/>
      <c r="R375" s="153"/>
      <c r="S375" s="153"/>
      <c r="T375" s="153"/>
      <c r="U375" s="153"/>
      <c r="V375" s="153"/>
      <c r="W375" s="153"/>
      <c r="X375" s="153"/>
      <c r="Y375" s="153"/>
      <c r="Z375" s="153"/>
    </row>
    <row r="376" spans="1:26" ht="14.25" customHeight="1">
      <c r="A376" s="255"/>
      <c r="B376" s="255"/>
      <c r="C376" s="153"/>
      <c r="D376" s="153"/>
      <c r="E376" s="278"/>
      <c r="F376" s="153"/>
      <c r="G376" s="153"/>
      <c r="H376" s="153"/>
      <c r="I376" s="153"/>
      <c r="J376" s="153"/>
      <c r="K376" s="153"/>
      <c r="L376" s="153"/>
      <c r="M376" s="153"/>
      <c r="N376" s="153"/>
      <c r="O376" s="153"/>
      <c r="P376" s="153"/>
      <c r="Q376" s="153"/>
      <c r="R376" s="153"/>
      <c r="S376" s="153"/>
      <c r="T376" s="153"/>
      <c r="U376" s="153"/>
      <c r="V376" s="153"/>
      <c r="W376" s="153"/>
      <c r="X376" s="153"/>
      <c r="Y376" s="153"/>
      <c r="Z376" s="153"/>
    </row>
    <row r="377" spans="1:26" ht="14.25" customHeight="1">
      <c r="A377" s="255"/>
      <c r="B377" s="255"/>
      <c r="C377" s="153"/>
      <c r="D377" s="153"/>
      <c r="E377" s="278"/>
      <c r="F377" s="153"/>
      <c r="G377" s="153"/>
      <c r="H377" s="153"/>
      <c r="I377" s="153"/>
      <c r="J377" s="153"/>
      <c r="K377" s="153"/>
      <c r="L377" s="153"/>
      <c r="M377" s="153"/>
      <c r="N377" s="153"/>
      <c r="O377" s="153"/>
      <c r="P377" s="153"/>
      <c r="Q377" s="153"/>
      <c r="R377" s="153"/>
      <c r="S377" s="153"/>
      <c r="T377" s="153"/>
      <c r="U377" s="153"/>
      <c r="V377" s="153"/>
      <c r="W377" s="153"/>
      <c r="X377" s="153"/>
      <c r="Y377" s="153"/>
      <c r="Z377" s="153"/>
    </row>
    <row r="378" spans="1:26" ht="14.25" customHeight="1">
      <c r="A378" s="255"/>
      <c r="B378" s="255"/>
      <c r="C378" s="153"/>
      <c r="D378" s="153"/>
      <c r="E378" s="278"/>
      <c r="F378" s="153"/>
      <c r="G378" s="153"/>
      <c r="H378" s="153"/>
      <c r="I378" s="153"/>
      <c r="J378" s="153"/>
      <c r="K378" s="153"/>
      <c r="L378" s="153"/>
      <c r="M378" s="153"/>
      <c r="N378" s="153"/>
      <c r="O378" s="153"/>
      <c r="P378" s="153"/>
      <c r="Q378" s="153"/>
      <c r="R378" s="153"/>
      <c r="S378" s="153"/>
      <c r="T378" s="153"/>
      <c r="U378" s="153"/>
      <c r="V378" s="153"/>
      <c r="W378" s="153"/>
      <c r="X378" s="153"/>
      <c r="Y378" s="153"/>
      <c r="Z378" s="153"/>
    </row>
    <row r="379" spans="1:26" ht="14.25" customHeight="1">
      <c r="A379" s="255"/>
      <c r="B379" s="255"/>
      <c r="C379" s="153"/>
      <c r="D379" s="153"/>
      <c r="E379" s="278"/>
      <c r="F379" s="153"/>
      <c r="G379" s="153"/>
      <c r="H379" s="153"/>
      <c r="I379" s="153"/>
      <c r="J379" s="153"/>
      <c r="K379" s="153"/>
      <c r="L379" s="153"/>
      <c r="M379" s="153"/>
      <c r="N379" s="153"/>
      <c r="O379" s="153"/>
      <c r="P379" s="153"/>
      <c r="Q379" s="153"/>
      <c r="R379" s="153"/>
      <c r="S379" s="153"/>
      <c r="T379" s="153"/>
      <c r="U379" s="153"/>
      <c r="V379" s="153"/>
      <c r="W379" s="153"/>
      <c r="X379" s="153"/>
      <c r="Y379" s="153"/>
      <c r="Z379" s="153"/>
    </row>
    <row r="380" spans="1:26" ht="14.25" customHeight="1">
      <c r="A380" s="255"/>
      <c r="B380" s="255"/>
      <c r="C380" s="153"/>
      <c r="D380" s="153"/>
      <c r="E380" s="278"/>
      <c r="F380" s="153"/>
      <c r="G380" s="153"/>
      <c r="H380" s="153"/>
      <c r="I380" s="153"/>
      <c r="J380" s="153"/>
      <c r="K380" s="153"/>
      <c r="L380" s="153"/>
      <c r="M380" s="153"/>
      <c r="N380" s="153"/>
      <c r="O380" s="153"/>
      <c r="P380" s="153"/>
      <c r="Q380" s="153"/>
      <c r="R380" s="153"/>
      <c r="S380" s="153"/>
      <c r="T380" s="153"/>
      <c r="U380" s="153"/>
      <c r="V380" s="153"/>
      <c r="W380" s="153"/>
      <c r="X380" s="153"/>
      <c r="Y380" s="153"/>
      <c r="Z380" s="153"/>
    </row>
    <row r="381" spans="1:26" ht="14.25" customHeight="1">
      <c r="A381" s="255"/>
      <c r="B381" s="255"/>
      <c r="C381" s="153"/>
      <c r="D381" s="153"/>
      <c r="E381" s="278"/>
      <c r="F381" s="153"/>
      <c r="G381" s="153"/>
      <c r="H381" s="153"/>
      <c r="I381" s="153"/>
      <c r="J381" s="153"/>
      <c r="K381" s="153"/>
      <c r="L381" s="153"/>
      <c r="M381" s="153"/>
      <c r="N381" s="153"/>
      <c r="O381" s="153"/>
      <c r="P381" s="153"/>
      <c r="Q381" s="153"/>
      <c r="R381" s="153"/>
      <c r="S381" s="153"/>
      <c r="T381" s="153"/>
      <c r="U381" s="153"/>
      <c r="V381" s="153"/>
      <c r="W381" s="153"/>
      <c r="X381" s="153"/>
      <c r="Y381" s="153"/>
      <c r="Z381" s="153"/>
    </row>
    <row r="382" spans="1:26" ht="14.25" customHeight="1">
      <c r="A382" s="255"/>
      <c r="B382" s="255"/>
      <c r="C382" s="153"/>
      <c r="D382" s="153"/>
      <c r="E382" s="278"/>
      <c r="F382" s="153"/>
      <c r="G382" s="153"/>
      <c r="H382" s="153"/>
      <c r="I382" s="153"/>
      <c r="J382" s="153"/>
      <c r="K382" s="153"/>
      <c r="L382" s="153"/>
      <c r="M382" s="153"/>
      <c r="N382" s="153"/>
      <c r="O382" s="153"/>
      <c r="P382" s="153"/>
      <c r="Q382" s="153"/>
      <c r="R382" s="153"/>
      <c r="S382" s="153"/>
      <c r="T382" s="153"/>
      <c r="U382" s="153"/>
      <c r="V382" s="153"/>
      <c r="W382" s="153"/>
      <c r="X382" s="153"/>
      <c r="Y382" s="153"/>
      <c r="Z382" s="153"/>
    </row>
    <row r="383" spans="1:26" ht="14.25" customHeight="1">
      <c r="A383" s="255"/>
      <c r="B383" s="255"/>
      <c r="C383" s="153"/>
      <c r="D383" s="153"/>
      <c r="E383" s="278"/>
      <c r="F383" s="153"/>
      <c r="G383" s="153"/>
      <c r="H383" s="153"/>
      <c r="I383" s="153"/>
      <c r="J383" s="153"/>
      <c r="K383" s="153"/>
      <c r="L383" s="153"/>
      <c r="M383" s="153"/>
      <c r="N383" s="153"/>
      <c r="O383" s="153"/>
      <c r="P383" s="153"/>
      <c r="Q383" s="153"/>
      <c r="R383" s="153"/>
      <c r="S383" s="153"/>
      <c r="T383" s="153"/>
      <c r="U383" s="153"/>
      <c r="V383" s="153"/>
      <c r="W383" s="153"/>
      <c r="X383" s="153"/>
      <c r="Y383" s="153"/>
      <c r="Z383" s="153"/>
    </row>
    <row r="384" spans="1:26" ht="14.25" customHeight="1">
      <c r="A384" s="255"/>
      <c r="B384" s="255"/>
      <c r="C384" s="153"/>
      <c r="D384" s="153"/>
      <c r="E384" s="278"/>
      <c r="F384" s="153"/>
      <c r="G384" s="153"/>
      <c r="H384" s="153"/>
      <c r="I384" s="153"/>
      <c r="J384" s="153"/>
      <c r="K384" s="153"/>
      <c r="L384" s="153"/>
      <c r="M384" s="153"/>
      <c r="N384" s="153"/>
      <c r="O384" s="153"/>
      <c r="P384" s="153"/>
      <c r="Q384" s="153"/>
      <c r="R384" s="153"/>
      <c r="S384" s="153"/>
      <c r="T384" s="153"/>
      <c r="U384" s="153"/>
      <c r="V384" s="153"/>
      <c r="W384" s="153"/>
      <c r="X384" s="153"/>
      <c r="Y384" s="153"/>
      <c r="Z384" s="153"/>
    </row>
    <row r="385" spans="1:26" ht="14.25" customHeight="1">
      <c r="A385" s="255"/>
      <c r="B385" s="255"/>
      <c r="C385" s="153"/>
      <c r="D385" s="153"/>
      <c r="E385" s="278"/>
      <c r="F385" s="153"/>
      <c r="G385" s="153"/>
      <c r="H385" s="153"/>
      <c r="I385" s="153"/>
      <c r="J385" s="153"/>
      <c r="K385" s="153"/>
      <c r="L385" s="153"/>
      <c r="M385" s="153"/>
      <c r="N385" s="153"/>
      <c r="O385" s="153"/>
      <c r="P385" s="153"/>
      <c r="Q385" s="153"/>
      <c r="R385" s="153"/>
      <c r="S385" s="153"/>
      <c r="T385" s="153"/>
      <c r="U385" s="153"/>
      <c r="V385" s="153"/>
      <c r="W385" s="153"/>
      <c r="X385" s="153"/>
      <c r="Y385" s="153"/>
      <c r="Z385" s="153"/>
    </row>
    <row r="386" spans="1:26" ht="14.25" customHeight="1">
      <c r="A386" s="255"/>
      <c r="B386" s="255"/>
      <c r="C386" s="153"/>
      <c r="D386" s="153"/>
      <c r="E386" s="278"/>
      <c r="F386" s="153"/>
      <c r="G386" s="153"/>
      <c r="H386" s="153"/>
      <c r="I386" s="153"/>
      <c r="J386" s="153"/>
      <c r="K386" s="153"/>
      <c r="L386" s="153"/>
      <c r="M386" s="153"/>
      <c r="N386" s="153"/>
      <c r="O386" s="153"/>
      <c r="P386" s="153"/>
      <c r="Q386" s="153"/>
      <c r="R386" s="153"/>
      <c r="S386" s="153"/>
      <c r="T386" s="153"/>
      <c r="U386" s="153"/>
      <c r="V386" s="153"/>
      <c r="W386" s="153"/>
      <c r="X386" s="153"/>
      <c r="Y386" s="153"/>
      <c r="Z386" s="153"/>
    </row>
    <row r="387" spans="1:26" ht="14.25" customHeight="1">
      <c r="A387" s="255"/>
      <c r="B387" s="255"/>
      <c r="C387" s="153"/>
      <c r="D387" s="153"/>
      <c r="E387" s="278"/>
      <c r="F387" s="153"/>
      <c r="G387" s="153"/>
      <c r="H387" s="153"/>
      <c r="I387" s="153"/>
      <c r="J387" s="153"/>
      <c r="K387" s="153"/>
      <c r="L387" s="153"/>
      <c r="M387" s="153"/>
      <c r="N387" s="153"/>
      <c r="O387" s="153"/>
      <c r="P387" s="153"/>
      <c r="Q387" s="153"/>
      <c r="R387" s="153"/>
      <c r="S387" s="153"/>
      <c r="T387" s="153"/>
      <c r="U387" s="153"/>
      <c r="V387" s="153"/>
      <c r="W387" s="153"/>
      <c r="X387" s="153"/>
      <c r="Y387" s="153"/>
      <c r="Z387" s="153"/>
    </row>
    <row r="388" spans="1:26" ht="14.25" customHeight="1">
      <c r="A388" s="255"/>
      <c r="B388" s="255"/>
      <c r="C388" s="153"/>
      <c r="D388" s="153"/>
      <c r="E388" s="278"/>
      <c r="F388" s="153"/>
      <c r="G388" s="153"/>
      <c r="H388" s="153"/>
      <c r="I388" s="153"/>
      <c r="J388" s="153"/>
      <c r="K388" s="153"/>
      <c r="L388" s="153"/>
      <c r="M388" s="153"/>
      <c r="N388" s="153"/>
      <c r="O388" s="153"/>
      <c r="P388" s="153"/>
      <c r="Q388" s="153"/>
      <c r="R388" s="153"/>
      <c r="S388" s="153"/>
      <c r="T388" s="153"/>
      <c r="U388" s="153"/>
      <c r="V388" s="153"/>
      <c r="W388" s="153"/>
      <c r="X388" s="153"/>
      <c r="Y388" s="153"/>
      <c r="Z388" s="153"/>
    </row>
    <row r="389" spans="1:26" ht="14.25" customHeight="1">
      <c r="A389" s="255"/>
      <c r="B389" s="255"/>
      <c r="C389" s="153"/>
      <c r="D389" s="153"/>
      <c r="E389" s="278"/>
      <c r="F389" s="153"/>
      <c r="G389" s="153"/>
      <c r="H389" s="153"/>
      <c r="I389" s="153"/>
      <c r="J389" s="153"/>
      <c r="K389" s="153"/>
      <c r="L389" s="153"/>
      <c r="M389" s="153"/>
      <c r="N389" s="153"/>
      <c r="O389" s="153"/>
      <c r="P389" s="153"/>
      <c r="Q389" s="153"/>
      <c r="R389" s="153"/>
      <c r="S389" s="153"/>
      <c r="T389" s="153"/>
      <c r="U389" s="153"/>
      <c r="V389" s="153"/>
      <c r="W389" s="153"/>
      <c r="X389" s="153"/>
      <c r="Y389" s="153"/>
      <c r="Z389" s="153"/>
    </row>
    <row r="390" spans="1:26" ht="14.25" customHeight="1">
      <c r="A390" s="255"/>
      <c r="B390" s="255"/>
      <c r="C390" s="153"/>
      <c r="D390" s="153"/>
      <c r="E390" s="278"/>
      <c r="F390" s="153"/>
      <c r="G390" s="153"/>
      <c r="H390" s="153"/>
      <c r="I390" s="153"/>
      <c r="J390" s="153"/>
      <c r="K390" s="153"/>
      <c r="L390" s="153"/>
      <c r="M390" s="153"/>
      <c r="N390" s="153"/>
      <c r="O390" s="153"/>
      <c r="P390" s="153"/>
      <c r="Q390" s="153"/>
      <c r="R390" s="153"/>
      <c r="S390" s="153"/>
      <c r="T390" s="153"/>
      <c r="U390" s="153"/>
      <c r="V390" s="153"/>
      <c r="W390" s="153"/>
      <c r="X390" s="153"/>
      <c r="Y390" s="153"/>
      <c r="Z390" s="153"/>
    </row>
    <row r="391" spans="1:26" ht="14.25" customHeight="1">
      <c r="A391" s="255"/>
      <c r="B391" s="255"/>
      <c r="C391" s="153"/>
      <c r="D391" s="153"/>
      <c r="E391" s="278"/>
      <c r="F391" s="153"/>
      <c r="G391" s="153"/>
      <c r="H391" s="153"/>
      <c r="I391" s="153"/>
      <c r="J391" s="153"/>
      <c r="K391" s="153"/>
      <c r="L391" s="153"/>
      <c r="M391" s="153"/>
      <c r="N391" s="153"/>
      <c r="O391" s="153"/>
      <c r="P391" s="153"/>
      <c r="Q391" s="153"/>
      <c r="R391" s="153"/>
      <c r="S391" s="153"/>
      <c r="T391" s="153"/>
      <c r="U391" s="153"/>
      <c r="V391" s="153"/>
      <c r="W391" s="153"/>
      <c r="X391" s="153"/>
      <c r="Y391" s="153"/>
      <c r="Z391" s="153"/>
    </row>
    <row r="392" spans="1:26" ht="14.25" customHeight="1">
      <c r="A392" s="255"/>
      <c r="B392" s="255"/>
      <c r="C392" s="153"/>
      <c r="D392" s="153"/>
      <c r="E392" s="278"/>
      <c r="F392" s="153"/>
      <c r="G392" s="153"/>
      <c r="H392" s="153"/>
      <c r="I392" s="153"/>
      <c r="J392" s="153"/>
      <c r="K392" s="153"/>
      <c r="L392" s="153"/>
      <c r="M392" s="153"/>
      <c r="N392" s="153"/>
      <c r="O392" s="153"/>
      <c r="P392" s="153"/>
      <c r="Q392" s="153"/>
      <c r="R392" s="153"/>
      <c r="S392" s="153"/>
      <c r="T392" s="153"/>
      <c r="U392" s="153"/>
      <c r="V392" s="153"/>
      <c r="W392" s="153"/>
      <c r="X392" s="153"/>
      <c r="Y392" s="153"/>
      <c r="Z392" s="153"/>
    </row>
    <row r="393" spans="1:26" ht="14.25" customHeight="1">
      <c r="A393" s="255"/>
      <c r="B393" s="255"/>
      <c r="C393" s="153"/>
      <c r="D393" s="153"/>
      <c r="E393" s="278"/>
      <c r="F393" s="153"/>
      <c r="G393" s="153"/>
      <c r="H393" s="153"/>
      <c r="I393" s="153"/>
      <c r="J393" s="153"/>
      <c r="K393" s="153"/>
      <c r="L393" s="153"/>
      <c r="M393" s="153"/>
      <c r="N393" s="153"/>
      <c r="O393" s="153"/>
      <c r="P393" s="153"/>
      <c r="Q393" s="153"/>
      <c r="R393" s="153"/>
      <c r="S393" s="153"/>
      <c r="T393" s="153"/>
      <c r="U393" s="153"/>
      <c r="V393" s="153"/>
      <c r="W393" s="153"/>
      <c r="X393" s="153"/>
      <c r="Y393" s="153"/>
      <c r="Z393" s="153"/>
    </row>
    <row r="394" spans="1:26" ht="14.25" customHeight="1">
      <c r="A394" s="255"/>
      <c r="B394" s="255"/>
      <c r="C394" s="153"/>
      <c r="D394" s="153"/>
      <c r="E394" s="278"/>
      <c r="F394" s="153"/>
      <c r="G394" s="153"/>
      <c r="H394" s="153"/>
      <c r="I394" s="153"/>
      <c r="J394" s="153"/>
      <c r="K394" s="153"/>
      <c r="L394" s="153"/>
      <c r="M394" s="153"/>
      <c r="N394" s="153"/>
      <c r="O394" s="153"/>
      <c r="P394" s="153"/>
      <c r="Q394" s="153"/>
      <c r="R394" s="153"/>
      <c r="S394" s="153"/>
      <c r="T394" s="153"/>
      <c r="U394" s="153"/>
      <c r="V394" s="153"/>
      <c r="W394" s="153"/>
      <c r="X394" s="153"/>
      <c r="Y394" s="153"/>
      <c r="Z394" s="153"/>
    </row>
    <row r="395" spans="1:26" ht="14.25" customHeight="1">
      <c r="A395" s="255"/>
      <c r="B395" s="255"/>
      <c r="C395" s="153"/>
      <c r="D395" s="153"/>
      <c r="E395" s="278"/>
      <c r="F395" s="153"/>
      <c r="G395" s="153"/>
      <c r="H395" s="153"/>
      <c r="I395" s="153"/>
      <c r="J395" s="153"/>
      <c r="K395" s="153"/>
      <c r="L395" s="153"/>
      <c r="M395" s="153"/>
      <c r="N395" s="153"/>
      <c r="O395" s="153"/>
      <c r="P395" s="153"/>
      <c r="Q395" s="153"/>
      <c r="R395" s="153"/>
      <c r="S395" s="153"/>
      <c r="T395" s="153"/>
      <c r="U395" s="153"/>
      <c r="V395" s="153"/>
      <c r="W395" s="153"/>
      <c r="X395" s="153"/>
      <c r="Y395" s="153"/>
      <c r="Z395" s="153"/>
    </row>
    <row r="396" spans="1:26" ht="14.25" customHeight="1">
      <c r="A396" s="255"/>
      <c r="B396" s="255"/>
      <c r="C396" s="153"/>
      <c r="D396" s="153"/>
      <c r="E396" s="278"/>
      <c r="F396" s="153"/>
      <c r="G396" s="153"/>
      <c r="H396" s="153"/>
      <c r="I396" s="153"/>
      <c r="J396" s="153"/>
      <c r="K396" s="153"/>
      <c r="L396" s="153"/>
      <c r="M396" s="153"/>
      <c r="N396" s="153"/>
      <c r="O396" s="153"/>
      <c r="P396" s="153"/>
      <c r="Q396" s="153"/>
      <c r="R396" s="153"/>
      <c r="S396" s="153"/>
      <c r="T396" s="153"/>
      <c r="U396" s="153"/>
      <c r="V396" s="153"/>
      <c r="W396" s="153"/>
      <c r="X396" s="153"/>
      <c r="Y396" s="153"/>
      <c r="Z396" s="153"/>
    </row>
    <row r="397" spans="1:26" ht="14.25" customHeight="1">
      <c r="A397" s="255"/>
      <c r="B397" s="255"/>
      <c r="C397" s="153"/>
      <c r="D397" s="153"/>
      <c r="E397" s="278"/>
      <c r="F397" s="153"/>
      <c r="G397" s="153"/>
      <c r="H397" s="153"/>
      <c r="I397" s="153"/>
      <c r="J397" s="153"/>
      <c r="K397" s="153"/>
      <c r="L397" s="153"/>
      <c r="M397" s="153"/>
      <c r="N397" s="153"/>
      <c r="O397" s="153"/>
      <c r="P397" s="153"/>
      <c r="Q397" s="153"/>
      <c r="R397" s="153"/>
      <c r="S397" s="153"/>
      <c r="T397" s="153"/>
      <c r="U397" s="153"/>
      <c r="V397" s="153"/>
      <c r="W397" s="153"/>
      <c r="X397" s="153"/>
      <c r="Y397" s="153"/>
      <c r="Z397" s="153"/>
    </row>
    <row r="398" spans="1:26" ht="14.25" customHeight="1">
      <c r="A398" s="255"/>
      <c r="B398" s="255"/>
      <c r="C398" s="153"/>
      <c r="D398" s="153"/>
      <c r="E398" s="278"/>
      <c r="F398" s="153"/>
      <c r="G398" s="153"/>
      <c r="H398" s="153"/>
      <c r="I398" s="153"/>
      <c r="J398" s="153"/>
      <c r="K398" s="153"/>
      <c r="L398" s="153"/>
      <c r="M398" s="153"/>
      <c r="N398" s="153"/>
      <c r="O398" s="153"/>
      <c r="P398" s="153"/>
      <c r="Q398" s="153"/>
      <c r="R398" s="153"/>
      <c r="S398" s="153"/>
      <c r="T398" s="153"/>
      <c r="U398" s="153"/>
      <c r="V398" s="153"/>
      <c r="W398" s="153"/>
      <c r="X398" s="153"/>
      <c r="Y398" s="153"/>
      <c r="Z398" s="153"/>
    </row>
    <row r="399" spans="1:26" ht="14.25" customHeight="1">
      <c r="A399" s="255"/>
      <c r="B399" s="255"/>
      <c r="C399" s="153"/>
      <c r="D399" s="153"/>
      <c r="E399" s="278"/>
      <c r="F399" s="153"/>
      <c r="G399" s="153"/>
      <c r="H399" s="153"/>
      <c r="I399" s="153"/>
      <c r="J399" s="153"/>
      <c r="K399" s="153"/>
      <c r="L399" s="153"/>
      <c r="M399" s="153"/>
      <c r="N399" s="153"/>
      <c r="O399" s="153"/>
      <c r="P399" s="153"/>
      <c r="Q399" s="153"/>
      <c r="R399" s="153"/>
      <c r="S399" s="153"/>
      <c r="T399" s="153"/>
      <c r="U399" s="153"/>
      <c r="V399" s="153"/>
      <c r="W399" s="153"/>
      <c r="X399" s="153"/>
      <c r="Y399" s="153"/>
      <c r="Z399" s="153"/>
    </row>
    <row r="400" spans="1:26" ht="14.25" customHeight="1">
      <c r="A400" s="255"/>
      <c r="B400" s="255"/>
      <c r="C400" s="153"/>
      <c r="D400" s="153"/>
      <c r="E400" s="278"/>
      <c r="F400" s="153"/>
      <c r="G400" s="153"/>
      <c r="H400" s="153"/>
      <c r="I400" s="153"/>
      <c r="J400" s="153"/>
      <c r="K400" s="153"/>
      <c r="L400" s="153"/>
      <c r="M400" s="153"/>
      <c r="N400" s="153"/>
      <c r="O400" s="153"/>
      <c r="P400" s="153"/>
      <c r="Q400" s="153"/>
      <c r="R400" s="153"/>
      <c r="S400" s="153"/>
      <c r="T400" s="153"/>
      <c r="U400" s="153"/>
      <c r="V400" s="153"/>
      <c r="W400" s="153"/>
      <c r="X400" s="153"/>
      <c r="Y400" s="153"/>
      <c r="Z400" s="153"/>
    </row>
    <row r="401" spans="1:26" ht="14.25" customHeight="1">
      <c r="A401" s="255"/>
      <c r="B401" s="255"/>
      <c r="C401" s="153"/>
      <c r="D401" s="153"/>
      <c r="E401" s="278"/>
      <c r="F401" s="153"/>
      <c r="G401" s="153"/>
      <c r="H401" s="153"/>
      <c r="I401" s="153"/>
      <c r="J401" s="153"/>
      <c r="K401" s="153"/>
      <c r="L401" s="153"/>
      <c r="M401" s="153"/>
      <c r="N401" s="153"/>
      <c r="O401" s="153"/>
      <c r="P401" s="153"/>
      <c r="Q401" s="153"/>
      <c r="R401" s="153"/>
      <c r="S401" s="153"/>
      <c r="T401" s="153"/>
      <c r="U401" s="153"/>
      <c r="V401" s="153"/>
      <c r="W401" s="153"/>
      <c r="X401" s="153"/>
      <c r="Y401" s="153"/>
      <c r="Z401" s="153"/>
    </row>
    <row r="402" spans="1:26" ht="14.25" customHeight="1">
      <c r="A402" s="255"/>
      <c r="B402" s="255"/>
      <c r="C402" s="153"/>
      <c r="D402" s="153"/>
      <c r="E402" s="278"/>
      <c r="F402" s="153"/>
      <c r="G402" s="153"/>
      <c r="H402" s="153"/>
      <c r="I402" s="153"/>
      <c r="J402" s="153"/>
      <c r="K402" s="153"/>
      <c r="L402" s="153"/>
      <c r="M402" s="153"/>
      <c r="N402" s="153"/>
      <c r="O402" s="153"/>
      <c r="P402" s="153"/>
      <c r="Q402" s="153"/>
      <c r="R402" s="153"/>
      <c r="S402" s="153"/>
      <c r="T402" s="153"/>
      <c r="U402" s="153"/>
      <c r="V402" s="153"/>
      <c r="W402" s="153"/>
      <c r="X402" s="153"/>
      <c r="Y402" s="153"/>
      <c r="Z402" s="153"/>
    </row>
    <row r="403" spans="1:26" ht="14.25" customHeight="1">
      <c r="A403" s="255"/>
      <c r="B403" s="255"/>
      <c r="C403" s="153"/>
      <c r="D403" s="153"/>
      <c r="E403" s="278"/>
      <c r="F403" s="153"/>
      <c r="G403" s="153"/>
      <c r="H403" s="153"/>
      <c r="I403" s="153"/>
      <c r="J403" s="153"/>
      <c r="K403" s="153"/>
      <c r="L403" s="153"/>
      <c r="M403" s="153"/>
      <c r="N403" s="153"/>
      <c r="O403" s="153"/>
      <c r="P403" s="153"/>
      <c r="Q403" s="153"/>
      <c r="R403" s="153"/>
      <c r="S403" s="153"/>
      <c r="T403" s="153"/>
      <c r="U403" s="153"/>
      <c r="V403" s="153"/>
      <c r="W403" s="153"/>
      <c r="X403" s="153"/>
      <c r="Y403" s="153"/>
      <c r="Z403" s="153"/>
    </row>
    <row r="404" spans="1:26" ht="14.25" customHeight="1">
      <c r="A404" s="255"/>
      <c r="B404" s="255"/>
      <c r="C404" s="153"/>
      <c r="D404" s="153"/>
      <c r="E404" s="278"/>
      <c r="F404" s="153"/>
      <c r="G404" s="153"/>
      <c r="H404" s="153"/>
      <c r="I404" s="153"/>
      <c r="J404" s="153"/>
      <c r="K404" s="153"/>
      <c r="L404" s="153"/>
      <c r="M404" s="153"/>
      <c r="N404" s="153"/>
      <c r="O404" s="153"/>
      <c r="P404" s="153"/>
      <c r="Q404" s="153"/>
      <c r="R404" s="153"/>
      <c r="S404" s="153"/>
      <c r="T404" s="153"/>
      <c r="U404" s="153"/>
      <c r="V404" s="153"/>
      <c r="W404" s="153"/>
      <c r="X404" s="153"/>
      <c r="Y404" s="153"/>
      <c r="Z404" s="153"/>
    </row>
    <row r="405" spans="1:26" ht="14.25" customHeight="1">
      <c r="A405" s="255"/>
      <c r="B405" s="255"/>
      <c r="C405" s="153"/>
      <c r="D405" s="153"/>
      <c r="E405" s="278"/>
      <c r="F405" s="153"/>
      <c r="G405" s="153"/>
      <c r="H405" s="153"/>
      <c r="I405" s="153"/>
      <c r="J405" s="153"/>
      <c r="K405" s="153"/>
      <c r="L405" s="153"/>
      <c r="M405" s="153"/>
      <c r="N405" s="153"/>
      <c r="O405" s="153"/>
      <c r="P405" s="153"/>
      <c r="Q405" s="153"/>
      <c r="R405" s="153"/>
      <c r="S405" s="153"/>
      <c r="T405" s="153"/>
      <c r="U405" s="153"/>
      <c r="V405" s="153"/>
      <c r="W405" s="153"/>
      <c r="X405" s="153"/>
      <c r="Y405" s="153"/>
      <c r="Z405" s="153"/>
    </row>
    <row r="406" spans="1:26" ht="14.25" customHeight="1">
      <c r="A406" s="255"/>
      <c r="B406" s="255"/>
      <c r="C406" s="153"/>
      <c r="D406" s="153"/>
      <c r="E406" s="278"/>
      <c r="F406" s="153"/>
      <c r="G406" s="153"/>
      <c r="H406" s="153"/>
      <c r="I406" s="153"/>
      <c r="J406" s="153"/>
      <c r="K406" s="153"/>
      <c r="L406" s="153"/>
      <c r="M406" s="153"/>
      <c r="N406" s="153"/>
      <c r="O406" s="153"/>
      <c r="P406" s="153"/>
      <c r="Q406" s="153"/>
      <c r="R406" s="153"/>
      <c r="S406" s="153"/>
      <c r="T406" s="153"/>
      <c r="U406" s="153"/>
      <c r="V406" s="153"/>
      <c r="W406" s="153"/>
      <c r="X406" s="153"/>
      <c r="Y406" s="153"/>
      <c r="Z406" s="153"/>
    </row>
    <row r="407" spans="1:26" ht="14.25" customHeight="1">
      <c r="A407" s="255"/>
      <c r="B407" s="255"/>
      <c r="C407" s="153"/>
      <c r="D407" s="153"/>
      <c r="E407" s="278"/>
      <c r="F407" s="153"/>
      <c r="G407" s="153"/>
      <c r="H407" s="153"/>
      <c r="I407" s="153"/>
      <c r="J407" s="153"/>
      <c r="K407" s="153"/>
      <c r="L407" s="153"/>
      <c r="M407" s="153"/>
      <c r="N407" s="153"/>
      <c r="O407" s="153"/>
      <c r="P407" s="153"/>
      <c r="Q407" s="153"/>
      <c r="R407" s="153"/>
      <c r="S407" s="153"/>
      <c r="T407" s="153"/>
      <c r="U407" s="153"/>
      <c r="V407" s="153"/>
      <c r="W407" s="153"/>
      <c r="X407" s="153"/>
      <c r="Y407" s="153"/>
      <c r="Z407" s="153"/>
    </row>
    <row r="408" spans="1:26" ht="14.25" customHeight="1">
      <c r="A408" s="255"/>
      <c r="B408" s="255"/>
      <c r="C408" s="153"/>
      <c r="D408" s="153"/>
      <c r="E408" s="278"/>
      <c r="F408" s="153"/>
      <c r="G408" s="153"/>
      <c r="H408" s="153"/>
      <c r="I408" s="153"/>
      <c r="J408" s="153"/>
      <c r="K408" s="153"/>
      <c r="L408" s="153"/>
      <c r="M408" s="153"/>
      <c r="N408" s="153"/>
      <c r="O408" s="153"/>
      <c r="P408" s="153"/>
      <c r="Q408" s="153"/>
      <c r="R408" s="153"/>
      <c r="S408" s="153"/>
      <c r="T408" s="153"/>
      <c r="U408" s="153"/>
      <c r="V408" s="153"/>
      <c r="W408" s="153"/>
      <c r="X408" s="153"/>
      <c r="Y408" s="153"/>
      <c r="Z408" s="153"/>
    </row>
    <row r="409" spans="1:26" ht="14.25" customHeight="1">
      <c r="A409" s="255"/>
      <c r="B409" s="255"/>
      <c r="C409" s="153"/>
      <c r="D409" s="153"/>
      <c r="E409" s="278"/>
      <c r="F409" s="153"/>
      <c r="G409" s="153"/>
      <c r="H409" s="153"/>
      <c r="I409" s="153"/>
      <c r="J409" s="153"/>
      <c r="K409" s="153"/>
      <c r="L409" s="153"/>
      <c r="M409" s="153"/>
      <c r="N409" s="153"/>
      <c r="O409" s="153"/>
      <c r="P409" s="153"/>
      <c r="Q409" s="153"/>
      <c r="R409" s="153"/>
      <c r="S409" s="153"/>
      <c r="T409" s="153"/>
      <c r="U409" s="153"/>
      <c r="V409" s="153"/>
      <c r="W409" s="153"/>
      <c r="X409" s="153"/>
      <c r="Y409" s="153"/>
      <c r="Z409" s="153"/>
    </row>
    <row r="410" spans="1:26" ht="14.25" customHeight="1">
      <c r="A410" s="255"/>
      <c r="B410" s="255"/>
      <c r="C410" s="153"/>
      <c r="D410" s="153"/>
      <c r="E410" s="278"/>
      <c r="F410" s="153"/>
      <c r="G410" s="153"/>
      <c r="H410" s="153"/>
      <c r="I410" s="153"/>
      <c r="J410" s="153"/>
      <c r="K410" s="153"/>
      <c r="L410" s="153"/>
      <c r="M410" s="153"/>
      <c r="N410" s="153"/>
      <c r="O410" s="153"/>
      <c r="P410" s="153"/>
      <c r="Q410" s="153"/>
      <c r="R410" s="153"/>
      <c r="S410" s="153"/>
      <c r="T410" s="153"/>
      <c r="U410" s="153"/>
      <c r="V410" s="153"/>
      <c r="W410" s="153"/>
      <c r="X410" s="153"/>
      <c r="Y410" s="153"/>
      <c r="Z410" s="153"/>
    </row>
    <row r="411" spans="1:26" ht="14.25" customHeight="1">
      <c r="A411" s="255"/>
      <c r="B411" s="255"/>
      <c r="C411" s="153"/>
      <c r="D411" s="153"/>
      <c r="E411" s="278"/>
      <c r="F411" s="153"/>
      <c r="G411" s="153"/>
      <c r="H411" s="153"/>
      <c r="I411" s="153"/>
      <c r="J411" s="153"/>
      <c r="K411" s="153"/>
      <c r="L411" s="153"/>
      <c r="M411" s="153"/>
      <c r="N411" s="153"/>
      <c r="O411" s="153"/>
      <c r="P411" s="153"/>
      <c r="Q411" s="153"/>
      <c r="R411" s="153"/>
      <c r="S411" s="153"/>
      <c r="T411" s="153"/>
      <c r="U411" s="153"/>
      <c r="V411" s="153"/>
      <c r="W411" s="153"/>
      <c r="X411" s="153"/>
      <c r="Y411" s="153"/>
      <c r="Z411" s="153"/>
    </row>
    <row r="412" spans="1:26" ht="14.25" customHeight="1">
      <c r="A412" s="255"/>
      <c r="B412" s="255"/>
      <c r="C412" s="153"/>
      <c r="D412" s="153"/>
      <c r="E412" s="278"/>
      <c r="F412" s="153"/>
      <c r="G412" s="153"/>
      <c r="H412" s="153"/>
      <c r="I412" s="153"/>
      <c r="J412" s="153"/>
      <c r="K412" s="153"/>
      <c r="L412" s="153"/>
      <c r="M412" s="153"/>
      <c r="N412" s="153"/>
      <c r="O412" s="153"/>
      <c r="P412" s="153"/>
      <c r="Q412" s="153"/>
      <c r="R412" s="153"/>
      <c r="S412" s="153"/>
      <c r="T412" s="153"/>
      <c r="U412" s="153"/>
      <c r="V412" s="153"/>
      <c r="W412" s="153"/>
      <c r="X412" s="153"/>
      <c r="Y412" s="153"/>
      <c r="Z412" s="153"/>
    </row>
    <row r="413" spans="1:26" ht="14.25" customHeight="1">
      <c r="A413" s="255"/>
      <c r="B413" s="255"/>
      <c r="C413" s="153"/>
      <c r="D413" s="153"/>
      <c r="E413" s="278"/>
      <c r="F413" s="153"/>
      <c r="G413" s="153"/>
      <c r="H413" s="153"/>
      <c r="I413" s="153"/>
      <c r="J413" s="153"/>
      <c r="K413" s="153"/>
      <c r="L413" s="153"/>
      <c r="M413" s="153"/>
      <c r="N413" s="153"/>
      <c r="O413" s="153"/>
      <c r="P413" s="153"/>
      <c r="Q413" s="153"/>
      <c r="R413" s="153"/>
      <c r="S413" s="153"/>
      <c r="T413" s="153"/>
      <c r="U413" s="153"/>
      <c r="V413" s="153"/>
      <c r="W413" s="153"/>
      <c r="X413" s="153"/>
      <c r="Y413" s="153"/>
      <c r="Z413" s="153"/>
    </row>
    <row r="414" spans="1:26" ht="14.25" customHeight="1">
      <c r="A414" s="255"/>
      <c r="B414" s="255"/>
      <c r="C414" s="153"/>
      <c r="D414" s="153"/>
      <c r="E414" s="278"/>
      <c r="F414" s="153"/>
      <c r="G414" s="153"/>
      <c r="H414" s="153"/>
      <c r="I414" s="153"/>
      <c r="J414" s="153"/>
      <c r="K414" s="153"/>
      <c r="L414" s="153"/>
      <c r="M414" s="153"/>
      <c r="N414" s="153"/>
      <c r="O414" s="153"/>
      <c r="P414" s="153"/>
      <c r="Q414" s="153"/>
      <c r="R414" s="153"/>
      <c r="S414" s="153"/>
      <c r="T414" s="153"/>
      <c r="U414" s="153"/>
      <c r="V414" s="153"/>
      <c r="W414" s="153"/>
      <c r="X414" s="153"/>
      <c r="Y414" s="153"/>
      <c r="Z414" s="153"/>
    </row>
    <row r="415" spans="1:26" ht="14.25" customHeight="1">
      <c r="A415" s="255"/>
      <c r="B415" s="255"/>
      <c r="C415" s="153"/>
      <c r="D415" s="153"/>
      <c r="E415" s="278"/>
      <c r="F415" s="153"/>
      <c r="G415" s="153"/>
      <c r="H415" s="153"/>
      <c r="I415" s="153"/>
      <c r="J415" s="153"/>
      <c r="K415" s="153"/>
      <c r="L415" s="153"/>
      <c r="M415" s="153"/>
      <c r="N415" s="153"/>
      <c r="O415" s="153"/>
      <c r="P415" s="153"/>
      <c r="Q415" s="153"/>
      <c r="R415" s="153"/>
      <c r="S415" s="153"/>
      <c r="T415" s="153"/>
      <c r="U415" s="153"/>
      <c r="V415" s="153"/>
      <c r="W415" s="153"/>
      <c r="X415" s="153"/>
      <c r="Y415" s="153"/>
      <c r="Z415" s="153"/>
    </row>
    <row r="416" spans="1:26" ht="14.25" customHeight="1">
      <c r="A416" s="255"/>
      <c r="B416" s="255"/>
      <c r="C416" s="153"/>
      <c r="D416" s="153"/>
      <c r="E416" s="278"/>
      <c r="F416" s="153"/>
      <c r="G416" s="153"/>
      <c r="H416" s="153"/>
      <c r="I416" s="153"/>
      <c r="J416" s="153"/>
      <c r="K416" s="153"/>
      <c r="L416" s="153"/>
      <c r="M416" s="153"/>
      <c r="N416" s="153"/>
      <c r="O416" s="153"/>
      <c r="P416" s="153"/>
      <c r="Q416" s="153"/>
      <c r="R416" s="153"/>
      <c r="S416" s="153"/>
      <c r="T416" s="153"/>
      <c r="U416" s="153"/>
      <c r="V416" s="153"/>
      <c r="W416" s="153"/>
      <c r="X416" s="153"/>
      <c r="Y416" s="153"/>
      <c r="Z416" s="153"/>
    </row>
    <row r="417" spans="1:26" ht="14.25" customHeight="1">
      <c r="A417" s="255"/>
      <c r="B417" s="255"/>
      <c r="C417" s="153"/>
      <c r="D417" s="153"/>
      <c r="E417" s="278"/>
      <c r="F417" s="153"/>
      <c r="G417" s="153"/>
      <c r="H417" s="153"/>
      <c r="I417" s="153"/>
      <c r="J417" s="153"/>
      <c r="K417" s="153"/>
      <c r="L417" s="153"/>
      <c r="M417" s="153"/>
      <c r="N417" s="153"/>
      <c r="O417" s="153"/>
      <c r="P417" s="153"/>
      <c r="Q417" s="153"/>
      <c r="R417" s="153"/>
      <c r="S417" s="153"/>
      <c r="T417" s="153"/>
      <c r="U417" s="153"/>
      <c r="V417" s="153"/>
      <c r="W417" s="153"/>
      <c r="X417" s="153"/>
      <c r="Y417" s="153"/>
      <c r="Z417" s="153"/>
    </row>
    <row r="418" spans="1:26" ht="14.25" customHeight="1">
      <c r="A418" s="255"/>
      <c r="B418" s="255"/>
      <c r="C418" s="153"/>
      <c r="D418" s="153"/>
      <c r="E418" s="278"/>
      <c r="F418" s="153"/>
      <c r="G418" s="153"/>
      <c r="H418" s="153"/>
      <c r="I418" s="153"/>
      <c r="J418" s="153"/>
      <c r="K418" s="153"/>
      <c r="L418" s="153"/>
      <c r="M418" s="153"/>
      <c r="N418" s="153"/>
      <c r="O418" s="153"/>
      <c r="P418" s="153"/>
      <c r="Q418" s="153"/>
      <c r="R418" s="153"/>
      <c r="S418" s="153"/>
      <c r="T418" s="153"/>
      <c r="U418" s="153"/>
      <c r="V418" s="153"/>
      <c r="W418" s="153"/>
      <c r="X418" s="153"/>
      <c r="Y418" s="153"/>
      <c r="Z418" s="153"/>
    </row>
    <row r="419" spans="1:26" ht="14.25" customHeight="1">
      <c r="A419" s="255"/>
      <c r="B419" s="255"/>
      <c r="C419" s="153"/>
      <c r="D419" s="153"/>
      <c r="E419" s="278"/>
      <c r="F419" s="153"/>
      <c r="G419" s="153"/>
      <c r="H419" s="153"/>
      <c r="I419" s="153"/>
      <c r="J419" s="153"/>
      <c r="K419" s="153"/>
      <c r="L419" s="153"/>
      <c r="M419" s="153"/>
      <c r="N419" s="153"/>
      <c r="O419" s="153"/>
      <c r="P419" s="153"/>
      <c r="Q419" s="153"/>
      <c r="R419" s="153"/>
      <c r="S419" s="153"/>
      <c r="T419" s="153"/>
      <c r="U419" s="153"/>
      <c r="V419" s="153"/>
      <c r="W419" s="153"/>
      <c r="X419" s="153"/>
      <c r="Y419" s="153"/>
      <c r="Z419" s="153"/>
    </row>
    <row r="420" spans="1:26" ht="14.25" customHeight="1">
      <c r="A420" s="255"/>
      <c r="B420" s="255"/>
      <c r="C420" s="153"/>
      <c r="D420" s="153"/>
      <c r="E420" s="278"/>
      <c r="F420" s="153"/>
      <c r="G420" s="153"/>
      <c r="H420" s="153"/>
      <c r="I420" s="153"/>
      <c r="J420" s="153"/>
      <c r="K420" s="153"/>
      <c r="L420" s="153"/>
      <c r="M420" s="153"/>
      <c r="N420" s="153"/>
      <c r="O420" s="153"/>
      <c r="P420" s="153"/>
      <c r="Q420" s="153"/>
      <c r="R420" s="153"/>
      <c r="S420" s="153"/>
      <c r="T420" s="153"/>
      <c r="U420" s="153"/>
      <c r="V420" s="153"/>
      <c r="W420" s="153"/>
      <c r="X420" s="153"/>
      <c r="Y420" s="153"/>
      <c r="Z420" s="153"/>
    </row>
    <row r="421" spans="1:26" ht="14.25" customHeight="1">
      <c r="A421" s="255"/>
      <c r="B421" s="255"/>
      <c r="C421" s="153"/>
      <c r="D421" s="153"/>
      <c r="E421" s="278"/>
      <c r="F421" s="153"/>
      <c r="G421" s="153"/>
      <c r="H421" s="153"/>
      <c r="I421" s="153"/>
      <c r="J421" s="153"/>
      <c r="K421" s="153"/>
      <c r="L421" s="153"/>
      <c r="M421" s="153"/>
      <c r="N421" s="153"/>
      <c r="O421" s="153"/>
      <c r="P421" s="153"/>
      <c r="Q421" s="153"/>
      <c r="R421" s="153"/>
      <c r="S421" s="153"/>
      <c r="T421" s="153"/>
      <c r="U421" s="153"/>
      <c r="V421" s="153"/>
      <c r="W421" s="153"/>
      <c r="X421" s="153"/>
      <c r="Y421" s="153"/>
      <c r="Z421" s="153"/>
    </row>
    <row r="422" spans="1:26" ht="14.25" customHeight="1">
      <c r="A422" s="255"/>
      <c r="B422" s="255"/>
      <c r="C422" s="153"/>
      <c r="D422" s="153"/>
      <c r="E422" s="278"/>
      <c r="F422" s="153"/>
      <c r="G422" s="153"/>
      <c r="H422" s="153"/>
      <c r="I422" s="153"/>
      <c r="J422" s="153"/>
      <c r="K422" s="153"/>
      <c r="L422" s="153"/>
      <c r="M422" s="153"/>
      <c r="N422" s="153"/>
      <c r="O422" s="153"/>
      <c r="P422" s="153"/>
      <c r="Q422" s="153"/>
      <c r="R422" s="153"/>
      <c r="S422" s="153"/>
      <c r="T422" s="153"/>
      <c r="U422" s="153"/>
      <c r="V422" s="153"/>
      <c r="W422" s="153"/>
      <c r="X422" s="153"/>
      <c r="Y422" s="153"/>
      <c r="Z422" s="153"/>
    </row>
    <row r="423" spans="1:26" ht="14.25" customHeight="1">
      <c r="A423" s="255"/>
      <c r="B423" s="255"/>
      <c r="C423" s="153"/>
      <c r="D423" s="153"/>
      <c r="E423" s="278"/>
      <c r="F423" s="153"/>
      <c r="G423" s="153"/>
      <c r="H423" s="153"/>
      <c r="I423" s="153"/>
      <c r="J423" s="153"/>
      <c r="K423" s="153"/>
      <c r="L423" s="153"/>
      <c r="M423" s="153"/>
      <c r="N423" s="153"/>
      <c r="O423" s="153"/>
      <c r="P423" s="153"/>
      <c r="Q423" s="153"/>
      <c r="R423" s="153"/>
      <c r="S423" s="153"/>
      <c r="T423" s="153"/>
      <c r="U423" s="153"/>
      <c r="V423" s="153"/>
      <c r="W423" s="153"/>
      <c r="X423" s="153"/>
      <c r="Y423" s="153"/>
      <c r="Z423" s="153"/>
    </row>
    <row r="424" spans="1:26" ht="14.25" customHeight="1">
      <c r="A424" s="255"/>
      <c r="B424" s="255"/>
      <c r="C424" s="153"/>
      <c r="D424" s="153"/>
      <c r="E424" s="278"/>
      <c r="F424" s="153"/>
      <c r="G424" s="153"/>
      <c r="H424" s="153"/>
      <c r="I424" s="153"/>
      <c r="J424" s="153"/>
      <c r="K424" s="153"/>
      <c r="L424" s="153"/>
      <c r="M424" s="153"/>
      <c r="N424" s="153"/>
      <c r="O424" s="153"/>
      <c r="P424" s="153"/>
      <c r="Q424" s="153"/>
      <c r="R424" s="153"/>
      <c r="S424" s="153"/>
      <c r="T424" s="153"/>
      <c r="U424" s="153"/>
      <c r="V424" s="153"/>
      <c r="W424" s="153"/>
      <c r="X424" s="153"/>
      <c r="Y424" s="153"/>
      <c r="Z424" s="153"/>
    </row>
    <row r="425" spans="1:26" ht="14.25" customHeight="1">
      <c r="A425" s="255"/>
      <c r="B425" s="255"/>
      <c r="C425" s="153"/>
      <c r="D425" s="153"/>
      <c r="E425" s="278"/>
      <c r="F425" s="153"/>
      <c r="G425" s="153"/>
      <c r="H425" s="153"/>
      <c r="I425" s="153"/>
      <c r="J425" s="153"/>
      <c r="K425" s="153"/>
      <c r="L425" s="153"/>
      <c r="M425" s="153"/>
      <c r="N425" s="153"/>
      <c r="O425" s="153"/>
      <c r="P425" s="153"/>
      <c r="Q425" s="153"/>
      <c r="R425" s="153"/>
      <c r="S425" s="153"/>
      <c r="T425" s="153"/>
      <c r="U425" s="153"/>
      <c r="V425" s="153"/>
      <c r="W425" s="153"/>
      <c r="X425" s="153"/>
      <c r="Y425" s="153"/>
      <c r="Z425" s="153"/>
    </row>
    <row r="426" spans="1:26" ht="14.25" customHeight="1">
      <c r="A426" s="255"/>
      <c r="B426" s="255"/>
      <c r="C426" s="153"/>
      <c r="D426" s="153"/>
      <c r="E426" s="278"/>
      <c r="F426" s="153"/>
      <c r="G426" s="153"/>
      <c r="H426" s="153"/>
      <c r="I426" s="153"/>
      <c r="J426" s="153"/>
      <c r="K426" s="153"/>
      <c r="L426" s="153"/>
      <c r="M426" s="153"/>
      <c r="N426" s="153"/>
      <c r="O426" s="153"/>
      <c r="P426" s="153"/>
      <c r="Q426" s="153"/>
      <c r="R426" s="153"/>
      <c r="S426" s="153"/>
      <c r="T426" s="153"/>
      <c r="U426" s="153"/>
      <c r="V426" s="153"/>
      <c r="W426" s="153"/>
      <c r="X426" s="153"/>
      <c r="Y426" s="153"/>
      <c r="Z426" s="153"/>
    </row>
    <row r="427" spans="1:26" ht="14.25" customHeight="1">
      <c r="A427" s="255"/>
      <c r="B427" s="255"/>
      <c r="C427" s="153"/>
      <c r="D427" s="153"/>
      <c r="E427" s="278"/>
      <c r="F427" s="153"/>
      <c r="G427" s="153"/>
      <c r="H427" s="153"/>
      <c r="I427" s="153"/>
      <c r="J427" s="153"/>
      <c r="K427" s="153"/>
      <c r="L427" s="153"/>
      <c r="M427" s="153"/>
      <c r="N427" s="153"/>
      <c r="O427" s="153"/>
      <c r="P427" s="153"/>
      <c r="Q427" s="153"/>
      <c r="R427" s="153"/>
      <c r="S427" s="153"/>
      <c r="T427" s="153"/>
      <c r="U427" s="153"/>
      <c r="V427" s="153"/>
      <c r="W427" s="153"/>
      <c r="X427" s="153"/>
      <c r="Y427" s="153"/>
      <c r="Z427" s="153"/>
    </row>
    <row r="428" spans="1:26" ht="14.25" customHeight="1">
      <c r="A428" s="255"/>
      <c r="B428" s="255"/>
      <c r="C428" s="153"/>
      <c r="D428" s="153"/>
      <c r="E428" s="278"/>
      <c r="F428" s="153"/>
      <c r="G428" s="153"/>
      <c r="H428" s="153"/>
      <c r="I428" s="153"/>
      <c r="J428" s="153"/>
      <c r="K428" s="153"/>
      <c r="L428" s="153"/>
      <c r="M428" s="153"/>
      <c r="N428" s="153"/>
      <c r="O428" s="153"/>
      <c r="P428" s="153"/>
      <c r="Q428" s="153"/>
      <c r="R428" s="153"/>
      <c r="S428" s="153"/>
      <c r="T428" s="153"/>
      <c r="U428" s="153"/>
      <c r="V428" s="153"/>
      <c r="W428" s="153"/>
      <c r="X428" s="153"/>
      <c r="Y428" s="153"/>
      <c r="Z428" s="153"/>
    </row>
    <row r="429" spans="1:26" ht="14.25" customHeight="1">
      <c r="A429" s="255"/>
      <c r="B429" s="255"/>
      <c r="C429" s="153"/>
      <c r="D429" s="153"/>
      <c r="E429" s="278"/>
      <c r="F429" s="153"/>
      <c r="G429" s="153"/>
      <c r="H429" s="153"/>
      <c r="I429" s="153"/>
      <c r="J429" s="153"/>
      <c r="K429" s="153"/>
      <c r="L429" s="153"/>
      <c r="M429" s="153"/>
      <c r="N429" s="153"/>
      <c r="O429" s="153"/>
      <c r="P429" s="153"/>
      <c r="Q429" s="153"/>
      <c r="R429" s="153"/>
      <c r="S429" s="153"/>
      <c r="T429" s="153"/>
      <c r="U429" s="153"/>
      <c r="V429" s="153"/>
      <c r="W429" s="153"/>
      <c r="X429" s="153"/>
      <c r="Y429" s="153"/>
      <c r="Z429" s="153"/>
    </row>
    <row r="430" spans="1:26" ht="14.25" customHeight="1">
      <c r="A430" s="255"/>
      <c r="B430" s="255"/>
      <c r="C430" s="153"/>
      <c r="D430" s="153"/>
      <c r="E430" s="278"/>
      <c r="F430" s="153"/>
      <c r="G430" s="153"/>
      <c r="H430" s="153"/>
      <c r="I430" s="153"/>
      <c r="J430" s="153"/>
      <c r="K430" s="153"/>
      <c r="L430" s="153"/>
      <c r="M430" s="153"/>
      <c r="N430" s="153"/>
      <c r="O430" s="153"/>
      <c r="P430" s="153"/>
      <c r="Q430" s="153"/>
      <c r="R430" s="153"/>
      <c r="S430" s="153"/>
      <c r="T430" s="153"/>
      <c r="U430" s="153"/>
      <c r="V430" s="153"/>
      <c r="W430" s="153"/>
      <c r="X430" s="153"/>
      <c r="Y430" s="153"/>
      <c r="Z430" s="153"/>
    </row>
    <row r="431" spans="1:26" ht="14.25" customHeight="1">
      <c r="A431" s="255"/>
      <c r="B431" s="255"/>
      <c r="C431" s="153"/>
      <c r="D431" s="153"/>
      <c r="E431" s="278"/>
      <c r="F431" s="153"/>
      <c r="G431" s="153"/>
      <c r="H431" s="153"/>
      <c r="I431" s="153"/>
      <c r="J431" s="153"/>
      <c r="K431" s="153"/>
      <c r="L431" s="153"/>
      <c r="M431" s="153"/>
      <c r="N431" s="153"/>
      <c r="O431" s="153"/>
      <c r="P431" s="153"/>
      <c r="Q431" s="153"/>
      <c r="R431" s="153"/>
      <c r="S431" s="153"/>
      <c r="T431" s="153"/>
      <c r="U431" s="153"/>
      <c r="V431" s="153"/>
      <c r="W431" s="153"/>
      <c r="X431" s="153"/>
      <c r="Y431" s="153"/>
      <c r="Z431" s="153"/>
    </row>
    <row r="432" spans="1:26" ht="14.25" customHeight="1">
      <c r="A432" s="255"/>
      <c r="B432" s="255"/>
      <c r="C432" s="153"/>
      <c r="D432" s="153"/>
      <c r="E432" s="278"/>
      <c r="F432" s="153"/>
      <c r="G432" s="153"/>
      <c r="H432" s="153"/>
      <c r="I432" s="153"/>
      <c r="J432" s="153"/>
      <c r="K432" s="153"/>
      <c r="L432" s="153"/>
      <c r="M432" s="153"/>
      <c r="N432" s="153"/>
      <c r="O432" s="153"/>
      <c r="P432" s="153"/>
      <c r="Q432" s="153"/>
      <c r="R432" s="153"/>
      <c r="S432" s="153"/>
      <c r="T432" s="153"/>
      <c r="U432" s="153"/>
      <c r="V432" s="153"/>
      <c r="W432" s="153"/>
      <c r="X432" s="153"/>
      <c r="Y432" s="153"/>
      <c r="Z432" s="153"/>
    </row>
    <row r="433" spans="1:26" ht="14.25" customHeight="1">
      <c r="A433" s="255"/>
      <c r="B433" s="255"/>
      <c r="C433" s="153"/>
      <c r="D433" s="153"/>
      <c r="E433" s="278"/>
      <c r="F433" s="153"/>
      <c r="G433" s="153"/>
      <c r="H433" s="153"/>
      <c r="I433" s="153"/>
      <c r="J433" s="153"/>
      <c r="K433" s="153"/>
      <c r="L433" s="153"/>
      <c r="M433" s="153"/>
      <c r="N433" s="153"/>
      <c r="O433" s="153"/>
      <c r="P433" s="153"/>
      <c r="Q433" s="153"/>
      <c r="R433" s="153"/>
      <c r="S433" s="153"/>
      <c r="T433" s="153"/>
      <c r="U433" s="153"/>
      <c r="V433" s="153"/>
      <c r="W433" s="153"/>
      <c r="X433" s="153"/>
      <c r="Y433" s="153"/>
      <c r="Z433" s="153"/>
    </row>
    <row r="434" spans="1:26" ht="14.25" customHeight="1">
      <c r="A434" s="255"/>
      <c r="B434" s="255"/>
      <c r="C434" s="153"/>
      <c r="D434" s="153"/>
      <c r="E434" s="278"/>
      <c r="F434" s="153"/>
      <c r="G434" s="153"/>
      <c r="H434" s="153"/>
      <c r="I434" s="153"/>
      <c r="J434" s="153"/>
      <c r="K434" s="153"/>
      <c r="L434" s="153"/>
      <c r="M434" s="153"/>
      <c r="N434" s="153"/>
      <c r="O434" s="153"/>
      <c r="P434" s="153"/>
      <c r="Q434" s="153"/>
      <c r="R434" s="153"/>
      <c r="S434" s="153"/>
      <c r="T434" s="153"/>
      <c r="U434" s="153"/>
      <c r="V434" s="153"/>
      <c r="W434" s="153"/>
      <c r="X434" s="153"/>
      <c r="Y434" s="153"/>
      <c r="Z434" s="153"/>
    </row>
    <row r="435" spans="1:26" ht="14.25" customHeight="1">
      <c r="A435" s="255"/>
      <c r="B435" s="255"/>
      <c r="C435" s="153"/>
      <c r="D435" s="153"/>
      <c r="E435" s="278"/>
      <c r="F435" s="153"/>
      <c r="G435" s="153"/>
      <c r="H435" s="153"/>
      <c r="I435" s="153"/>
      <c r="J435" s="153"/>
      <c r="K435" s="153"/>
      <c r="L435" s="153"/>
      <c r="M435" s="153"/>
      <c r="N435" s="153"/>
      <c r="O435" s="153"/>
      <c r="P435" s="153"/>
      <c r="Q435" s="153"/>
      <c r="R435" s="153"/>
      <c r="S435" s="153"/>
      <c r="T435" s="153"/>
      <c r="U435" s="153"/>
      <c r="V435" s="153"/>
      <c r="W435" s="153"/>
      <c r="X435" s="153"/>
      <c r="Y435" s="153"/>
      <c r="Z435" s="153"/>
    </row>
    <row r="436" spans="1:26" ht="14.25" customHeight="1">
      <c r="A436" s="255"/>
      <c r="B436" s="255"/>
      <c r="C436" s="153"/>
      <c r="D436" s="153"/>
      <c r="E436" s="278"/>
      <c r="F436" s="153"/>
      <c r="G436" s="153"/>
      <c r="H436" s="153"/>
      <c r="I436" s="153"/>
      <c r="J436" s="153"/>
      <c r="K436" s="153"/>
      <c r="L436" s="153"/>
      <c r="M436" s="153"/>
      <c r="N436" s="153"/>
      <c r="O436" s="153"/>
      <c r="P436" s="153"/>
      <c r="Q436" s="153"/>
      <c r="R436" s="153"/>
      <c r="S436" s="153"/>
      <c r="T436" s="153"/>
      <c r="U436" s="153"/>
      <c r="V436" s="153"/>
      <c r="W436" s="153"/>
      <c r="X436" s="153"/>
      <c r="Y436" s="153"/>
      <c r="Z436" s="153"/>
    </row>
    <row r="437" spans="1:26" ht="14.25" customHeight="1">
      <c r="A437" s="255"/>
      <c r="B437" s="255"/>
      <c r="C437" s="153"/>
      <c r="D437" s="153"/>
      <c r="E437" s="278"/>
      <c r="F437" s="153"/>
      <c r="G437" s="153"/>
      <c r="H437" s="153"/>
      <c r="I437" s="153"/>
      <c r="J437" s="153"/>
      <c r="K437" s="153"/>
      <c r="L437" s="153"/>
      <c r="M437" s="153"/>
      <c r="N437" s="153"/>
      <c r="O437" s="153"/>
      <c r="P437" s="153"/>
      <c r="Q437" s="153"/>
      <c r="R437" s="153"/>
      <c r="S437" s="153"/>
      <c r="T437" s="153"/>
      <c r="U437" s="153"/>
      <c r="V437" s="153"/>
      <c r="W437" s="153"/>
      <c r="X437" s="153"/>
      <c r="Y437" s="153"/>
      <c r="Z437" s="153"/>
    </row>
    <row r="438" spans="1:26" ht="14.25" customHeight="1">
      <c r="A438" s="255"/>
      <c r="B438" s="255"/>
      <c r="C438" s="153"/>
      <c r="D438" s="153"/>
      <c r="E438" s="278"/>
      <c r="F438" s="153"/>
      <c r="G438" s="153"/>
      <c r="H438" s="153"/>
      <c r="I438" s="153"/>
      <c r="J438" s="153"/>
      <c r="K438" s="153"/>
      <c r="L438" s="153"/>
      <c r="M438" s="153"/>
      <c r="N438" s="153"/>
      <c r="O438" s="153"/>
      <c r="P438" s="153"/>
      <c r="Q438" s="153"/>
      <c r="R438" s="153"/>
      <c r="S438" s="153"/>
      <c r="T438" s="153"/>
      <c r="U438" s="153"/>
      <c r="V438" s="153"/>
      <c r="W438" s="153"/>
      <c r="X438" s="153"/>
      <c r="Y438" s="153"/>
      <c r="Z438" s="153"/>
    </row>
    <row r="439" spans="1:26" ht="14.25" customHeight="1">
      <c r="A439" s="255"/>
      <c r="B439" s="255"/>
      <c r="C439" s="153"/>
      <c r="D439" s="153"/>
      <c r="E439" s="278"/>
      <c r="F439" s="153"/>
      <c r="G439" s="153"/>
      <c r="H439" s="153"/>
      <c r="I439" s="153"/>
      <c r="J439" s="153"/>
      <c r="K439" s="153"/>
      <c r="L439" s="153"/>
      <c r="M439" s="153"/>
      <c r="N439" s="153"/>
      <c r="O439" s="153"/>
      <c r="P439" s="153"/>
      <c r="Q439" s="153"/>
      <c r="R439" s="153"/>
      <c r="S439" s="153"/>
      <c r="T439" s="153"/>
      <c r="U439" s="153"/>
      <c r="V439" s="153"/>
      <c r="W439" s="153"/>
      <c r="X439" s="153"/>
      <c r="Y439" s="153"/>
      <c r="Z439" s="153"/>
    </row>
    <row r="440" spans="1:26" ht="14.25" customHeight="1">
      <c r="A440" s="255"/>
      <c r="B440" s="255"/>
      <c r="C440" s="153"/>
      <c r="D440" s="153"/>
      <c r="E440" s="278"/>
      <c r="F440" s="153"/>
      <c r="G440" s="153"/>
      <c r="H440" s="153"/>
      <c r="I440" s="153"/>
      <c r="J440" s="153"/>
      <c r="K440" s="153"/>
      <c r="L440" s="153"/>
      <c r="M440" s="153"/>
      <c r="N440" s="153"/>
      <c r="O440" s="153"/>
      <c r="P440" s="153"/>
      <c r="Q440" s="153"/>
      <c r="R440" s="153"/>
      <c r="S440" s="153"/>
      <c r="T440" s="153"/>
      <c r="U440" s="153"/>
      <c r="V440" s="153"/>
      <c r="W440" s="153"/>
      <c r="X440" s="153"/>
      <c r="Y440" s="153"/>
      <c r="Z440" s="153"/>
    </row>
    <row r="441" spans="1:26" ht="14.25" customHeight="1">
      <c r="A441" s="255"/>
      <c r="B441" s="255"/>
      <c r="C441" s="153"/>
      <c r="D441" s="153"/>
      <c r="E441" s="278"/>
      <c r="F441" s="153"/>
      <c r="G441" s="153"/>
      <c r="H441" s="153"/>
      <c r="I441" s="153"/>
      <c r="J441" s="153"/>
      <c r="K441" s="153"/>
      <c r="L441" s="153"/>
      <c r="M441" s="153"/>
      <c r="N441" s="153"/>
      <c r="O441" s="153"/>
      <c r="P441" s="153"/>
      <c r="Q441" s="153"/>
      <c r="R441" s="153"/>
      <c r="S441" s="153"/>
      <c r="T441" s="153"/>
      <c r="U441" s="153"/>
      <c r="V441" s="153"/>
      <c r="W441" s="153"/>
      <c r="X441" s="153"/>
      <c r="Y441" s="153"/>
      <c r="Z441" s="153"/>
    </row>
    <row r="442" spans="1:26" ht="14.25" customHeight="1">
      <c r="A442" s="255"/>
      <c r="B442" s="255"/>
      <c r="C442" s="153"/>
      <c r="D442" s="153"/>
      <c r="E442" s="278"/>
      <c r="F442" s="153"/>
      <c r="G442" s="153"/>
      <c r="H442" s="153"/>
      <c r="I442" s="153"/>
      <c r="J442" s="153"/>
      <c r="K442" s="153"/>
      <c r="L442" s="153"/>
      <c r="M442" s="153"/>
      <c r="N442" s="153"/>
      <c r="O442" s="153"/>
      <c r="P442" s="153"/>
      <c r="Q442" s="153"/>
      <c r="R442" s="153"/>
      <c r="S442" s="153"/>
      <c r="T442" s="153"/>
      <c r="U442" s="153"/>
      <c r="V442" s="153"/>
      <c r="W442" s="153"/>
      <c r="X442" s="153"/>
      <c r="Y442" s="153"/>
      <c r="Z442" s="153"/>
    </row>
    <row r="443" spans="1:26" ht="14.25" customHeight="1">
      <c r="A443" s="255"/>
      <c r="B443" s="255"/>
      <c r="C443" s="153"/>
      <c r="D443" s="153"/>
      <c r="E443" s="278"/>
      <c r="F443" s="153"/>
      <c r="G443" s="153"/>
      <c r="H443" s="153"/>
      <c r="I443" s="153"/>
      <c r="J443" s="153"/>
      <c r="K443" s="153"/>
      <c r="L443" s="153"/>
      <c r="M443" s="153"/>
      <c r="N443" s="153"/>
      <c r="O443" s="153"/>
      <c r="P443" s="153"/>
      <c r="Q443" s="153"/>
      <c r="R443" s="153"/>
      <c r="S443" s="153"/>
      <c r="T443" s="153"/>
      <c r="U443" s="153"/>
      <c r="V443" s="153"/>
      <c r="W443" s="153"/>
      <c r="X443" s="153"/>
      <c r="Y443" s="153"/>
      <c r="Z443" s="153"/>
    </row>
    <row r="444" spans="1:26" ht="14.25" customHeight="1">
      <c r="A444" s="255"/>
      <c r="B444" s="255"/>
      <c r="C444" s="153"/>
      <c r="D444" s="153"/>
      <c r="E444" s="278"/>
      <c r="F444" s="153"/>
      <c r="G444" s="153"/>
      <c r="H444" s="153"/>
      <c r="I444" s="153"/>
      <c r="J444" s="153"/>
      <c r="K444" s="153"/>
      <c r="L444" s="153"/>
      <c r="M444" s="153"/>
      <c r="N444" s="153"/>
      <c r="O444" s="153"/>
      <c r="P444" s="153"/>
      <c r="Q444" s="153"/>
      <c r="R444" s="153"/>
      <c r="S444" s="153"/>
      <c r="T444" s="153"/>
      <c r="U444" s="153"/>
      <c r="V444" s="153"/>
      <c r="W444" s="153"/>
      <c r="X444" s="153"/>
      <c r="Y444" s="153"/>
      <c r="Z444" s="153"/>
    </row>
    <row r="445" spans="1:26" ht="14.25" customHeight="1">
      <c r="A445" s="255"/>
      <c r="B445" s="255"/>
      <c r="C445" s="153"/>
      <c r="D445" s="153"/>
      <c r="E445" s="278"/>
      <c r="F445" s="153"/>
      <c r="G445" s="153"/>
      <c r="H445" s="153"/>
      <c r="I445" s="153"/>
      <c r="J445" s="153"/>
      <c r="K445" s="153"/>
      <c r="L445" s="153"/>
      <c r="M445" s="153"/>
      <c r="N445" s="153"/>
      <c r="O445" s="153"/>
      <c r="P445" s="153"/>
      <c r="Q445" s="153"/>
      <c r="R445" s="153"/>
      <c r="S445" s="153"/>
      <c r="T445" s="153"/>
      <c r="U445" s="153"/>
      <c r="V445" s="153"/>
      <c r="W445" s="153"/>
      <c r="X445" s="153"/>
      <c r="Y445" s="153"/>
      <c r="Z445" s="153"/>
    </row>
    <row r="446" spans="1:26" ht="14.25" customHeight="1">
      <c r="A446" s="255"/>
      <c r="B446" s="255"/>
      <c r="C446" s="153"/>
      <c r="D446" s="153"/>
      <c r="E446" s="278"/>
      <c r="F446" s="153"/>
      <c r="G446" s="153"/>
      <c r="H446" s="153"/>
      <c r="I446" s="153"/>
      <c r="J446" s="153"/>
      <c r="K446" s="153"/>
      <c r="L446" s="153"/>
      <c r="M446" s="153"/>
      <c r="N446" s="153"/>
      <c r="O446" s="153"/>
      <c r="P446" s="153"/>
      <c r="Q446" s="153"/>
      <c r="R446" s="153"/>
      <c r="S446" s="153"/>
      <c r="T446" s="153"/>
      <c r="U446" s="153"/>
      <c r="V446" s="153"/>
      <c r="W446" s="153"/>
      <c r="X446" s="153"/>
      <c r="Y446" s="153"/>
      <c r="Z446" s="153"/>
    </row>
    <row r="447" spans="1:26" ht="14.25" customHeight="1">
      <c r="A447" s="255"/>
      <c r="B447" s="255"/>
      <c r="C447" s="153"/>
      <c r="D447" s="153"/>
      <c r="E447" s="278"/>
      <c r="F447" s="153"/>
      <c r="G447" s="153"/>
      <c r="H447" s="153"/>
      <c r="I447" s="153"/>
      <c r="J447" s="153"/>
      <c r="K447" s="153"/>
      <c r="L447" s="153"/>
      <c r="M447" s="153"/>
      <c r="N447" s="153"/>
      <c r="O447" s="153"/>
      <c r="P447" s="153"/>
      <c r="Q447" s="153"/>
      <c r="R447" s="153"/>
      <c r="S447" s="153"/>
      <c r="T447" s="153"/>
      <c r="U447" s="153"/>
      <c r="V447" s="153"/>
      <c r="W447" s="153"/>
      <c r="X447" s="153"/>
      <c r="Y447" s="153"/>
      <c r="Z447" s="153"/>
    </row>
    <row r="448" spans="1:26" ht="14.25" customHeight="1">
      <c r="A448" s="255"/>
      <c r="B448" s="255"/>
      <c r="C448" s="153"/>
      <c r="D448" s="153"/>
      <c r="E448" s="278"/>
      <c r="F448" s="153"/>
      <c r="G448" s="153"/>
      <c r="H448" s="153"/>
      <c r="I448" s="153"/>
      <c r="J448" s="153"/>
      <c r="K448" s="153"/>
      <c r="L448" s="153"/>
      <c r="M448" s="153"/>
      <c r="N448" s="153"/>
      <c r="O448" s="153"/>
      <c r="P448" s="153"/>
      <c r="Q448" s="153"/>
      <c r="R448" s="153"/>
      <c r="S448" s="153"/>
      <c r="T448" s="153"/>
      <c r="U448" s="153"/>
      <c r="V448" s="153"/>
      <c r="W448" s="153"/>
      <c r="X448" s="153"/>
      <c r="Y448" s="153"/>
      <c r="Z448" s="153"/>
    </row>
    <row r="449" spans="1:26" ht="14.25" customHeight="1">
      <c r="A449" s="255"/>
      <c r="B449" s="255"/>
      <c r="C449" s="153"/>
      <c r="D449" s="153"/>
      <c r="E449" s="278"/>
      <c r="F449" s="153"/>
      <c r="G449" s="153"/>
      <c r="H449" s="153"/>
      <c r="I449" s="153"/>
      <c r="J449" s="153"/>
      <c r="K449" s="153"/>
      <c r="L449" s="153"/>
      <c r="M449" s="153"/>
      <c r="N449" s="153"/>
      <c r="O449" s="153"/>
      <c r="P449" s="153"/>
      <c r="Q449" s="153"/>
      <c r="R449" s="153"/>
      <c r="S449" s="153"/>
      <c r="T449" s="153"/>
      <c r="U449" s="153"/>
      <c r="V449" s="153"/>
      <c r="W449" s="153"/>
      <c r="X449" s="153"/>
      <c r="Y449" s="153"/>
      <c r="Z449" s="153"/>
    </row>
    <row r="450" spans="1:26" ht="14.25" customHeight="1">
      <c r="A450" s="255"/>
      <c r="B450" s="255"/>
      <c r="C450" s="153"/>
      <c r="D450" s="153"/>
      <c r="E450" s="278"/>
      <c r="F450" s="153"/>
      <c r="G450" s="153"/>
      <c r="H450" s="153"/>
      <c r="I450" s="153"/>
      <c r="J450" s="153"/>
      <c r="K450" s="153"/>
      <c r="L450" s="153"/>
      <c r="M450" s="153"/>
      <c r="N450" s="153"/>
      <c r="O450" s="153"/>
      <c r="P450" s="153"/>
      <c r="Q450" s="153"/>
      <c r="R450" s="153"/>
      <c r="S450" s="153"/>
      <c r="T450" s="153"/>
      <c r="U450" s="153"/>
      <c r="V450" s="153"/>
      <c r="W450" s="153"/>
      <c r="X450" s="153"/>
      <c r="Y450" s="153"/>
      <c r="Z450" s="153"/>
    </row>
    <row r="451" spans="1:26" ht="14.25" customHeight="1">
      <c r="A451" s="255"/>
      <c r="B451" s="255"/>
      <c r="C451" s="153"/>
      <c r="D451" s="153"/>
      <c r="E451" s="278"/>
      <c r="F451" s="153"/>
      <c r="G451" s="153"/>
      <c r="H451" s="153"/>
      <c r="I451" s="153"/>
      <c r="J451" s="153"/>
      <c r="K451" s="153"/>
      <c r="L451" s="153"/>
      <c r="M451" s="153"/>
      <c r="N451" s="153"/>
      <c r="O451" s="153"/>
      <c r="P451" s="153"/>
      <c r="Q451" s="153"/>
      <c r="R451" s="153"/>
      <c r="S451" s="153"/>
      <c r="T451" s="153"/>
      <c r="U451" s="153"/>
      <c r="V451" s="153"/>
      <c r="W451" s="153"/>
      <c r="X451" s="153"/>
      <c r="Y451" s="153"/>
      <c r="Z451" s="153"/>
    </row>
    <row r="452" spans="1:26" ht="14.25" customHeight="1">
      <c r="A452" s="255"/>
      <c r="B452" s="255"/>
      <c r="C452" s="153"/>
      <c r="D452" s="153"/>
      <c r="E452" s="278"/>
      <c r="F452" s="153"/>
      <c r="G452" s="153"/>
      <c r="H452" s="153"/>
      <c r="I452" s="153"/>
      <c r="J452" s="153"/>
      <c r="K452" s="153"/>
      <c r="L452" s="153"/>
      <c r="M452" s="153"/>
      <c r="N452" s="153"/>
      <c r="O452" s="153"/>
      <c r="P452" s="153"/>
      <c r="Q452" s="153"/>
      <c r="R452" s="153"/>
      <c r="S452" s="153"/>
      <c r="T452" s="153"/>
      <c r="U452" s="153"/>
      <c r="V452" s="153"/>
      <c r="W452" s="153"/>
      <c r="X452" s="153"/>
      <c r="Y452" s="153"/>
      <c r="Z452" s="153"/>
    </row>
    <row r="453" spans="1:26" ht="14.25" customHeight="1">
      <c r="A453" s="255"/>
      <c r="B453" s="255"/>
      <c r="C453" s="153"/>
      <c r="D453" s="153"/>
      <c r="E453" s="278"/>
      <c r="F453" s="153"/>
      <c r="G453" s="153"/>
      <c r="H453" s="153"/>
      <c r="I453" s="153"/>
      <c r="J453" s="153"/>
      <c r="K453" s="153"/>
      <c r="L453" s="153"/>
      <c r="M453" s="153"/>
      <c r="N453" s="153"/>
      <c r="O453" s="153"/>
      <c r="P453" s="153"/>
      <c r="Q453" s="153"/>
      <c r="R453" s="153"/>
      <c r="S453" s="153"/>
      <c r="T453" s="153"/>
      <c r="U453" s="153"/>
      <c r="V453" s="153"/>
      <c r="W453" s="153"/>
      <c r="X453" s="153"/>
      <c r="Y453" s="153"/>
      <c r="Z453" s="153"/>
    </row>
    <row r="454" spans="1:26" ht="14.25" customHeight="1">
      <c r="A454" s="255"/>
      <c r="B454" s="255"/>
      <c r="C454" s="153"/>
      <c r="D454" s="153"/>
      <c r="E454" s="278"/>
      <c r="F454" s="153"/>
      <c r="G454" s="153"/>
      <c r="H454" s="153"/>
      <c r="I454" s="153"/>
      <c r="J454" s="153"/>
      <c r="K454" s="153"/>
      <c r="L454" s="153"/>
      <c r="M454" s="153"/>
      <c r="N454" s="153"/>
      <c r="O454" s="153"/>
      <c r="P454" s="153"/>
      <c r="Q454" s="153"/>
      <c r="R454" s="153"/>
      <c r="S454" s="153"/>
      <c r="T454" s="153"/>
      <c r="U454" s="153"/>
      <c r="V454" s="153"/>
      <c r="W454" s="153"/>
      <c r="X454" s="153"/>
      <c r="Y454" s="153"/>
      <c r="Z454" s="153"/>
    </row>
    <row r="455" spans="1:26" ht="14.25" customHeight="1">
      <c r="A455" s="255"/>
      <c r="B455" s="255"/>
      <c r="C455" s="153"/>
      <c r="D455" s="153"/>
      <c r="E455" s="278"/>
      <c r="F455" s="153"/>
      <c r="G455" s="153"/>
      <c r="H455" s="153"/>
      <c r="I455" s="153"/>
      <c r="J455" s="153"/>
      <c r="K455" s="153"/>
      <c r="L455" s="153"/>
      <c r="M455" s="153"/>
      <c r="N455" s="153"/>
      <c r="O455" s="153"/>
      <c r="P455" s="153"/>
      <c r="Q455" s="153"/>
      <c r="R455" s="153"/>
      <c r="S455" s="153"/>
      <c r="T455" s="153"/>
      <c r="U455" s="153"/>
      <c r="V455" s="153"/>
      <c r="W455" s="153"/>
      <c r="X455" s="153"/>
      <c r="Y455" s="153"/>
      <c r="Z455" s="153"/>
    </row>
    <row r="456" spans="1:26" ht="14.25" customHeight="1">
      <c r="A456" s="255"/>
      <c r="B456" s="255"/>
      <c r="C456" s="153"/>
      <c r="D456" s="153"/>
      <c r="E456" s="278"/>
      <c r="F456" s="153"/>
      <c r="G456" s="153"/>
      <c r="H456" s="153"/>
      <c r="I456" s="153"/>
      <c r="J456" s="153"/>
      <c r="K456" s="153"/>
      <c r="L456" s="153"/>
      <c r="M456" s="153"/>
      <c r="N456" s="153"/>
      <c r="O456" s="153"/>
      <c r="P456" s="153"/>
      <c r="Q456" s="153"/>
      <c r="R456" s="153"/>
      <c r="S456" s="153"/>
      <c r="T456" s="153"/>
      <c r="U456" s="153"/>
      <c r="V456" s="153"/>
      <c r="W456" s="153"/>
      <c r="X456" s="153"/>
      <c r="Y456" s="153"/>
      <c r="Z456" s="153"/>
    </row>
    <row r="457" spans="1:26" ht="14.25" customHeight="1">
      <c r="A457" s="255"/>
      <c r="B457" s="255"/>
      <c r="C457" s="153"/>
      <c r="D457" s="153"/>
      <c r="E457" s="278"/>
      <c r="F457" s="153"/>
      <c r="G457" s="153"/>
      <c r="H457" s="153"/>
      <c r="I457" s="153"/>
      <c r="J457" s="153"/>
      <c r="K457" s="153"/>
      <c r="L457" s="153"/>
      <c r="M457" s="153"/>
      <c r="N457" s="153"/>
      <c r="O457" s="153"/>
      <c r="P457" s="153"/>
      <c r="Q457" s="153"/>
      <c r="R457" s="153"/>
      <c r="S457" s="153"/>
      <c r="T457" s="153"/>
      <c r="U457" s="153"/>
      <c r="V457" s="153"/>
      <c r="W457" s="153"/>
      <c r="X457" s="153"/>
      <c r="Y457" s="153"/>
      <c r="Z457" s="153"/>
    </row>
    <row r="458" spans="1:26" ht="14.25" customHeight="1">
      <c r="A458" s="255"/>
      <c r="B458" s="255"/>
      <c r="C458" s="153"/>
      <c r="D458" s="153"/>
      <c r="E458" s="278"/>
      <c r="F458" s="153"/>
      <c r="G458" s="153"/>
      <c r="H458" s="153"/>
      <c r="I458" s="153"/>
      <c r="J458" s="153"/>
      <c r="K458" s="153"/>
      <c r="L458" s="153"/>
      <c r="M458" s="153"/>
      <c r="N458" s="153"/>
      <c r="O458" s="153"/>
      <c r="P458" s="153"/>
      <c r="Q458" s="153"/>
      <c r="R458" s="153"/>
      <c r="S458" s="153"/>
      <c r="T458" s="153"/>
      <c r="U458" s="153"/>
      <c r="V458" s="153"/>
      <c r="W458" s="153"/>
      <c r="X458" s="153"/>
      <c r="Y458" s="153"/>
      <c r="Z458" s="153"/>
    </row>
    <row r="459" spans="1:26" ht="14.25" customHeight="1">
      <c r="A459" s="255"/>
      <c r="B459" s="255"/>
      <c r="C459" s="153"/>
      <c r="D459" s="153"/>
      <c r="E459" s="278"/>
      <c r="F459" s="153"/>
      <c r="G459" s="153"/>
      <c r="H459" s="153"/>
      <c r="I459" s="153"/>
      <c r="J459" s="153"/>
      <c r="K459" s="153"/>
      <c r="L459" s="153"/>
      <c r="M459" s="153"/>
      <c r="N459" s="153"/>
      <c r="O459" s="153"/>
      <c r="P459" s="153"/>
      <c r="Q459" s="153"/>
      <c r="R459" s="153"/>
      <c r="S459" s="153"/>
      <c r="T459" s="153"/>
      <c r="U459" s="153"/>
      <c r="V459" s="153"/>
      <c r="W459" s="153"/>
      <c r="X459" s="153"/>
      <c r="Y459" s="153"/>
      <c r="Z459" s="153"/>
    </row>
    <row r="460" spans="1:26" ht="14.25" customHeight="1">
      <c r="A460" s="255"/>
      <c r="B460" s="255"/>
      <c r="C460" s="153"/>
      <c r="D460" s="153"/>
      <c r="E460" s="278"/>
      <c r="F460" s="153"/>
      <c r="G460" s="153"/>
      <c r="H460" s="153"/>
      <c r="I460" s="153"/>
      <c r="J460" s="153"/>
      <c r="K460" s="153"/>
      <c r="L460" s="153"/>
      <c r="M460" s="153"/>
      <c r="N460" s="153"/>
      <c r="O460" s="153"/>
      <c r="P460" s="153"/>
      <c r="Q460" s="153"/>
      <c r="R460" s="153"/>
      <c r="S460" s="153"/>
      <c r="T460" s="153"/>
      <c r="U460" s="153"/>
      <c r="V460" s="153"/>
      <c r="W460" s="153"/>
      <c r="X460" s="153"/>
      <c r="Y460" s="153"/>
      <c r="Z460" s="153"/>
    </row>
    <row r="461" spans="1:26" ht="14.25" customHeight="1">
      <c r="A461" s="255"/>
      <c r="B461" s="255"/>
      <c r="C461" s="153"/>
      <c r="D461" s="153"/>
      <c r="E461" s="278"/>
      <c r="F461" s="153"/>
      <c r="G461" s="153"/>
      <c r="H461" s="153"/>
      <c r="I461" s="153"/>
      <c r="J461" s="153"/>
      <c r="K461" s="153"/>
      <c r="L461" s="153"/>
      <c r="M461" s="153"/>
      <c r="N461" s="153"/>
      <c r="O461" s="153"/>
      <c r="P461" s="153"/>
      <c r="Q461" s="153"/>
      <c r="R461" s="153"/>
      <c r="S461" s="153"/>
      <c r="T461" s="153"/>
      <c r="U461" s="153"/>
      <c r="V461" s="153"/>
      <c r="W461" s="153"/>
      <c r="X461" s="153"/>
      <c r="Y461" s="153"/>
      <c r="Z461" s="153"/>
    </row>
    <row r="462" spans="1:26" ht="14.25" customHeight="1">
      <c r="A462" s="255"/>
      <c r="B462" s="255"/>
      <c r="C462" s="153"/>
      <c r="D462" s="153"/>
      <c r="E462" s="278"/>
      <c r="F462" s="153"/>
      <c r="G462" s="153"/>
      <c r="H462" s="153"/>
      <c r="I462" s="153"/>
      <c r="J462" s="153"/>
      <c r="K462" s="153"/>
      <c r="L462" s="153"/>
      <c r="M462" s="153"/>
      <c r="N462" s="153"/>
      <c r="O462" s="153"/>
      <c r="P462" s="153"/>
      <c r="Q462" s="153"/>
      <c r="R462" s="153"/>
      <c r="S462" s="153"/>
      <c r="T462" s="153"/>
      <c r="U462" s="153"/>
      <c r="V462" s="153"/>
      <c r="W462" s="153"/>
      <c r="X462" s="153"/>
      <c r="Y462" s="153"/>
      <c r="Z462" s="153"/>
    </row>
    <row r="463" spans="1:26" ht="14.25" customHeight="1">
      <c r="A463" s="255"/>
      <c r="B463" s="255"/>
      <c r="C463" s="153"/>
      <c r="D463" s="153"/>
      <c r="E463" s="278"/>
      <c r="F463" s="153"/>
      <c r="G463" s="153"/>
      <c r="H463" s="153"/>
      <c r="I463" s="153"/>
      <c r="J463" s="153"/>
      <c r="K463" s="153"/>
      <c r="L463" s="153"/>
      <c r="M463" s="153"/>
      <c r="N463" s="153"/>
      <c r="O463" s="153"/>
      <c r="P463" s="153"/>
      <c r="Q463" s="153"/>
      <c r="R463" s="153"/>
      <c r="S463" s="153"/>
      <c r="T463" s="153"/>
      <c r="U463" s="153"/>
      <c r="V463" s="153"/>
      <c r="W463" s="153"/>
      <c r="X463" s="153"/>
      <c r="Y463" s="153"/>
      <c r="Z463" s="153"/>
    </row>
    <row r="464" spans="1:26" ht="14.25" customHeight="1">
      <c r="A464" s="255"/>
      <c r="B464" s="255"/>
      <c r="C464" s="153"/>
      <c r="D464" s="153"/>
      <c r="E464" s="278"/>
      <c r="F464" s="153"/>
      <c r="G464" s="153"/>
      <c r="H464" s="153"/>
      <c r="I464" s="153"/>
      <c r="J464" s="153"/>
      <c r="K464" s="153"/>
      <c r="L464" s="153"/>
      <c r="M464" s="153"/>
      <c r="N464" s="153"/>
      <c r="O464" s="153"/>
      <c r="P464" s="153"/>
      <c r="Q464" s="153"/>
      <c r="R464" s="153"/>
      <c r="S464" s="153"/>
      <c r="T464" s="153"/>
      <c r="U464" s="153"/>
      <c r="V464" s="153"/>
      <c r="W464" s="153"/>
      <c r="X464" s="153"/>
      <c r="Y464" s="153"/>
      <c r="Z464" s="153"/>
    </row>
    <row r="465" spans="1:26" ht="14.25" customHeight="1">
      <c r="A465" s="255"/>
      <c r="B465" s="255"/>
      <c r="C465" s="153"/>
      <c r="D465" s="153"/>
      <c r="E465" s="278"/>
      <c r="F465" s="153"/>
      <c r="G465" s="153"/>
      <c r="H465" s="153"/>
      <c r="I465" s="153"/>
      <c r="J465" s="153"/>
      <c r="K465" s="153"/>
      <c r="L465" s="153"/>
      <c r="M465" s="153"/>
      <c r="N465" s="153"/>
      <c r="O465" s="153"/>
      <c r="P465" s="153"/>
      <c r="Q465" s="153"/>
      <c r="R465" s="153"/>
      <c r="S465" s="153"/>
      <c r="T465" s="153"/>
      <c r="U465" s="153"/>
      <c r="V465" s="153"/>
      <c r="W465" s="153"/>
      <c r="X465" s="153"/>
      <c r="Y465" s="153"/>
      <c r="Z465" s="153"/>
    </row>
    <row r="466" spans="1:26" ht="14.25" customHeight="1">
      <c r="A466" s="255"/>
      <c r="B466" s="255"/>
      <c r="C466" s="153"/>
      <c r="D466" s="153"/>
      <c r="E466" s="278"/>
      <c r="F466" s="153"/>
      <c r="G466" s="153"/>
      <c r="H466" s="153"/>
      <c r="I466" s="153"/>
      <c r="J466" s="153"/>
      <c r="K466" s="153"/>
      <c r="L466" s="153"/>
      <c r="M466" s="153"/>
      <c r="N466" s="153"/>
      <c r="O466" s="153"/>
      <c r="P466" s="153"/>
      <c r="Q466" s="153"/>
      <c r="R466" s="153"/>
      <c r="S466" s="153"/>
      <c r="T466" s="153"/>
      <c r="U466" s="153"/>
      <c r="V466" s="153"/>
      <c r="W466" s="153"/>
      <c r="X466" s="153"/>
      <c r="Y466" s="153"/>
      <c r="Z466" s="153"/>
    </row>
    <row r="467" spans="1:26" ht="14.25" customHeight="1">
      <c r="A467" s="255"/>
      <c r="B467" s="255"/>
      <c r="C467" s="153"/>
      <c r="D467" s="153"/>
      <c r="E467" s="278"/>
      <c r="F467" s="153"/>
      <c r="G467" s="153"/>
      <c r="H467" s="153"/>
      <c r="I467" s="153"/>
      <c r="J467" s="153"/>
      <c r="K467" s="153"/>
      <c r="L467" s="153"/>
      <c r="M467" s="153"/>
      <c r="N467" s="153"/>
      <c r="O467" s="153"/>
      <c r="P467" s="153"/>
      <c r="Q467" s="153"/>
      <c r="R467" s="153"/>
      <c r="S467" s="153"/>
      <c r="T467" s="153"/>
      <c r="U467" s="153"/>
      <c r="V467" s="153"/>
      <c r="W467" s="153"/>
      <c r="X467" s="153"/>
      <c r="Y467" s="153"/>
      <c r="Z467" s="153"/>
    </row>
    <row r="468" spans="1:26" ht="14.25" customHeight="1">
      <c r="A468" s="255"/>
      <c r="B468" s="255"/>
      <c r="C468" s="153"/>
      <c r="D468" s="153"/>
      <c r="E468" s="278"/>
      <c r="F468" s="153"/>
      <c r="G468" s="153"/>
      <c r="H468" s="153"/>
      <c r="I468" s="153"/>
      <c r="J468" s="153"/>
      <c r="K468" s="153"/>
      <c r="L468" s="153"/>
      <c r="M468" s="153"/>
      <c r="N468" s="153"/>
      <c r="O468" s="153"/>
      <c r="P468" s="153"/>
      <c r="Q468" s="153"/>
      <c r="R468" s="153"/>
      <c r="S468" s="153"/>
      <c r="T468" s="153"/>
      <c r="U468" s="153"/>
      <c r="V468" s="153"/>
      <c r="W468" s="153"/>
      <c r="X468" s="153"/>
      <c r="Y468" s="153"/>
      <c r="Z468" s="153"/>
    </row>
    <row r="469" spans="1:26" ht="14.25" customHeight="1">
      <c r="A469" s="255"/>
      <c r="B469" s="255"/>
      <c r="C469" s="153"/>
      <c r="D469" s="153"/>
      <c r="E469" s="278"/>
      <c r="F469" s="153"/>
      <c r="G469" s="153"/>
      <c r="H469" s="153"/>
      <c r="I469" s="153"/>
      <c r="J469" s="153"/>
      <c r="K469" s="153"/>
      <c r="L469" s="153"/>
      <c r="M469" s="153"/>
      <c r="N469" s="153"/>
      <c r="O469" s="153"/>
      <c r="P469" s="153"/>
      <c r="Q469" s="153"/>
      <c r="R469" s="153"/>
      <c r="S469" s="153"/>
      <c r="T469" s="153"/>
      <c r="U469" s="153"/>
      <c r="V469" s="153"/>
      <c r="W469" s="153"/>
      <c r="X469" s="153"/>
      <c r="Y469" s="153"/>
      <c r="Z469" s="153"/>
    </row>
    <row r="470" spans="1:26" ht="14.25" customHeight="1">
      <c r="A470" s="255"/>
      <c r="B470" s="255"/>
      <c r="C470" s="153"/>
      <c r="D470" s="153"/>
      <c r="E470" s="278"/>
      <c r="F470" s="153"/>
      <c r="G470" s="153"/>
      <c r="H470" s="153"/>
      <c r="I470" s="153"/>
      <c r="J470" s="153"/>
      <c r="K470" s="153"/>
      <c r="L470" s="153"/>
      <c r="M470" s="153"/>
      <c r="N470" s="153"/>
      <c r="O470" s="153"/>
      <c r="P470" s="153"/>
      <c r="Q470" s="153"/>
      <c r="R470" s="153"/>
      <c r="S470" s="153"/>
      <c r="T470" s="153"/>
      <c r="U470" s="153"/>
      <c r="V470" s="153"/>
      <c r="W470" s="153"/>
      <c r="X470" s="153"/>
      <c r="Y470" s="153"/>
      <c r="Z470" s="153"/>
    </row>
    <row r="471" spans="1:26" ht="14.25" customHeight="1">
      <c r="A471" s="255"/>
      <c r="B471" s="255"/>
      <c r="C471" s="153"/>
      <c r="D471" s="153"/>
      <c r="E471" s="278"/>
      <c r="F471" s="153"/>
      <c r="G471" s="153"/>
      <c r="H471" s="153"/>
      <c r="I471" s="153"/>
      <c r="J471" s="153"/>
      <c r="K471" s="153"/>
      <c r="L471" s="153"/>
      <c r="M471" s="153"/>
      <c r="N471" s="153"/>
      <c r="O471" s="153"/>
      <c r="P471" s="153"/>
      <c r="Q471" s="153"/>
      <c r="R471" s="153"/>
      <c r="S471" s="153"/>
      <c r="T471" s="153"/>
      <c r="U471" s="153"/>
      <c r="V471" s="153"/>
      <c r="W471" s="153"/>
      <c r="X471" s="153"/>
      <c r="Y471" s="153"/>
      <c r="Z471" s="153"/>
    </row>
    <row r="472" spans="1:26" ht="14.25" customHeight="1">
      <c r="A472" s="255"/>
      <c r="B472" s="255"/>
      <c r="C472" s="153"/>
      <c r="D472" s="153"/>
      <c r="E472" s="278"/>
      <c r="F472" s="153"/>
      <c r="G472" s="153"/>
      <c r="H472" s="153"/>
      <c r="I472" s="153"/>
      <c r="J472" s="153"/>
      <c r="K472" s="153"/>
      <c r="L472" s="153"/>
      <c r="M472" s="153"/>
      <c r="N472" s="153"/>
      <c r="O472" s="153"/>
      <c r="P472" s="153"/>
      <c r="Q472" s="153"/>
      <c r="R472" s="153"/>
      <c r="S472" s="153"/>
      <c r="T472" s="153"/>
      <c r="U472" s="153"/>
      <c r="V472" s="153"/>
      <c r="W472" s="153"/>
      <c r="X472" s="153"/>
      <c r="Y472" s="153"/>
      <c r="Z472" s="153"/>
    </row>
    <row r="473" spans="1:26" ht="14.25" customHeight="1">
      <c r="A473" s="255"/>
      <c r="B473" s="255"/>
      <c r="C473" s="153"/>
      <c r="D473" s="153"/>
      <c r="E473" s="278"/>
      <c r="F473" s="153"/>
      <c r="G473" s="153"/>
      <c r="H473" s="153"/>
      <c r="I473" s="153"/>
      <c r="J473" s="153"/>
      <c r="K473" s="153"/>
      <c r="L473" s="153"/>
      <c r="M473" s="153"/>
      <c r="N473" s="153"/>
      <c r="O473" s="153"/>
      <c r="P473" s="153"/>
      <c r="Q473" s="153"/>
      <c r="R473" s="153"/>
      <c r="S473" s="153"/>
      <c r="T473" s="153"/>
      <c r="U473" s="153"/>
      <c r="V473" s="153"/>
      <c r="W473" s="153"/>
      <c r="X473" s="153"/>
      <c r="Y473" s="153"/>
      <c r="Z473" s="153"/>
    </row>
    <row r="474" spans="1:26" ht="14.25" customHeight="1">
      <c r="A474" s="255"/>
      <c r="B474" s="255"/>
      <c r="C474" s="153"/>
      <c r="D474" s="153"/>
      <c r="E474" s="278"/>
      <c r="F474" s="153"/>
      <c r="G474" s="153"/>
      <c r="H474" s="153"/>
      <c r="I474" s="153"/>
      <c r="J474" s="153"/>
      <c r="K474" s="153"/>
      <c r="L474" s="153"/>
      <c r="M474" s="153"/>
      <c r="N474" s="153"/>
      <c r="O474" s="153"/>
      <c r="P474" s="153"/>
      <c r="Q474" s="153"/>
      <c r="R474" s="153"/>
      <c r="S474" s="153"/>
      <c r="T474" s="153"/>
      <c r="U474" s="153"/>
      <c r="V474" s="153"/>
      <c r="W474" s="153"/>
      <c r="X474" s="153"/>
      <c r="Y474" s="153"/>
      <c r="Z474" s="153"/>
    </row>
    <row r="475" spans="1:26" ht="14.25" customHeight="1">
      <c r="A475" s="255"/>
      <c r="B475" s="255"/>
      <c r="C475" s="153"/>
      <c r="D475" s="153"/>
      <c r="E475" s="278"/>
      <c r="F475" s="153"/>
      <c r="G475" s="153"/>
      <c r="H475" s="153"/>
      <c r="I475" s="153"/>
      <c r="J475" s="153"/>
      <c r="K475" s="153"/>
      <c r="L475" s="153"/>
      <c r="M475" s="153"/>
      <c r="N475" s="153"/>
      <c r="O475" s="153"/>
      <c r="P475" s="153"/>
      <c r="Q475" s="153"/>
      <c r="R475" s="153"/>
      <c r="S475" s="153"/>
      <c r="T475" s="153"/>
      <c r="U475" s="153"/>
      <c r="V475" s="153"/>
      <c r="W475" s="153"/>
      <c r="X475" s="153"/>
      <c r="Y475" s="153"/>
      <c r="Z475" s="153"/>
    </row>
    <row r="476" spans="1:26" ht="14.25" customHeight="1">
      <c r="A476" s="255"/>
      <c r="B476" s="255"/>
      <c r="C476" s="153"/>
      <c r="D476" s="153"/>
      <c r="E476" s="278"/>
      <c r="F476" s="153"/>
      <c r="G476" s="153"/>
      <c r="H476" s="153"/>
      <c r="I476" s="153"/>
      <c r="J476" s="153"/>
      <c r="K476" s="153"/>
      <c r="L476" s="153"/>
      <c r="M476" s="153"/>
      <c r="N476" s="153"/>
      <c r="O476" s="153"/>
      <c r="P476" s="153"/>
      <c r="Q476" s="153"/>
      <c r="R476" s="153"/>
      <c r="S476" s="153"/>
      <c r="T476" s="153"/>
      <c r="U476" s="153"/>
      <c r="V476" s="153"/>
      <c r="W476" s="153"/>
      <c r="X476" s="153"/>
      <c r="Y476" s="153"/>
      <c r="Z476" s="153"/>
    </row>
    <row r="477" spans="1:26" ht="14.25" customHeight="1">
      <c r="A477" s="255"/>
      <c r="B477" s="255"/>
      <c r="C477" s="153"/>
      <c r="D477" s="153"/>
      <c r="E477" s="278"/>
      <c r="F477" s="153"/>
      <c r="G477" s="153"/>
      <c r="H477" s="153"/>
      <c r="I477" s="153"/>
      <c r="J477" s="153"/>
      <c r="K477" s="153"/>
      <c r="L477" s="153"/>
      <c r="M477" s="153"/>
      <c r="N477" s="153"/>
      <c r="O477" s="153"/>
      <c r="P477" s="153"/>
      <c r="Q477" s="153"/>
      <c r="R477" s="153"/>
      <c r="S477" s="153"/>
      <c r="T477" s="153"/>
      <c r="U477" s="153"/>
      <c r="V477" s="153"/>
      <c r="W477" s="153"/>
      <c r="X477" s="153"/>
      <c r="Y477" s="153"/>
      <c r="Z477" s="153"/>
    </row>
    <row r="478" spans="1:26" ht="14.25" customHeight="1">
      <c r="A478" s="255"/>
      <c r="B478" s="255"/>
      <c r="C478" s="153"/>
      <c r="D478" s="153"/>
      <c r="E478" s="278"/>
      <c r="F478" s="153"/>
      <c r="G478" s="153"/>
      <c r="H478" s="153"/>
      <c r="I478" s="153"/>
      <c r="J478" s="153"/>
      <c r="K478" s="153"/>
      <c r="L478" s="153"/>
      <c r="M478" s="153"/>
      <c r="N478" s="153"/>
      <c r="O478" s="153"/>
      <c r="P478" s="153"/>
      <c r="Q478" s="153"/>
      <c r="R478" s="153"/>
      <c r="S478" s="153"/>
      <c r="T478" s="153"/>
      <c r="U478" s="153"/>
      <c r="V478" s="153"/>
      <c r="W478" s="153"/>
      <c r="X478" s="153"/>
      <c r="Y478" s="153"/>
      <c r="Z478" s="153"/>
    </row>
    <row r="479" spans="1:26" ht="14.25" customHeight="1">
      <c r="A479" s="255"/>
      <c r="B479" s="255"/>
      <c r="C479" s="153"/>
      <c r="D479" s="153"/>
      <c r="E479" s="278"/>
      <c r="F479" s="153"/>
      <c r="G479" s="153"/>
      <c r="H479" s="153"/>
      <c r="I479" s="153"/>
      <c r="J479" s="153"/>
      <c r="K479" s="153"/>
      <c r="L479" s="153"/>
      <c r="M479" s="153"/>
      <c r="N479" s="153"/>
      <c r="O479" s="153"/>
      <c r="P479" s="153"/>
      <c r="Q479" s="153"/>
      <c r="R479" s="153"/>
      <c r="S479" s="153"/>
      <c r="T479" s="153"/>
      <c r="U479" s="153"/>
      <c r="V479" s="153"/>
      <c r="W479" s="153"/>
      <c r="X479" s="153"/>
      <c r="Y479" s="153"/>
      <c r="Z479" s="153"/>
    </row>
    <row r="480" spans="1:26" ht="14.25" customHeight="1">
      <c r="A480" s="255"/>
      <c r="B480" s="255"/>
      <c r="C480" s="153"/>
      <c r="D480" s="153"/>
      <c r="E480" s="278"/>
      <c r="F480" s="153"/>
      <c r="G480" s="153"/>
      <c r="H480" s="153"/>
      <c r="I480" s="153"/>
      <c r="J480" s="153"/>
      <c r="K480" s="153"/>
      <c r="L480" s="153"/>
      <c r="M480" s="153"/>
      <c r="N480" s="153"/>
      <c r="O480" s="153"/>
      <c r="P480" s="153"/>
      <c r="Q480" s="153"/>
      <c r="R480" s="153"/>
      <c r="S480" s="153"/>
      <c r="T480" s="153"/>
      <c r="U480" s="153"/>
      <c r="V480" s="153"/>
      <c r="W480" s="153"/>
      <c r="X480" s="153"/>
      <c r="Y480" s="153"/>
      <c r="Z480" s="153"/>
    </row>
    <row r="481" spans="1:26" ht="14.25" customHeight="1">
      <c r="A481" s="255"/>
      <c r="B481" s="255"/>
      <c r="C481" s="153"/>
      <c r="D481" s="153"/>
      <c r="E481" s="278"/>
      <c r="F481" s="153"/>
      <c r="G481" s="153"/>
      <c r="H481" s="153"/>
      <c r="I481" s="153"/>
      <c r="J481" s="153"/>
      <c r="K481" s="153"/>
      <c r="L481" s="153"/>
      <c r="M481" s="153"/>
      <c r="N481" s="153"/>
      <c r="O481" s="153"/>
      <c r="P481" s="153"/>
      <c r="Q481" s="153"/>
      <c r="R481" s="153"/>
      <c r="S481" s="153"/>
      <c r="T481" s="153"/>
      <c r="U481" s="153"/>
      <c r="V481" s="153"/>
      <c r="W481" s="153"/>
      <c r="X481" s="153"/>
      <c r="Y481" s="153"/>
      <c r="Z481" s="153"/>
    </row>
    <row r="482" spans="1:26" ht="14.25" customHeight="1">
      <c r="A482" s="255"/>
      <c r="B482" s="255"/>
      <c r="C482" s="153"/>
      <c r="D482" s="153"/>
      <c r="E482" s="278"/>
      <c r="F482" s="153"/>
      <c r="G482" s="153"/>
      <c r="H482" s="153"/>
      <c r="I482" s="153"/>
      <c r="J482" s="153"/>
      <c r="K482" s="153"/>
      <c r="L482" s="153"/>
      <c r="M482" s="153"/>
      <c r="N482" s="153"/>
      <c r="O482" s="153"/>
      <c r="P482" s="153"/>
      <c r="Q482" s="153"/>
      <c r="R482" s="153"/>
      <c r="S482" s="153"/>
      <c r="T482" s="153"/>
      <c r="U482" s="153"/>
      <c r="V482" s="153"/>
      <c r="W482" s="153"/>
      <c r="X482" s="153"/>
      <c r="Y482" s="153"/>
      <c r="Z482" s="153"/>
    </row>
    <row r="483" spans="1:26" ht="14.25" customHeight="1">
      <c r="A483" s="255"/>
      <c r="B483" s="255"/>
      <c r="C483" s="153"/>
      <c r="D483" s="153"/>
      <c r="E483" s="278"/>
      <c r="F483" s="153"/>
      <c r="G483" s="153"/>
      <c r="H483" s="153"/>
      <c r="I483" s="153"/>
      <c r="J483" s="153"/>
      <c r="K483" s="153"/>
      <c r="L483" s="153"/>
      <c r="M483" s="153"/>
      <c r="N483" s="153"/>
      <c r="O483" s="153"/>
      <c r="P483" s="153"/>
      <c r="Q483" s="153"/>
      <c r="R483" s="153"/>
      <c r="S483" s="153"/>
      <c r="T483" s="153"/>
      <c r="U483" s="153"/>
      <c r="V483" s="153"/>
      <c r="W483" s="153"/>
      <c r="X483" s="153"/>
      <c r="Y483" s="153"/>
      <c r="Z483" s="153"/>
    </row>
    <row r="484" spans="1:26" ht="14.25" customHeight="1">
      <c r="A484" s="255"/>
      <c r="B484" s="255"/>
      <c r="C484" s="153"/>
      <c r="D484" s="153"/>
      <c r="E484" s="278"/>
      <c r="F484" s="153"/>
      <c r="G484" s="153"/>
      <c r="H484" s="153"/>
      <c r="I484" s="153"/>
      <c r="J484" s="153"/>
      <c r="K484" s="153"/>
      <c r="L484" s="153"/>
      <c r="M484" s="153"/>
      <c r="N484" s="153"/>
      <c r="O484" s="153"/>
      <c r="P484" s="153"/>
      <c r="Q484" s="153"/>
      <c r="R484" s="153"/>
      <c r="S484" s="153"/>
      <c r="T484" s="153"/>
      <c r="U484" s="153"/>
      <c r="V484" s="153"/>
      <c r="W484" s="153"/>
      <c r="X484" s="153"/>
      <c r="Y484" s="153"/>
      <c r="Z484" s="153"/>
    </row>
    <row r="485" spans="1:26" ht="14.25" customHeight="1">
      <c r="A485" s="255"/>
      <c r="B485" s="255"/>
      <c r="C485" s="153"/>
      <c r="D485" s="153"/>
      <c r="E485" s="278"/>
      <c r="F485" s="153"/>
      <c r="G485" s="153"/>
      <c r="H485" s="153"/>
      <c r="I485" s="153"/>
      <c r="J485" s="153"/>
      <c r="K485" s="153"/>
      <c r="L485" s="153"/>
      <c r="M485" s="153"/>
      <c r="N485" s="153"/>
      <c r="O485" s="153"/>
      <c r="P485" s="153"/>
      <c r="Q485" s="153"/>
      <c r="R485" s="153"/>
      <c r="S485" s="153"/>
      <c r="T485" s="153"/>
      <c r="U485" s="153"/>
      <c r="V485" s="153"/>
      <c r="W485" s="153"/>
      <c r="X485" s="153"/>
      <c r="Y485" s="153"/>
      <c r="Z485" s="153"/>
    </row>
    <row r="486" spans="1:26" ht="14.25" customHeight="1">
      <c r="A486" s="255"/>
      <c r="B486" s="255"/>
      <c r="C486" s="153"/>
      <c r="D486" s="153"/>
      <c r="E486" s="278"/>
      <c r="F486" s="153"/>
      <c r="G486" s="153"/>
      <c r="H486" s="153"/>
      <c r="I486" s="153"/>
      <c r="J486" s="153"/>
      <c r="K486" s="153"/>
      <c r="L486" s="153"/>
      <c r="M486" s="153"/>
      <c r="N486" s="153"/>
      <c r="O486" s="153"/>
      <c r="P486" s="153"/>
      <c r="Q486" s="153"/>
      <c r="R486" s="153"/>
      <c r="S486" s="153"/>
      <c r="T486" s="153"/>
      <c r="U486" s="153"/>
      <c r="V486" s="153"/>
      <c r="W486" s="153"/>
      <c r="X486" s="153"/>
      <c r="Y486" s="153"/>
      <c r="Z486" s="153"/>
    </row>
    <row r="487" spans="1:26" ht="14.25" customHeight="1">
      <c r="A487" s="255"/>
      <c r="B487" s="255"/>
      <c r="C487" s="153"/>
      <c r="D487" s="153"/>
      <c r="E487" s="278"/>
      <c r="F487" s="153"/>
      <c r="G487" s="153"/>
      <c r="H487" s="153"/>
      <c r="I487" s="153"/>
      <c r="J487" s="153"/>
      <c r="K487" s="153"/>
      <c r="L487" s="153"/>
      <c r="M487" s="153"/>
      <c r="N487" s="153"/>
      <c r="O487" s="153"/>
      <c r="P487" s="153"/>
      <c r="Q487" s="153"/>
      <c r="R487" s="153"/>
      <c r="S487" s="153"/>
      <c r="T487" s="153"/>
      <c r="U487" s="153"/>
      <c r="V487" s="153"/>
      <c r="W487" s="153"/>
      <c r="X487" s="153"/>
      <c r="Y487" s="153"/>
      <c r="Z487" s="153"/>
    </row>
    <row r="488" spans="1:26" ht="14.25" customHeight="1">
      <c r="A488" s="255"/>
      <c r="B488" s="255"/>
      <c r="C488" s="153"/>
      <c r="D488" s="153"/>
      <c r="E488" s="278"/>
      <c r="F488" s="153"/>
      <c r="G488" s="153"/>
      <c r="H488" s="153"/>
      <c r="I488" s="153"/>
      <c r="J488" s="153"/>
      <c r="K488" s="153"/>
      <c r="L488" s="153"/>
      <c r="M488" s="153"/>
      <c r="N488" s="153"/>
      <c r="O488" s="153"/>
      <c r="P488" s="153"/>
      <c r="Q488" s="153"/>
      <c r="R488" s="153"/>
      <c r="S488" s="153"/>
      <c r="T488" s="153"/>
      <c r="U488" s="153"/>
      <c r="V488" s="153"/>
      <c r="W488" s="153"/>
      <c r="X488" s="153"/>
      <c r="Y488" s="153"/>
      <c r="Z488" s="153"/>
    </row>
    <row r="489" spans="1:26" ht="14.25" customHeight="1">
      <c r="A489" s="255"/>
      <c r="B489" s="255"/>
      <c r="C489" s="153"/>
      <c r="D489" s="153"/>
      <c r="E489" s="278"/>
      <c r="F489" s="153"/>
      <c r="G489" s="153"/>
      <c r="H489" s="153"/>
      <c r="I489" s="153"/>
      <c r="J489" s="153"/>
      <c r="K489" s="153"/>
      <c r="L489" s="153"/>
      <c r="M489" s="153"/>
      <c r="N489" s="153"/>
      <c r="O489" s="153"/>
      <c r="P489" s="153"/>
      <c r="Q489" s="153"/>
      <c r="R489" s="153"/>
      <c r="S489" s="153"/>
      <c r="T489" s="153"/>
      <c r="U489" s="153"/>
      <c r="V489" s="153"/>
      <c r="W489" s="153"/>
      <c r="X489" s="153"/>
      <c r="Y489" s="153"/>
      <c r="Z489" s="153"/>
    </row>
    <row r="490" spans="1:26" ht="14.25" customHeight="1">
      <c r="A490" s="255"/>
      <c r="B490" s="255"/>
      <c r="C490" s="153"/>
      <c r="D490" s="153"/>
      <c r="E490" s="278"/>
      <c r="F490" s="153"/>
      <c r="G490" s="153"/>
      <c r="H490" s="153"/>
      <c r="I490" s="153"/>
      <c r="J490" s="153"/>
      <c r="K490" s="153"/>
      <c r="L490" s="153"/>
      <c r="M490" s="153"/>
      <c r="N490" s="153"/>
      <c r="O490" s="153"/>
      <c r="P490" s="153"/>
      <c r="Q490" s="153"/>
      <c r="R490" s="153"/>
      <c r="S490" s="153"/>
      <c r="T490" s="153"/>
      <c r="U490" s="153"/>
      <c r="V490" s="153"/>
      <c r="W490" s="153"/>
      <c r="X490" s="153"/>
      <c r="Y490" s="153"/>
      <c r="Z490" s="153"/>
    </row>
    <row r="491" spans="1:26" ht="14.25" customHeight="1">
      <c r="A491" s="255"/>
      <c r="B491" s="255"/>
      <c r="C491" s="153"/>
      <c r="D491" s="153"/>
      <c r="E491" s="278"/>
      <c r="F491" s="153"/>
      <c r="G491" s="153"/>
      <c r="H491" s="153"/>
      <c r="I491" s="153"/>
      <c r="J491" s="153"/>
      <c r="K491" s="153"/>
      <c r="L491" s="153"/>
      <c r="M491" s="153"/>
      <c r="N491" s="153"/>
      <c r="O491" s="153"/>
      <c r="P491" s="153"/>
      <c r="Q491" s="153"/>
      <c r="R491" s="153"/>
      <c r="S491" s="153"/>
      <c r="T491" s="153"/>
      <c r="U491" s="153"/>
      <c r="V491" s="153"/>
      <c r="W491" s="153"/>
      <c r="X491" s="153"/>
      <c r="Y491" s="153"/>
      <c r="Z491" s="153"/>
    </row>
    <row r="492" spans="1:26" ht="14.25" customHeight="1">
      <c r="A492" s="255"/>
      <c r="B492" s="255"/>
      <c r="C492" s="153"/>
      <c r="D492" s="153"/>
      <c r="E492" s="278"/>
      <c r="F492" s="153"/>
      <c r="G492" s="153"/>
      <c r="H492" s="153"/>
      <c r="I492" s="153"/>
      <c r="J492" s="153"/>
      <c r="K492" s="153"/>
      <c r="L492" s="153"/>
      <c r="M492" s="153"/>
      <c r="N492" s="153"/>
      <c r="O492" s="153"/>
      <c r="P492" s="153"/>
      <c r="Q492" s="153"/>
      <c r="R492" s="153"/>
      <c r="S492" s="153"/>
      <c r="T492" s="153"/>
      <c r="U492" s="153"/>
      <c r="V492" s="153"/>
      <c r="W492" s="153"/>
      <c r="X492" s="153"/>
      <c r="Y492" s="153"/>
      <c r="Z492" s="153"/>
    </row>
    <row r="493" spans="1:26" ht="14.25" customHeight="1">
      <c r="A493" s="255"/>
      <c r="B493" s="255"/>
      <c r="C493" s="153"/>
      <c r="D493" s="153"/>
      <c r="E493" s="278"/>
      <c r="F493" s="153"/>
      <c r="G493" s="153"/>
      <c r="H493" s="153"/>
      <c r="I493" s="153"/>
      <c r="J493" s="153"/>
      <c r="K493" s="153"/>
      <c r="L493" s="153"/>
      <c r="M493" s="153"/>
      <c r="N493" s="153"/>
      <c r="O493" s="153"/>
      <c r="P493" s="153"/>
      <c r="Q493" s="153"/>
      <c r="R493" s="153"/>
      <c r="S493" s="153"/>
      <c r="T493" s="153"/>
      <c r="U493" s="153"/>
      <c r="V493" s="153"/>
      <c r="W493" s="153"/>
      <c r="X493" s="153"/>
      <c r="Y493" s="153"/>
      <c r="Z493" s="153"/>
    </row>
    <row r="494" spans="1:26" ht="14.25" customHeight="1">
      <c r="A494" s="255"/>
      <c r="B494" s="255"/>
      <c r="C494" s="153"/>
      <c r="D494" s="153"/>
      <c r="E494" s="278"/>
      <c r="F494" s="153"/>
      <c r="G494" s="153"/>
      <c r="H494" s="153"/>
      <c r="I494" s="153"/>
      <c r="J494" s="153"/>
      <c r="K494" s="153"/>
      <c r="L494" s="153"/>
      <c r="M494" s="153"/>
      <c r="N494" s="153"/>
      <c r="O494" s="153"/>
      <c r="P494" s="153"/>
      <c r="Q494" s="153"/>
      <c r="R494" s="153"/>
      <c r="S494" s="153"/>
      <c r="T494" s="153"/>
      <c r="U494" s="153"/>
      <c r="V494" s="153"/>
      <c r="W494" s="153"/>
      <c r="X494" s="153"/>
      <c r="Y494" s="153"/>
      <c r="Z494" s="153"/>
    </row>
    <row r="495" spans="1:26" ht="14.25" customHeight="1">
      <c r="A495" s="255"/>
      <c r="B495" s="255"/>
      <c r="C495" s="153"/>
      <c r="D495" s="153"/>
      <c r="E495" s="278"/>
      <c r="F495" s="153"/>
      <c r="G495" s="153"/>
      <c r="H495" s="153"/>
      <c r="I495" s="153"/>
      <c r="J495" s="153"/>
      <c r="K495" s="153"/>
      <c r="L495" s="153"/>
      <c r="M495" s="153"/>
      <c r="N495" s="153"/>
      <c r="O495" s="153"/>
      <c r="P495" s="153"/>
      <c r="Q495" s="153"/>
      <c r="R495" s="153"/>
      <c r="S495" s="153"/>
      <c r="T495" s="153"/>
      <c r="U495" s="153"/>
      <c r="V495" s="153"/>
      <c r="W495" s="153"/>
      <c r="X495" s="153"/>
      <c r="Y495" s="153"/>
      <c r="Z495" s="153"/>
    </row>
    <row r="496" spans="1:26" ht="14.25" customHeight="1">
      <c r="A496" s="255"/>
      <c r="B496" s="255"/>
      <c r="C496" s="153"/>
      <c r="D496" s="153"/>
      <c r="E496" s="278"/>
      <c r="F496" s="153"/>
      <c r="G496" s="153"/>
      <c r="H496" s="153"/>
      <c r="I496" s="153"/>
      <c r="J496" s="153"/>
      <c r="K496" s="153"/>
      <c r="L496" s="153"/>
      <c r="M496" s="153"/>
      <c r="N496" s="153"/>
      <c r="O496" s="153"/>
      <c r="P496" s="153"/>
      <c r="Q496" s="153"/>
      <c r="R496" s="153"/>
      <c r="S496" s="153"/>
      <c r="T496" s="153"/>
      <c r="U496" s="153"/>
      <c r="V496" s="153"/>
      <c r="W496" s="153"/>
      <c r="X496" s="153"/>
      <c r="Y496" s="153"/>
      <c r="Z496" s="153"/>
    </row>
    <row r="497" spans="1:26" ht="14.25" customHeight="1">
      <c r="A497" s="255"/>
      <c r="B497" s="255"/>
      <c r="C497" s="153"/>
      <c r="D497" s="153"/>
      <c r="E497" s="278"/>
      <c r="F497" s="153"/>
      <c r="G497" s="153"/>
      <c r="H497" s="153"/>
      <c r="I497" s="153"/>
      <c r="J497" s="153"/>
      <c r="K497" s="153"/>
      <c r="L497" s="153"/>
      <c r="M497" s="153"/>
      <c r="N497" s="153"/>
      <c r="O497" s="153"/>
      <c r="P497" s="153"/>
      <c r="Q497" s="153"/>
      <c r="R497" s="153"/>
      <c r="S497" s="153"/>
      <c r="T497" s="153"/>
      <c r="U497" s="153"/>
      <c r="V497" s="153"/>
      <c r="W497" s="153"/>
      <c r="X497" s="153"/>
      <c r="Y497" s="153"/>
      <c r="Z497" s="153"/>
    </row>
    <row r="498" spans="1:26" ht="14.25" customHeight="1">
      <c r="A498" s="255"/>
      <c r="B498" s="255"/>
      <c r="C498" s="153"/>
      <c r="D498" s="153"/>
      <c r="E498" s="278"/>
      <c r="F498" s="153"/>
      <c r="G498" s="153"/>
      <c r="H498" s="153"/>
      <c r="I498" s="153"/>
      <c r="J498" s="153"/>
      <c r="K498" s="153"/>
      <c r="L498" s="153"/>
      <c r="M498" s="153"/>
      <c r="N498" s="153"/>
      <c r="O498" s="153"/>
      <c r="P498" s="153"/>
      <c r="Q498" s="153"/>
      <c r="R498" s="153"/>
      <c r="S498" s="153"/>
      <c r="T498" s="153"/>
      <c r="U498" s="153"/>
      <c r="V498" s="153"/>
      <c r="W498" s="153"/>
      <c r="X498" s="153"/>
      <c r="Y498" s="153"/>
      <c r="Z498" s="153"/>
    </row>
    <row r="499" spans="1:26" ht="14.25" customHeight="1">
      <c r="A499" s="255"/>
      <c r="B499" s="255"/>
      <c r="C499" s="153"/>
      <c r="D499" s="153"/>
      <c r="E499" s="278"/>
      <c r="F499" s="153"/>
      <c r="G499" s="153"/>
      <c r="H499" s="153"/>
      <c r="I499" s="153"/>
      <c r="J499" s="153"/>
      <c r="K499" s="153"/>
      <c r="L499" s="153"/>
      <c r="M499" s="153"/>
      <c r="N499" s="153"/>
      <c r="O499" s="153"/>
      <c r="P499" s="153"/>
      <c r="Q499" s="153"/>
      <c r="R499" s="153"/>
      <c r="S499" s="153"/>
      <c r="T499" s="153"/>
      <c r="U499" s="153"/>
      <c r="V499" s="153"/>
      <c r="W499" s="153"/>
      <c r="X499" s="153"/>
      <c r="Y499" s="153"/>
      <c r="Z499" s="153"/>
    </row>
    <row r="500" spans="1:26" ht="14.25" customHeight="1">
      <c r="A500" s="255"/>
      <c r="B500" s="255"/>
      <c r="C500" s="153"/>
      <c r="D500" s="153"/>
      <c r="E500" s="278"/>
      <c r="F500" s="153"/>
      <c r="G500" s="153"/>
      <c r="H500" s="153"/>
      <c r="I500" s="153"/>
      <c r="J500" s="153"/>
      <c r="K500" s="153"/>
      <c r="L500" s="153"/>
      <c r="M500" s="153"/>
      <c r="N500" s="153"/>
      <c r="O500" s="153"/>
      <c r="P500" s="153"/>
      <c r="Q500" s="153"/>
      <c r="R500" s="153"/>
      <c r="S500" s="153"/>
      <c r="T500" s="153"/>
      <c r="U500" s="153"/>
      <c r="V500" s="153"/>
      <c r="W500" s="153"/>
      <c r="X500" s="153"/>
      <c r="Y500" s="153"/>
      <c r="Z500" s="153"/>
    </row>
    <row r="501" spans="1:26" ht="14.25" customHeight="1">
      <c r="A501" s="255"/>
      <c r="B501" s="255"/>
      <c r="C501" s="153"/>
      <c r="D501" s="153"/>
      <c r="E501" s="278"/>
      <c r="F501" s="153"/>
      <c r="G501" s="153"/>
      <c r="H501" s="153"/>
      <c r="I501" s="153"/>
      <c r="J501" s="153"/>
      <c r="K501" s="153"/>
      <c r="L501" s="153"/>
      <c r="M501" s="153"/>
      <c r="N501" s="153"/>
      <c r="O501" s="153"/>
      <c r="P501" s="153"/>
      <c r="Q501" s="153"/>
      <c r="R501" s="153"/>
      <c r="S501" s="153"/>
      <c r="T501" s="153"/>
      <c r="U501" s="153"/>
      <c r="V501" s="153"/>
      <c r="W501" s="153"/>
      <c r="X501" s="153"/>
      <c r="Y501" s="153"/>
      <c r="Z501" s="153"/>
    </row>
    <row r="502" spans="1:26" ht="14.25" customHeight="1">
      <c r="A502" s="255"/>
      <c r="B502" s="255"/>
      <c r="C502" s="153"/>
      <c r="D502" s="153"/>
      <c r="E502" s="278"/>
      <c r="F502" s="153"/>
      <c r="G502" s="153"/>
      <c r="H502" s="153"/>
      <c r="I502" s="153"/>
      <c r="J502" s="153"/>
      <c r="K502" s="153"/>
      <c r="L502" s="153"/>
      <c r="M502" s="153"/>
      <c r="N502" s="153"/>
      <c r="O502" s="153"/>
      <c r="P502" s="153"/>
      <c r="Q502" s="153"/>
      <c r="R502" s="153"/>
      <c r="S502" s="153"/>
      <c r="T502" s="153"/>
      <c r="U502" s="153"/>
      <c r="V502" s="153"/>
      <c r="W502" s="153"/>
      <c r="X502" s="153"/>
      <c r="Y502" s="153"/>
      <c r="Z502" s="153"/>
    </row>
    <row r="503" spans="1:26" ht="14.25" customHeight="1">
      <c r="A503" s="255"/>
      <c r="B503" s="255"/>
      <c r="C503" s="153"/>
      <c r="D503" s="153"/>
      <c r="E503" s="278"/>
      <c r="F503" s="153"/>
      <c r="G503" s="153"/>
      <c r="H503" s="153"/>
      <c r="I503" s="153"/>
      <c r="J503" s="153"/>
      <c r="K503" s="153"/>
      <c r="L503" s="153"/>
      <c r="M503" s="153"/>
      <c r="N503" s="153"/>
      <c r="O503" s="153"/>
      <c r="P503" s="153"/>
      <c r="Q503" s="153"/>
      <c r="R503" s="153"/>
      <c r="S503" s="153"/>
      <c r="T503" s="153"/>
      <c r="U503" s="153"/>
      <c r="V503" s="153"/>
      <c r="W503" s="153"/>
      <c r="X503" s="153"/>
      <c r="Y503" s="153"/>
      <c r="Z503" s="153"/>
    </row>
    <row r="504" spans="1:26" ht="14.25" customHeight="1">
      <c r="A504" s="255"/>
      <c r="B504" s="255"/>
      <c r="C504" s="153"/>
      <c r="D504" s="153"/>
      <c r="E504" s="278"/>
      <c r="F504" s="153"/>
      <c r="G504" s="153"/>
      <c r="H504" s="153"/>
      <c r="I504" s="153"/>
      <c r="J504" s="153"/>
      <c r="K504" s="153"/>
      <c r="L504" s="153"/>
      <c r="M504" s="153"/>
      <c r="N504" s="153"/>
      <c r="O504" s="153"/>
      <c r="P504" s="153"/>
      <c r="Q504" s="153"/>
      <c r="R504" s="153"/>
      <c r="S504" s="153"/>
      <c r="T504" s="153"/>
      <c r="U504" s="153"/>
      <c r="V504" s="153"/>
      <c r="W504" s="153"/>
      <c r="X504" s="153"/>
      <c r="Y504" s="153"/>
      <c r="Z504" s="153"/>
    </row>
    <row r="505" spans="1:26" ht="14.25" customHeight="1">
      <c r="A505" s="255"/>
      <c r="B505" s="255"/>
      <c r="C505" s="153"/>
      <c r="D505" s="153"/>
      <c r="E505" s="278"/>
      <c r="F505" s="153"/>
      <c r="G505" s="153"/>
      <c r="H505" s="153"/>
      <c r="I505" s="153"/>
      <c r="J505" s="153"/>
      <c r="K505" s="153"/>
      <c r="L505" s="153"/>
      <c r="M505" s="153"/>
      <c r="N505" s="153"/>
      <c r="O505" s="153"/>
      <c r="P505" s="153"/>
      <c r="Q505" s="153"/>
      <c r="R505" s="153"/>
      <c r="S505" s="153"/>
      <c r="T505" s="153"/>
      <c r="U505" s="153"/>
      <c r="V505" s="153"/>
      <c r="W505" s="153"/>
      <c r="X505" s="153"/>
      <c r="Y505" s="153"/>
      <c r="Z505" s="153"/>
    </row>
    <row r="506" spans="1:26" ht="14.25" customHeight="1">
      <c r="A506" s="255"/>
      <c r="B506" s="255"/>
      <c r="C506" s="153"/>
      <c r="D506" s="153"/>
      <c r="E506" s="278"/>
      <c r="F506" s="153"/>
      <c r="G506" s="153"/>
      <c r="H506" s="153"/>
      <c r="I506" s="153"/>
      <c r="J506" s="153"/>
      <c r="K506" s="153"/>
      <c r="L506" s="153"/>
      <c r="M506" s="153"/>
      <c r="N506" s="153"/>
      <c r="O506" s="153"/>
      <c r="P506" s="153"/>
      <c r="Q506" s="153"/>
      <c r="R506" s="153"/>
      <c r="S506" s="153"/>
      <c r="T506" s="153"/>
      <c r="U506" s="153"/>
      <c r="V506" s="153"/>
      <c r="W506" s="153"/>
      <c r="X506" s="153"/>
      <c r="Y506" s="153"/>
      <c r="Z506" s="153"/>
    </row>
    <row r="507" spans="1:26" ht="14.25" customHeight="1">
      <c r="A507" s="255"/>
      <c r="B507" s="255"/>
      <c r="C507" s="153"/>
      <c r="D507" s="153"/>
      <c r="E507" s="278"/>
      <c r="F507" s="153"/>
      <c r="G507" s="153"/>
      <c r="H507" s="153"/>
      <c r="I507" s="153"/>
      <c r="J507" s="153"/>
      <c r="K507" s="153"/>
      <c r="L507" s="153"/>
      <c r="M507" s="153"/>
      <c r="N507" s="153"/>
      <c r="O507" s="153"/>
      <c r="P507" s="153"/>
      <c r="Q507" s="153"/>
      <c r="R507" s="153"/>
      <c r="S507" s="153"/>
      <c r="T507" s="153"/>
      <c r="U507" s="153"/>
      <c r="V507" s="153"/>
      <c r="W507" s="153"/>
      <c r="X507" s="153"/>
      <c r="Y507" s="153"/>
      <c r="Z507" s="153"/>
    </row>
    <row r="508" spans="1:26" ht="14.25" customHeight="1">
      <c r="A508" s="255"/>
      <c r="B508" s="255"/>
      <c r="C508" s="153"/>
      <c r="D508" s="153"/>
      <c r="E508" s="278"/>
      <c r="F508" s="153"/>
      <c r="G508" s="153"/>
      <c r="H508" s="153"/>
      <c r="I508" s="153"/>
      <c r="J508" s="153"/>
      <c r="K508" s="153"/>
      <c r="L508" s="153"/>
      <c r="M508" s="153"/>
      <c r="N508" s="153"/>
      <c r="O508" s="153"/>
      <c r="P508" s="153"/>
      <c r="Q508" s="153"/>
      <c r="R508" s="153"/>
      <c r="S508" s="153"/>
      <c r="T508" s="153"/>
      <c r="U508" s="153"/>
      <c r="V508" s="153"/>
      <c r="W508" s="153"/>
      <c r="X508" s="153"/>
      <c r="Y508" s="153"/>
      <c r="Z508" s="153"/>
    </row>
    <row r="509" spans="1:26" ht="14.25" customHeight="1">
      <c r="A509" s="255"/>
      <c r="B509" s="255"/>
      <c r="C509" s="153"/>
      <c r="D509" s="153"/>
      <c r="E509" s="278"/>
      <c r="F509" s="153"/>
      <c r="G509" s="153"/>
      <c r="H509" s="153"/>
      <c r="I509" s="153"/>
      <c r="J509" s="153"/>
      <c r="K509" s="153"/>
      <c r="L509" s="153"/>
      <c r="M509" s="153"/>
      <c r="N509" s="153"/>
      <c r="O509" s="153"/>
      <c r="P509" s="153"/>
      <c r="Q509" s="153"/>
      <c r="R509" s="153"/>
      <c r="S509" s="153"/>
      <c r="T509" s="153"/>
      <c r="U509" s="153"/>
      <c r="V509" s="153"/>
      <c r="W509" s="153"/>
      <c r="X509" s="153"/>
      <c r="Y509" s="153"/>
      <c r="Z509" s="153"/>
    </row>
    <row r="510" spans="1:26" ht="14.25" customHeight="1">
      <c r="A510" s="255"/>
      <c r="B510" s="255"/>
      <c r="C510" s="153"/>
      <c r="D510" s="153"/>
      <c r="E510" s="278"/>
      <c r="F510" s="153"/>
      <c r="G510" s="153"/>
      <c r="H510" s="153"/>
      <c r="I510" s="153"/>
      <c r="J510" s="153"/>
      <c r="K510" s="153"/>
      <c r="L510" s="153"/>
      <c r="M510" s="153"/>
      <c r="N510" s="153"/>
      <c r="O510" s="153"/>
      <c r="P510" s="153"/>
      <c r="Q510" s="153"/>
      <c r="R510" s="153"/>
      <c r="S510" s="153"/>
      <c r="T510" s="153"/>
      <c r="U510" s="153"/>
      <c r="V510" s="153"/>
      <c r="W510" s="153"/>
      <c r="X510" s="153"/>
      <c r="Y510" s="153"/>
      <c r="Z510" s="153"/>
    </row>
    <row r="511" spans="1:26" ht="14.25" customHeight="1">
      <c r="A511" s="255"/>
      <c r="B511" s="255"/>
      <c r="C511" s="153"/>
      <c r="D511" s="153"/>
      <c r="E511" s="278"/>
      <c r="F511" s="153"/>
      <c r="G511" s="153"/>
      <c r="H511" s="153"/>
      <c r="I511" s="153"/>
      <c r="J511" s="153"/>
      <c r="K511" s="153"/>
      <c r="L511" s="153"/>
      <c r="M511" s="153"/>
      <c r="N511" s="153"/>
      <c r="O511" s="153"/>
      <c r="P511" s="153"/>
      <c r="Q511" s="153"/>
      <c r="R511" s="153"/>
      <c r="S511" s="153"/>
      <c r="T511" s="153"/>
      <c r="U511" s="153"/>
      <c r="V511" s="153"/>
      <c r="W511" s="153"/>
      <c r="X511" s="153"/>
      <c r="Y511" s="153"/>
      <c r="Z511" s="153"/>
    </row>
    <row r="512" spans="1:26" ht="14.25" customHeight="1">
      <c r="A512" s="255"/>
      <c r="B512" s="255"/>
      <c r="C512" s="153"/>
      <c r="D512" s="153"/>
      <c r="E512" s="278"/>
      <c r="F512" s="153"/>
      <c r="G512" s="153"/>
      <c r="H512" s="153"/>
      <c r="I512" s="153"/>
      <c r="J512" s="153"/>
      <c r="K512" s="153"/>
      <c r="L512" s="153"/>
      <c r="M512" s="153"/>
      <c r="N512" s="153"/>
      <c r="O512" s="153"/>
      <c r="P512" s="153"/>
      <c r="Q512" s="153"/>
      <c r="R512" s="153"/>
      <c r="S512" s="153"/>
      <c r="T512" s="153"/>
      <c r="U512" s="153"/>
      <c r="V512" s="153"/>
      <c r="W512" s="153"/>
      <c r="X512" s="153"/>
      <c r="Y512" s="153"/>
      <c r="Z512" s="153"/>
    </row>
    <row r="513" spans="1:26" ht="14.25" customHeight="1">
      <c r="A513" s="255"/>
      <c r="B513" s="255"/>
      <c r="C513" s="153"/>
      <c r="D513" s="153"/>
      <c r="E513" s="278"/>
      <c r="F513" s="153"/>
      <c r="G513" s="153"/>
      <c r="H513" s="153"/>
      <c r="I513" s="153"/>
      <c r="J513" s="153"/>
      <c r="K513" s="153"/>
      <c r="L513" s="153"/>
      <c r="M513" s="153"/>
      <c r="N513" s="153"/>
      <c r="O513" s="153"/>
      <c r="P513" s="153"/>
      <c r="Q513" s="153"/>
      <c r="R513" s="153"/>
      <c r="S513" s="153"/>
      <c r="T513" s="153"/>
      <c r="U513" s="153"/>
      <c r="V513" s="153"/>
      <c r="W513" s="153"/>
      <c r="X513" s="153"/>
      <c r="Y513" s="153"/>
      <c r="Z513" s="153"/>
    </row>
    <row r="514" spans="1:26" ht="14.25" customHeight="1">
      <c r="A514" s="255"/>
      <c r="B514" s="255"/>
      <c r="C514" s="153"/>
      <c r="D514" s="153"/>
      <c r="E514" s="278"/>
      <c r="F514" s="153"/>
      <c r="G514" s="153"/>
      <c r="H514" s="153"/>
      <c r="I514" s="153"/>
      <c r="J514" s="153"/>
      <c r="K514" s="153"/>
      <c r="L514" s="153"/>
      <c r="M514" s="153"/>
      <c r="N514" s="153"/>
      <c r="O514" s="153"/>
      <c r="P514" s="153"/>
      <c r="Q514" s="153"/>
      <c r="R514" s="153"/>
      <c r="S514" s="153"/>
      <c r="T514" s="153"/>
      <c r="U514" s="153"/>
      <c r="V514" s="153"/>
      <c r="W514" s="153"/>
      <c r="X514" s="153"/>
      <c r="Y514" s="153"/>
      <c r="Z514" s="153"/>
    </row>
    <row r="515" spans="1:26" ht="14.25" customHeight="1">
      <c r="A515" s="255"/>
      <c r="B515" s="255"/>
      <c r="C515" s="153"/>
      <c r="D515" s="153"/>
      <c r="E515" s="278"/>
      <c r="F515" s="153"/>
      <c r="G515" s="153"/>
      <c r="H515" s="153"/>
      <c r="I515" s="153"/>
      <c r="J515" s="153"/>
      <c r="K515" s="153"/>
      <c r="L515" s="153"/>
      <c r="M515" s="153"/>
      <c r="N515" s="153"/>
      <c r="O515" s="153"/>
      <c r="P515" s="153"/>
      <c r="Q515" s="153"/>
      <c r="R515" s="153"/>
      <c r="S515" s="153"/>
      <c r="T515" s="153"/>
      <c r="U515" s="153"/>
      <c r="V515" s="153"/>
      <c r="W515" s="153"/>
      <c r="X515" s="153"/>
      <c r="Y515" s="153"/>
      <c r="Z515" s="153"/>
    </row>
    <row r="516" spans="1:26" ht="14.25" customHeight="1">
      <c r="A516" s="255"/>
      <c r="B516" s="255"/>
      <c r="C516" s="153"/>
      <c r="D516" s="153"/>
      <c r="E516" s="278"/>
      <c r="F516" s="153"/>
      <c r="G516" s="153"/>
      <c r="H516" s="153"/>
      <c r="I516" s="153"/>
      <c r="J516" s="153"/>
      <c r="K516" s="153"/>
      <c r="L516" s="153"/>
      <c r="M516" s="153"/>
      <c r="N516" s="153"/>
      <c r="O516" s="153"/>
      <c r="P516" s="153"/>
      <c r="Q516" s="153"/>
      <c r="R516" s="153"/>
      <c r="S516" s="153"/>
      <c r="T516" s="153"/>
      <c r="U516" s="153"/>
      <c r="V516" s="153"/>
      <c r="W516" s="153"/>
      <c r="X516" s="153"/>
      <c r="Y516" s="153"/>
      <c r="Z516" s="153"/>
    </row>
    <row r="517" spans="1:26" ht="14.25" customHeight="1">
      <c r="A517" s="255"/>
      <c r="B517" s="255"/>
      <c r="C517" s="153"/>
      <c r="D517" s="153"/>
      <c r="E517" s="278"/>
      <c r="F517" s="153"/>
      <c r="G517" s="153"/>
      <c r="H517" s="153"/>
      <c r="I517" s="153"/>
      <c r="J517" s="153"/>
      <c r="K517" s="153"/>
      <c r="L517" s="153"/>
      <c r="M517" s="153"/>
      <c r="N517" s="153"/>
      <c r="O517" s="153"/>
      <c r="P517" s="153"/>
      <c r="Q517" s="153"/>
      <c r="R517" s="153"/>
      <c r="S517" s="153"/>
      <c r="T517" s="153"/>
      <c r="U517" s="153"/>
      <c r="V517" s="153"/>
      <c r="W517" s="153"/>
      <c r="X517" s="153"/>
      <c r="Y517" s="153"/>
      <c r="Z517" s="153"/>
    </row>
    <row r="518" spans="1:26" ht="14.25" customHeight="1">
      <c r="A518" s="255"/>
      <c r="B518" s="255"/>
      <c r="C518" s="153"/>
      <c r="D518" s="153"/>
      <c r="E518" s="278"/>
      <c r="F518" s="153"/>
      <c r="G518" s="153"/>
      <c r="H518" s="153"/>
      <c r="I518" s="153"/>
      <c r="J518" s="153"/>
      <c r="K518" s="153"/>
      <c r="L518" s="153"/>
      <c r="M518" s="153"/>
      <c r="N518" s="153"/>
      <c r="O518" s="153"/>
      <c r="P518" s="153"/>
      <c r="Q518" s="153"/>
      <c r="R518" s="153"/>
      <c r="S518" s="153"/>
      <c r="T518" s="153"/>
      <c r="U518" s="153"/>
      <c r="V518" s="153"/>
      <c r="W518" s="153"/>
      <c r="X518" s="153"/>
      <c r="Y518" s="153"/>
      <c r="Z518" s="153"/>
    </row>
    <row r="519" spans="1:26" ht="14.25" customHeight="1">
      <c r="A519" s="255"/>
      <c r="B519" s="255"/>
      <c r="C519" s="153"/>
      <c r="D519" s="153"/>
      <c r="E519" s="278"/>
      <c r="F519" s="153"/>
      <c r="G519" s="153"/>
      <c r="H519" s="153"/>
      <c r="I519" s="153"/>
      <c r="J519" s="153"/>
      <c r="K519" s="153"/>
      <c r="L519" s="153"/>
      <c r="M519" s="153"/>
      <c r="N519" s="153"/>
      <c r="O519" s="153"/>
      <c r="P519" s="153"/>
      <c r="Q519" s="153"/>
      <c r="R519" s="153"/>
      <c r="S519" s="153"/>
      <c r="T519" s="153"/>
      <c r="U519" s="153"/>
      <c r="V519" s="153"/>
      <c r="W519" s="153"/>
      <c r="X519" s="153"/>
      <c r="Y519" s="153"/>
      <c r="Z519" s="153"/>
    </row>
    <row r="520" spans="1:26" ht="14.25" customHeight="1">
      <c r="A520" s="255"/>
      <c r="B520" s="255"/>
      <c r="C520" s="153"/>
      <c r="D520" s="153"/>
      <c r="E520" s="278"/>
      <c r="F520" s="153"/>
      <c r="G520" s="153"/>
      <c r="H520" s="153"/>
      <c r="I520" s="153"/>
      <c r="J520" s="153"/>
      <c r="K520" s="153"/>
      <c r="L520" s="153"/>
      <c r="M520" s="153"/>
      <c r="N520" s="153"/>
      <c r="O520" s="153"/>
      <c r="P520" s="153"/>
      <c r="Q520" s="153"/>
      <c r="R520" s="153"/>
      <c r="S520" s="153"/>
      <c r="T520" s="153"/>
      <c r="U520" s="153"/>
      <c r="V520" s="153"/>
      <c r="W520" s="153"/>
      <c r="X520" s="153"/>
      <c r="Y520" s="153"/>
      <c r="Z520" s="153"/>
    </row>
    <row r="521" spans="1:26" ht="14.25" customHeight="1">
      <c r="A521" s="255"/>
      <c r="B521" s="255"/>
      <c r="C521" s="153"/>
      <c r="D521" s="153"/>
      <c r="E521" s="278"/>
      <c r="F521" s="153"/>
      <c r="G521" s="153"/>
      <c r="H521" s="153"/>
      <c r="I521" s="153"/>
      <c r="J521" s="153"/>
      <c r="K521" s="153"/>
      <c r="L521" s="153"/>
      <c r="M521" s="153"/>
      <c r="N521" s="153"/>
      <c r="O521" s="153"/>
      <c r="P521" s="153"/>
      <c r="Q521" s="153"/>
      <c r="R521" s="153"/>
      <c r="S521" s="153"/>
      <c r="T521" s="153"/>
      <c r="U521" s="153"/>
      <c r="V521" s="153"/>
      <c r="W521" s="153"/>
      <c r="X521" s="153"/>
      <c r="Y521" s="153"/>
      <c r="Z521" s="153"/>
    </row>
    <row r="522" spans="1:26" ht="14.25" customHeight="1">
      <c r="A522" s="255"/>
      <c r="B522" s="255"/>
      <c r="C522" s="153"/>
      <c r="D522" s="153"/>
      <c r="E522" s="278"/>
      <c r="F522" s="153"/>
      <c r="G522" s="153"/>
      <c r="H522" s="153"/>
      <c r="I522" s="153"/>
      <c r="J522" s="153"/>
      <c r="K522" s="153"/>
      <c r="L522" s="153"/>
      <c r="M522" s="153"/>
      <c r="N522" s="153"/>
      <c r="O522" s="153"/>
      <c r="P522" s="153"/>
      <c r="Q522" s="153"/>
      <c r="R522" s="153"/>
      <c r="S522" s="153"/>
      <c r="T522" s="153"/>
      <c r="U522" s="153"/>
      <c r="V522" s="153"/>
      <c r="W522" s="153"/>
      <c r="X522" s="153"/>
      <c r="Y522" s="153"/>
      <c r="Z522" s="153"/>
    </row>
    <row r="523" spans="1:26" ht="14.25" customHeight="1">
      <c r="A523" s="255"/>
      <c r="B523" s="255"/>
      <c r="C523" s="153"/>
      <c r="D523" s="153"/>
      <c r="E523" s="278"/>
      <c r="F523" s="153"/>
      <c r="G523" s="153"/>
      <c r="H523" s="153"/>
      <c r="I523" s="153"/>
      <c r="J523" s="153"/>
      <c r="K523" s="153"/>
      <c r="L523" s="153"/>
      <c r="M523" s="153"/>
      <c r="N523" s="153"/>
      <c r="O523" s="153"/>
      <c r="P523" s="153"/>
      <c r="Q523" s="153"/>
      <c r="R523" s="153"/>
      <c r="S523" s="153"/>
      <c r="T523" s="153"/>
      <c r="U523" s="153"/>
      <c r="V523" s="153"/>
      <c r="W523" s="153"/>
      <c r="X523" s="153"/>
      <c r="Y523" s="153"/>
      <c r="Z523" s="153"/>
    </row>
    <row r="524" spans="1:26" ht="14.25" customHeight="1">
      <c r="A524" s="255"/>
      <c r="B524" s="255"/>
      <c r="C524" s="153"/>
      <c r="D524" s="153"/>
      <c r="E524" s="278"/>
      <c r="F524" s="153"/>
      <c r="G524" s="153"/>
      <c r="H524" s="153"/>
      <c r="I524" s="153"/>
      <c r="J524" s="153"/>
      <c r="K524" s="153"/>
      <c r="L524" s="153"/>
      <c r="M524" s="153"/>
      <c r="N524" s="153"/>
      <c r="O524" s="153"/>
      <c r="P524" s="153"/>
      <c r="Q524" s="153"/>
      <c r="R524" s="153"/>
      <c r="S524" s="153"/>
      <c r="T524" s="153"/>
      <c r="U524" s="153"/>
      <c r="V524" s="153"/>
      <c r="W524" s="153"/>
      <c r="X524" s="153"/>
      <c r="Y524" s="153"/>
      <c r="Z524" s="153"/>
    </row>
    <row r="525" spans="1:26" ht="14.25" customHeight="1">
      <c r="A525" s="255"/>
      <c r="B525" s="255"/>
      <c r="C525" s="153"/>
      <c r="D525" s="153"/>
      <c r="E525" s="278"/>
      <c r="F525" s="153"/>
      <c r="G525" s="153"/>
      <c r="H525" s="153"/>
      <c r="I525" s="153"/>
      <c r="J525" s="153"/>
      <c r="K525" s="153"/>
      <c r="L525" s="153"/>
      <c r="M525" s="153"/>
      <c r="N525" s="153"/>
      <c r="O525" s="153"/>
      <c r="P525" s="153"/>
      <c r="Q525" s="153"/>
      <c r="R525" s="153"/>
      <c r="S525" s="153"/>
      <c r="T525" s="153"/>
      <c r="U525" s="153"/>
      <c r="V525" s="153"/>
      <c r="W525" s="153"/>
      <c r="X525" s="153"/>
      <c r="Y525" s="153"/>
      <c r="Z525" s="153"/>
    </row>
    <row r="526" spans="1:26" ht="14.25" customHeight="1">
      <c r="A526" s="255"/>
      <c r="B526" s="255"/>
      <c r="C526" s="153"/>
      <c r="D526" s="153"/>
      <c r="E526" s="278"/>
      <c r="F526" s="153"/>
      <c r="G526" s="153"/>
      <c r="H526" s="153"/>
      <c r="I526" s="153"/>
      <c r="J526" s="153"/>
      <c r="K526" s="153"/>
      <c r="L526" s="153"/>
      <c r="M526" s="153"/>
      <c r="N526" s="153"/>
      <c r="O526" s="153"/>
      <c r="P526" s="153"/>
      <c r="Q526" s="153"/>
      <c r="R526" s="153"/>
      <c r="S526" s="153"/>
      <c r="T526" s="153"/>
      <c r="U526" s="153"/>
      <c r="V526" s="153"/>
      <c r="W526" s="153"/>
      <c r="X526" s="153"/>
      <c r="Y526" s="153"/>
      <c r="Z526" s="153"/>
    </row>
    <row r="527" spans="1:26" ht="14.25" customHeight="1">
      <c r="A527" s="255"/>
      <c r="B527" s="255"/>
      <c r="C527" s="153"/>
      <c r="D527" s="153"/>
      <c r="E527" s="278"/>
      <c r="F527" s="153"/>
      <c r="G527" s="153"/>
      <c r="H527" s="153"/>
      <c r="I527" s="153"/>
      <c r="J527" s="153"/>
      <c r="K527" s="153"/>
      <c r="L527" s="153"/>
      <c r="M527" s="153"/>
      <c r="N527" s="153"/>
      <c r="O527" s="153"/>
      <c r="P527" s="153"/>
      <c r="Q527" s="153"/>
      <c r="R527" s="153"/>
      <c r="S527" s="153"/>
      <c r="T527" s="153"/>
      <c r="U527" s="153"/>
      <c r="V527" s="153"/>
      <c r="W527" s="153"/>
      <c r="X527" s="153"/>
      <c r="Y527" s="153"/>
      <c r="Z527" s="153"/>
    </row>
    <row r="528" spans="1:26" ht="14.25" customHeight="1">
      <c r="A528" s="255"/>
      <c r="B528" s="255"/>
      <c r="C528" s="153"/>
      <c r="D528" s="153"/>
      <c r="E528" s="278"/>
      <c r="F528" s="153"/>
      <c r="G528" s="153"/>
      <c r="H528" s="153"/>
      <c r="I528" s="153"/>
      <c r="J528" s="153"/>
      <c r="K528" s="153"/>
      <c r="L528" s="153"/>
      <c r="M528" s="153"/>
      <c r="N528" s="153"/>
      <c r="O528" s="153"/>
      <c r="P528" s="153"/>
      <c r="Q528" s="153"/>
      <c r="R528" s="153"/>
      <c r="S528" s="153"/>
      <c r="T528" s="153"/>
      <c r="U528" s="153"/>
      <c r="V528" s="153"/>
      <c r="W528" s="153"/>
      <c r="X528" s="153"/>
      <c r="Y528" s="153"/>
      <c r="Z528" s="153"/>
    </row>
    <row r="529" spans="1:26" ht="14.25" customHeight="1">
      <c r="A529" s="255"/>
      <c r="B529" s="255"/>
      <c r="C529" s="153"/>
      <c r="D529" s="153"/>
      <c r="E529" s="278"/>
      <c r="F529" s="153"/>
      <c r="G529" s="153"/>
      <c r="H529" s="153"/>
      <c r="I529" s="153"/>
      <c r="J529" s="153"/>
      <c r="K529" s="153"/>
      <c r="L529" s="153"/>
      <c r="M529" s="153"/>
      <c r="N529" s="153"/>
      <c r="O529" s="153"/>
      <c r="P529" s="153"/>
      <c r="Q529" s="153"/>
      <c r="R529" s="153"/>
      <c r="S529" s="153"/>
      <c r="T529" s="153"/>
      <c r="U529" s="153"/>
      <c r="V529" s="153"/>
      <c r="W529" s="153"/>
      <c r="X529" s="153"/>
      <c r="Y529" s="153"/>
      <c r="Z529" s="153"/>
    </row>
    <row r="530" spans="1:26" ht="14.25" customHeight="1">
      <c r="A530" s="255"/>
      <c r="B530" s="255"/>
      <c r="C530" s="153"/>
      <c r="D530" s="153"/>
      <c r="E530" s="278"/>
      <c r="F530" s="153"/>
      <c r="G530" s="153"/>
      <c r="H530" s="153"/>
      <c r="I530" s="153"/>
      <c r="J530" s="153"/>
      <c r="K530" s="153"/>
      <c r="L530" s="153"/>
      <c r="M530" s="153"/>
      <c r="N530" s="153"/>
      <c r="O530" s="153"/>
      <c r="P530" s="153"/>
      <c r="Q530" s="153"/>
      <c r="R530" s="153"/>
      <c r="S530" s="153"/>
      <c r="T530" s="153"/>
      <c r="U530" s="153"/>
      <c r="V530" s="153"/>
      <c r="W530" s="153"/>
      <c r="X530" s="153"/>
      <c r="Y530" s="153"/>
      <c r="Z530" s="153"/>
    </row>
    <row r="531" spans="1:26" ht="14.25" customHeight="1">
      <c r="A531" s="255"/>
      <c r="B531" s="255"/>
      <c r="C531" s="153"/>
      <c r="D531" s="153"/>
      <c r="E531" s="278"/>
      <c r="F531" s="153"/>
      <c r="G531" s="153"/>
      <c r="H531" s="153"/>
      <c r="I531" s="153"/>
      <c r="J531" s="153"/>
      <c r="K531" s="153"/>
      <c r="L531" s="153"/>
      <c r="M531" s="153"/>
      <c r="N531" s="153"/>
      <c r="O531" s="153"/>
      <c r="P531" s="153"/>
      <c r="Q531" s="153"/>
      <c r="R531" s="153"/>
      <c r="S531" s="153"/>
      <c r="T531" s="153"/>
      <c r="U531" s="153"/>
      <c r="V531" s="153"/>
      <c r="W531" s="153"/>
      <c r="X531" s="153"/>
      <c r="Y531" s="153"/>
      <c r="Z531" s="153"/>
    </row>
    <row r="532" spans="1:26" ht="14.25" customHeight="1">
      <c r="A532" s="255"/>
      <c r="B532" s="255"/>
      <c r="C532" s="153"/>
      <c r="D532" s="153"/>
      <c r="E532" s="278"/>
      <c r="F532" s="153"/>
      <c r="G532" s="153"/>
      <c r="H532" s="153"/>
      <c r="I532" s="153"/>
      <c r="J532" s="153"/>
      <c r="K532" s="153"/>
      <c r="L532" s="153"/>
      <c r="M532" s="153"/>
      <c r="N532" s="153"/>
      <c r="O532" s="153"/>
      <c r="P532" s="153"/>
      <c r="Q532" s="153"/>
      <c r="R532" s="153"/>
      <c r="S532" s="153"/>
      <c r="T532" s="153"/>
      <c r="U532" s="153"/>
      <c r="V532" s="153"/>
      <c r="W532" s="153"/>
      <c r="X532" s="153"/>
      <c r="Y532" s="153"/>
      <c r="Z532" s="153"/>
    </row>
    <row r="533" spans="1:26" ht="14.25" customHeight="1">
      <c r="A533" s="255"/>
      <c r="B533" s="255"/>
      <c r="C533" s="153"/>
      <c r="D533" s="153"/>
      <c r="E533" s="278"/>
      <c r="F533" s="153"/>
      <c r="G533" s="153"/>
      <c r="H533" s="153"/>
      <c r="I533" s="153"/>
      <c r="J533" s="153"/>
      <c r="K533" s="153"/>
      <c r="L533" s="153"/>
      <c r="M533" s="153"/>
      <c r="N533" s="153"/>
      <c r="O533" s="153"/>
      <c r="P533" s="153"/>
      <c r="Q533" s="153"/>
      <c r="R533" s="153"/>
      <c r="S533" s="153"/>
      <c r="T533" s="153"/>
      <c r="U533" s="153"/>
      <c r="V533" s="153"/>
      <c r="W533" s="153"/>
      <c r="X533" s="153"/>
      <c r="Y533" s="153"/>
      <c r="Z533" s="153"/>
    </row>
    <row r="534" spans="1:26" ht="14.25" customHeight="1">
      <c r="A534" s="255"/>
      <c r="B534" s="255"/>
      <c r="C534" s="153"/>
      <c r="D534" s="153"/>
      <c r="E534" s="278"/>
      <c r="F534" s="153"/>
      <c r="G534" s="153"/>
      <c r="H534" s="153"/>
      <c r="I534" s="153"/>
      <c r="J534" s="153"/>
      <c r="K534" s="153"/>
      <c r="L534" s="153"/>
      <c r="M534" s="153"/>
      <c r="N534" s="153"/>
      <c r="O534" s="153"/>
      <c r="P534" s="153"/>
      <c r="Q534" s="153"/>
      <c r="R534" s="153"/>
      <c r="S534" s="153"/>
      <c r="T534" s="153"/>
      <c r="U534" s="153"/>
      <c r="V534" s="153"/>
      <c r="W534" s="153"/>
      <c r="X534" s="153"/>
      <c r="Y534" s="153"/>
      <c r="Z534" s="153"/>
    </row>
    <row r="535" spans="1:26" ht="14.25" customHeight="1">
      <c r="A535" s="255"/>
      <c r="B535" s="255"/>
      <c r="C535" s="153"/>
      <c r="D535" s="153"/>
      <c r="E535" s="278"/>
      <c r="F535" s="153"/>
      <c r="G535" s="153"/>
      <c r="H535" s="153"/>
      <c r="I535" s="153"/>
      <c r="J535" s="153"/>
      <c r="K535" s="153"/>
      <c r="L535" s="153"/>
      <c r="M535" s="153"/>
      <c r="N535" s="153"/>
      <c r="O535" s="153"/>
      <c r="P535" s="153"/>
      <c r="Q535" s="153"/>
      <c r="R535" s="153"/>
      <c r="S535" s="153"/>
      <c r="T535" s="153"/>
      <c r="U535" s="153"/>
      <c r="V535" s="153"/>
      <c r="W535" s="153"/>
      <c r="X535" s="153"/>
      <c r="Y535" s="153"/>
      <c r="Z535" s="153"/>
    </row>
    <row r="536" spans="1:26" ht="14.25" customHeight="1">
      <c r="A536" s="255"/>
      <c r="B536" s="255"/>
      <c r="C536" s="153"/>
      <c r="D536" s="153"/>
      <c r="E536" s="278"/>
      <c r="F536" s="153"/>
      <c r="G536" s="153"/>
      <c r="H536" s="153"/>
      <c r="I536" s="153"/>
      <c r="J536" s="153"/>
      <c r="K536" s="153"/>
      <c r="L536" s="153"/>
      <c r="M536" s="153"/>
      <c r="N536" s="153"/>
      <c r="O536" s="153"/>
      <c r="P536" s="153"/>
      <c r="Q536" s="153"/>
      <c r="R536" s="153"/>
      <c r="S536" s="153"/>
      <c r="T536" s="153"/>
      <c r="U536" s="153"/>
      <c r="V536" s="153"/>
      <c r="W536" s="153"/>
      <c r="X536" s="153"/>
      <c r="Y536" s="153"/>
      <c r="Z536" s="153"/>
    </row>
    <row r="537" spans="1:26" ht="14.25" customHeight="1">
      <c r="A537" s="255"/>
      <c r="B537" s="255"/>
      <c r="C537" s="153"/>
      <c r="D537" s="153"/>
      <c r="E537" s="278"/>
      <c r="F537" s="153"/>
      <c r="G537" s="153"/>
      <c r="H537" s="153"/>
      <c r="I537" s="153"/>
      <c r="J537" s="153"/>
      <c r="K537" s="153"/>
      <c r="L537" s="153"/>
      <c r="M537" s="153"/>
      <c r="N537" s="153"/>
      <c r="O537" s="153"/>
      <c r="P537" s="153"/>
      <c r="Q537" s="153"/>
      <c r="R537" s="153"/>
      <c r="S537" s="153"/>
      <c r="T537" s="153"/>
      <c r="U537" s="153"/>
      <c r="V537" s="153"/>
      <c r="W537" s="153"/>
      <c r="X537" s="153"/>
      <c r="Y537" s="153"/>
      <c r="Z537" s="153"/>
    </row>
    <row r="538" spans="1:26" ht="14.25" customHeight="1">
      <c r="A538" s="255"/>
      <c r="B538" s="255"/>
      <c r="C538" s="153"/>
      <c r="D538" s="153"/>
      <c r="E538" s="278"/>
      <c r="F538" s="153"/>
      <c r="G538" s="153"/>
      <c r="H538" s="153"/>
      <c r="I538" s="153"/>
      <c r="J538" s="153"/>
      <c r="K538" s="153"/>
      <c r="L538" s="153"/>
      <c r="M538" s="153"/>
      <c r="N538" s="153"/>
      <c r="O538" s="153"/>
      <c r="P538" s="153"/>
      <c r="Q538" s="153"/>
      <c r="R538" s="153"/>
      <c r="S538" s="153"/>
      <c r="T538" s="153"/>
      <c r="U538" s="153"/>
      <c r="V538" s="153"/>
      <c r="W538" s="153"/>
      <c r="X538" s="153"/>
      <c r="Y538" s="153"/>
      <c r="Z538" s="153"/>
    </row>
    <row r="539" spans="1:26" ht="14.25" customHeight="1">
      <c r="A539" s="255"/>
      <c r="B539" s="255"/>
      <c r="C539" s="153"/>
      <c r="D539" s="153"/>
      <c r="E539" s="278"/>
      <c r="F539" s="153"/>
      <c r="G539" s="153"/>
      <c r="H539" s="153"/>
      <c r="I539" s="153"/>
      <c r="J539" s="153"/>
      <c r="K539" s="153"/>
      <c r="L539" s="153"/>
      <c r="M539" s="153"/>
      <c r="N539" s="153"/>
      <c r="O539" s="153"/>
      <c r="P539" s="153"/>
      <c r="Q539" s="153"/>
      <c r="R539" s="153"/>
      <c r="S539" s="153"/>
      <c r="T539" s="153"/>
      <c r="U539" s="153"/>
      <c r="V539" s="153"/>
      <c r="W539" s="153"/>
      <c r="X539" s="153"/>
      <c r="Y539" s="153"/>
      <c r="Z539" s="153"/>
    </row>
    <row r="540" spans="1:26" ht="14.25" customHeight="1">
      <c r="A540" s="255"/>
      <c r="B540" s="255"/>
      <c r="C540" s="153"/>
      <c r="D540" s="153"/>
      <c r="E540" s="278"/>
      <c r="F540" s="153"/>
      <c r="G540" s="153"/>
      <c r="H540" s="153"/>
      <c r="I540" s="153"/>
      <c r="J540" s="153"/>
      <c r="K540" s="153"/>
      <c r="L540" s="153"/>
      <c r="M540" s="153"/>
      <c r="N540" s="153"/>
      <c r="O540" s="153"/>
      <c r="P540" s="153"/>
      <c r="Q540" s="153"/>
      <c r="R540" s="153"/>
      <c r="S540" s="153"/>
      <c r="T540" s="153"/>
      <c r="U540" s="153"/>
      <c r="V540" s="153"/>
      <c r="W540" s="153"/>
      <c r="X540" s="153"/>
      <c r="Y540" s="153"/>
      <c r="Z540" s="153"/>
    </row>
    <row r="541" spans="1:26" ht="14.25" customHeight="1">
      <c r="A541" s="255"/>
      <c r="B541" s="255"/>
      <c r="C541" s="153"/>
      <c r="D541" s="153"/>
      <c r="E541" s="278"/>
      <c r="F541" s="153"/>
      <c r="G541" s="153"/>
      <c r="H541" s="153"/>
      <c r="I541" s="153"/>
      <c r="J541" s="153"/>
      <c r="K541" s="153"/>
      <c r="L541" s="153"/>
      <c r="M541" s="153"/>
      <c r="N541" s="153"/>
      <c r="O541" s="153"/>
      <c r="P541" s="153"/>
      <c r="Q541" s="153"/>
      <c r="R541" s="153"/>
      <c r="S541" s="153"/>
      <c r="T541" s="153"/>
      <c r="U541" s="153"/>
      <c r="V541" s="153"/>
      <c r="W541" s="153"/>
      <c r="X541" s="153"/>
      <c r="Y541" s="153"/>
      <c r="Z541" s="153"/>
    </row>
    <row r="542" spans="1:26" ht="14.25" customHeight="1">
      <c r="A542" s="255"/>
      <c r="B542" s="255"/>
      <c r="C542" s="153"/>
      <c r="D542" s="153"/>
      <c r="E542" s="278"/>
      <c r="F542" s="153"/>
      <c r="G542" s="153"/>
      <c r="H542" s="153"/>
      <c r="I542" s="153"/>
      <c r="J542" s="153"/>
      <c r="K542" s="153"/>
      <c r="L542" s="153"/>
      <c r="M542" s="153"/>
      <c r="N542" s="153"/>
      <c r="O542" s="153"/>
      <c r="P542" s="153"/>
      <c r="Q542" s="153"/>
      <c r="R542" s="153"/>
      <c r="S542" s="153"/>
      <c r="T542" s="153"/>
      <c r="U542" s="153"/>
      <c r="V542" s="153"/>
      <c r="W542" s="153"/>
      <c r="X542" s="153"/>
      <c r="Y542" s="153"/>
      <c r="Z542" s="153"/>
    </row>
    <row r="543" spans="1:26" ht="14.25" customHeight="1">
      <c r="A543" s="255"/>
      <c r="B543" s="255"/>
      <c r="C543" s="153"/>
      <c r="D543" s="153"/>
      <c r="E543" s="278"/>
      <c r="F543" s="153"/>
      <c r="G543" s="153"/>
      <c r="H543" s="153"/>
      <c r="I543" s="153"/>
      <c r="J543" s="153"/>
      <c r="K543" s="153"/>
      <c r="L543" s="153"/>
      <c r="M543" s="153"/>
      <c r="N543" s="153"/>
      <c r="O543" s="153"/>
      <c r="P543" s="153"/>
      <c r="Q543" s="153"/>
      <c r="R543" s="153"/>
      <c r="S543" s="153"/>
      <c r="T543" s="153"/>
      <c r="U543" s="153"/>
      <c r="V543" s="153"/>
      <c r="W543" s="153"/>
      <c r="X543" s="153"/>
      <c r="Y543" s="153"/>
      <c r="Z543" s="153"/>
    </row>
    <row r="544" spans="1:26" ht="14.25" customHeight="1">
      <c r="A544" s="255"/>
      <c r="B544" s="255"/>
      <c r="C544" s="153"/>
      <c r="D544" s="153"/>
      <c r="E544" s="278"/>
      <c r="F544" s="153"/>
      <c r="G544" s="153"/>
      <c r="H544" s="153"/>
      <c r="I544" s="153"/>
      <c r="J544" s="153"/>
      <c r="K544" s="153"/>
      <c r="L544" s="153"/>
      <c r="M544" s="153"/>
      <c r="N544" s="153"/>
      <c r="O544" s="153"/>
      <c r="P544" s="153"/>
      <c r="Q544" s="153"/>
      <c r="R544" s="153"/>
      <c r="S544" s="153"/>
      <c r="T544" s="153"/>
      <c r="U544" s="153"/>
      <c r="V544" s="153"/>
      <c r="W544" s="153"/>
      <c r="X544" s="153"/>
      <c r="Y544" s="153"/>
      <c r="Z544" s="153"/>
    </row>
    <row r="545" spans="1:26" ht="14.25" customHeight="1">
      <c r="A545" s="255"/>
      <c r="B545" s="255"/>
      <c r="C545" s="153"/>
      <c r="D545" s="153"/>
      <c r="E545" s="278"/>
      <c r="F545" s="153"/>
      <c r="G545" s="153"/>
      <c r="H545" s="153"/>
      <c r="I545" s="153"/>
      <c r="J545" s="153"/>
      <c r="K545" s="153"/>
      <c r="L545" s="153"/>
      <c r="M545" s="153"/>
      <c r="N545" s="153"/>
      <c r="O545" s="153"/>
      <c r="P545" s="153"/>
      <c r="Q545" s="153"/>
      <c r="R545" s="153"/>
      <c r="S545" s="153"/>
      <c r="T545" s="153"/>
      <c r="U545" s="153"/>
      <c r="V545" s="153"/>
      <c r="W545" s="153"/>
      <c r="X545" s="153"/>
      <c r="Y545" s="153"/>
      <c r="Z545" s="153"/>
    </row>
    <row r="546" spans="1:26" ht="14.25" customHeight="1">
      <c r="A546" s="255"/>
      <c r="B546" s="255"/>
      <c r="C546" s="153"/>
      <c r="D546" s="153"/>
      <c r="E546" s="278"/>
      <c r="F546" s="153"/>
      <c r="G546" s="153"/>
      <c r="H546" s="153"/>
      <c r="I546" s="153"/>
      <c r="J546" s="153"/>
      <c r="K546" s="153"/>
      <c r="L546" s="153"/>
      <c r="M546" s="153"/>
      <c r="N546" s="153"/>
      <c r="O546" s="153"/>
      <c r="P546" s="153"/>
      <c r="Q546" s="153"/>
      <c r="R546" s="153"/>
      <c r="S546" s="153"/>
      <c r="T546" s="153"/>
      <c r="U546" s="153"/>
      <c r="V546" s="153"/>
      <c r="W546" s="153"/>
      <c r="X546" s="153"/>
      <c r="Y546" s="153"/>
      <c r="Z546" s="153"/>
    </row>
    <row r="547" spans="1:26" ht="14.25" customHeight="1">
      <c r="A547" s="255"/>
      <c r="B547" s="255"/>
      <c r="C547" s="153"/>
      <c r="D547" s="153"/>
      <c r="E547" s="278"/>
      <c r="F547" s="153"/>
      <c r="G547" s="153"/>
      <c r="H547" s="153"/>
      <c r="I547" s="153"/>
      <c r="J547" s="153"/>
      <c r="K547" s="153"/>
      <c r="L547" s="153"/>
      <c r="M547" s="153"/>
      <c r="N547" s="153"/>
      <c r="O547" s="153"/>
      <c r="P547" s="153"/>
      <c r="Q547" s="153"/>
      <c r="R547" s="153"/>
      <c r="S547" s="153"/>
      <c r="T547" s="153"/>
      <c r="U547" s="153"/>
      <c r="V547" s="153"/>
      <c r="W547" s="153"/>
      <c r="X547" s="153"/>
      <c r="Y547" s="153"/>
      <c r="Z547" s="153"/>
    </row>
    <row r="548" spans="1:26" ht="14.25" customHeight="1">
      <c r="A548" s="255"/>
      <c r="B548" s="255"/>
      <c r="C548" s="153"/>
      <c r="D548" s="153"/>
      <c r="E548" s="278"/>
      <c r="F548" s="153"/>
      <c r="G548" s="153"/>
      <c r="H548" s="153"/>
      <c r="I548" s="153"/>
      <c r="J548" s="153"/>
      <c r="K548" s="153"/>
      <c r="L548" s="153"/>
      <c r="M548" s="153"/>
      <c r="N548" s="153"/>
      <c r="O548" s="153"/>
      <c r="P548" s="153"/>
      <c r="Q548" s="153"/>
      <c r="R548" s="153"/>
      <c r="S548" s="153"/>
      <c r="T548" s="153"/>
      <c r="U548" s="153"/>
      <c r="V548" s="153"/>
      <c r="W548" s="153"/>
      <c r="X548" s="153"/>
      <c r="Y548" s="153"/>
      <c r="Z548" s="153"/>
    </row>
    <row r="549" spans="1:26" ht="14.25" customHeight="1">
      <c r="A549" s="255"/>
      <c r="B549" s="255"/>
      <c r="C549" s="153"/>
      <c r="D549" s="153"/>
      <c r="E549" s="278"/>
      <c r="F549" s="153"/>
      <c r="G549" s="153"/>
      <c r="H549" s="153"/>
      <c r="I549" s="153"/>
      <c r="J549" s="153"/>
      <c r="K549" s="153"/>
      <c r="L549" s="153"/>
      <c r="M549" s="153"/>
      <c r="N549" s="153"/>
      <c r="O549" s="153"/>
      <c r="P549" s="153"/>
      <c r="Q549" s="153"/>
      <c r="R549" s="153"/>
      <c r="S549" s="153"/>
      <c r="T549" s="153"/>
      <c r="U549" s="153"/>
      <c r="V549" s="153"/>
      <c r="W549" s="153"/>
      <c r="X549" s="153"/>
      <c r="Y549" s="153"/>
      <c r="Z549" s="153"/>
    </row>
    <row r="550" spans="1:26" ht="14.25" customHeight="1">
      <c r="A550" s="255"/>
      <c r="B550" s="255"/>
      <c r="C550" s="153"/>
      <c r="D550" s="153"/>
      <c r="E550" s="278"/>
      <c r="F550" s="153"/>
      <c r="G550" s="153"/>
      <c r="H550" s="153"/>
      <c r="I550" s="153"/>
      <c r="J550" s="153"/>
      <c r="K550" s="153"/>
      <c r="L550" s="153"/>
      <c r="M550" s="153"/>
      <c r="N550" s="153"/>
      <c r="O550" s="153"/>
      <c r="P550" s="153"/>
      <c r="Q550" s="153"/>
      <c r="R550" s="153"/>
      <c r="S550" s="153"/>
      <c r="T550" s="153"/>
      <c r="U550" s="153"/>
      <c r="V550" s="153"/>
      <c r="W550" s="153"/>
      <c r="X550" s="153"/>
      <c r="Y550" s="153"/>
      <c r="Z550" s="153"/>
    </row>
    <row r="551" spans="1:26" ht="14.25" customHeight="1">
      <c r="A551" s="255"/>
      <c r="B551" s="255"/>
      <c r="C551" s="153"/>
      <c r="D551" s="153"/>
      <c r="E551" s="278"/>
      <c r="F551" s="153"/>
      <c r="G551" s="153"/>
      <c r="H551" s="153"/>
      <c r="I551" s="153"/>
      <c r="J551" s="153"/>
      <c r="K551" s="153"/>
      <c r="L551" s="153"/>
      <c r="M551" s="153"/>
      <c r="N551" s="153"/>
      <c r="O551" s="153"/>
      <c r="P551" s="153"/>
      <c r="Q551" s="153"/>
      <c r="R551" s="153"/>
      <c r="S551" s="153"/>
      <c r="T551" s="153"/>
      <c r="U551" s="153"/>
      <c r="V551" s="153"/>
      <c r="W551" s="153"/>
      <c r="X551" s="153"/>
      <c r="Y551" s="153"/>
      <c r="Z551" s="153"/>
    </row>
    <row r="552" spans="1:26" ht="14.25" customHeight="1">
      <c r="A552" s="255"/>
      <c r="B552" s="255"/>
      <c r="C552" s="153"/>
      <c r="D552" s="153"/>
      <c r="E552" s="278"/>
      <c r="F552" s="153"/>
      <c r="G552" s="153"/>
      <c r="H552" s="153"/>
      <c r="I552" s="153"/>
      <c r="J552" s="153"/>
      <c r="K552" s="153"/>
      <c r="L552" s="153"/>
      <c r="M552" s="153"/>
      <c r="N552" s="153"/>
      <c r="O552" s="153"/>
      <c r="P552" s="153"/>
      <c r="Q552" s="153"/>
      <c r="R552" s="153"/>
      <c r="S552" s="153"/>
      <c r="T552" s="153"/>
      <c r="U552" s="153"/>
      <c r="V552" s="153"/>
      <c r="W552" s="153"/>
      <c r="X552" s="153"/>
      <c r="Y552" s="153"/>
      <c r="Z552" s="153"/>
    </row>
    <row r="553" spans="1:26" ht="14.25" customHeight="1">
      <c r="A553" s="255"/>
      <c r="B553" s="255"/>
      <c r="C553" s="153"/>
      <c r="D553" s="153"/>
      <c r="E553" s="278"/>
      <c r="F553" s="153"/>
      <c r="G553" s="153"/>
      <c r="H553" s="153"/>
      <c r="I553" s="153"/>
      <c r="J553" s="153"/>
      <c r="K553" s="153"/>
      <c r="L553" s="153"/>
      <c r="M553" s="153"/>
      <c r="N553" s="153"/>
      <c r="O553" s="153"/>
      <c r="P553" s="153"/>
      <c r="Q553" s="153"/>
      <c r="R553" s="153"/>
      <c r="S553" s="153"/>
      <c r="T553" s="153"/>
      <c r="U553" s="153"/>
      <c r="V553" s="153"/>
      <c r="W553" s="153"/>
      <c r="X553" s="153"/>
      <c r="Y553" s="153"/>
      <c r="Z553" s="153"/>
    </row>
    <row r="554" spans="1:26" ht="14.25" customHeight="1">
      <c r="A554" s="255"/>
      <c r="B554" s="255"/>
      <c r="C554" s="153"/>
      <c r="D554" s="153"/>
      <c r="E554" s="278"/>
      <c r="F554" s="153"/>
      <c r="G554" s="153"/>
      <c r="H554" s="153"/>
      <c r="I554" s="153"/>
      <c r="J554" s="153"/>
      <c r="K554" s="153"/>
      <c r="L554" s="153"/>
      <c r="M554" s="153"/>
      <c r="N554" s="153"/>
      <c r="O554" s="153"/>
      <c r="P554" s="153"/>
      <c r="Q554" s="153"/>
      <c r="R554" s="153"/>
      <c r="S554" s="153"/>
      <c r="T554" s="153"/>
      <c r="U554" s="153"/>
      <c r="V554" s="153"/>
      <c r="W554" s="153"/>
      <c r="X554" s="153"/>
      <c r="Y554" s="153"/>
      <c r="Z554" s="153"/>
    </row>
    <row r="555" spans="1:26" ht="14.25" customHeight="1">
      <c r="A555" s="255"/>
      <c r="B555" s="255"/>
      <c r="C555" s="153"/>
      <c r="D555" s="153"/>
      <c r="E555" s="278"/>
      <c r="F555" s="153"/>
      <c r="G555" s="153"/>
      <c r="H555" s="153"/>
      <c r="I555" s="153"/>
      <c r="J555" s="153"/>
      <c r="K555" s="153"/>
      <c r="L555" s="153"/>
      <c r="M555" s="153"/>
      <c r="N555" s="153"/>
      <c r="O555" s="153"/>
      <c r="P555" s="153"/>
      <c r="Q555" s="153"/>
      <c r="R555" s="153"/>
      <c r="S555" s="153"/>
      <c r="T555" s="153"/>
      <c r="U555" s="153"/>
      <c r="V555" s="153"/>
      <c r="W555" s="153"/>
      <c r="X555" s="153"/>
      <c r="Y555" s="153"/>
      <c r="Z555" s="153"/>
    </row>
    <row r="556" spans="1:26" ht="14.25" customHeight="1">
      <c r="A556" s="255"/>
      <c r="B556" s="255"/>
      <c r="C556" s="153"/>
      <c r="D556" s="153"/>
      <c r="E556" s="278"/>
      <c r="F556" s="153"/>
      <c r="G556" s="153"/>
      <c r="H556" s="153"/>
      <c r="I556" s="153"/>
      <c r="J556" s="153"/>
      <c r="K556" s="153"/>
      <c r="L556" s="153"/>
      <c r="M556" s="153"/>
      <c r="N556" s="153"/>
      <c r="O556" s="153"/>
      <c r="P556" s="153"/>
      <c r="Q556" s="153"/>
      <c r="R556" s="153"/>
      <c r="S556" s="153"/>
      <c r="T556" s="153"/>
      <c r="U556" s="153"/>
      <c r="V556" s="153"/>
      <c r="W556" s="153"/>
      <c r="X556" s="153"/>
      <c r="Y556" s="153"/>
      <c r="Z556" s="153"/>
    </row>
    <row r="557" spans="1:26" ht="14.25" customHeight="1">
      <c r="A557" s="255"/>
      <c r="B557" s="255"/>
      <c r="C557" s="153"/>
      <c r="D557" s="153"/>
      <c r="E557" s="278"/>
      <c r="F557" s="153"/>
      <c r="G557" s="153"/>
      <c r="H557" s="153"/>
      <c r="I557" s="153"/>
      <c r="J557" s="153"/>
      <c r="K557" s="153"/>
      <c r="L557" s="153"/>
      <c r="M557" s="153"/>
      <c r="N557" s="153"/>
      <c r="O557" s="153"/>
      <c r="P557" s="153"/>
      <c r="Q557" s="153"/>
      <c r="R557" s="153"/>
      <c r="S557" s="153"/>
      <c r="T557" s="153"/>
      <c r="U557" s="153"/>
      <c r="V557" s="153"/>
      <c r="W557" s="153"/>
      <c r="X557" s="153"/>
      <c r="Y557" s="153"/>
      <c r="Z557" s="153"/>
    </row>
    <row r="558" spans="1:26" ht="14.25" customHeight="1">
      <c r="A558" s="255"/>
      <c r="B558" s="255"/>
      <c r="C558" s="153"/>
      <c r="D558" s="153"/>
      <c r="E558" s="278"/>
      <c r="F558" s="153"/>
      <c r="G558" s="153"/>
      <c r="H558" s="153"/>
      <c r="I558" s="153"/>
      <c r="J558" s="153"/>
      <c r="K558" s="153"/>
      <c r="L558" s="153"/>
      <c r="M558" s="153"/>
      <c r="N558" s="153"/>
      <c r="O558" s="153"/>
      <c r="P558" s="153"/>
      <c r="Q558" s="153"/>
      <c r="R558" s="153"/>
      <c r="S558" s="153"/>
      <c r="T558" s="153"/>
      <c r="U558" s="153"/>
      <c r="V558" s="153"/>
      <c r="W558" s="153"/>
      <c r="X558" s="153"/>
      <c r="Y558" s="153"/>
      <c r="Z558" s="153"/>
    </row>
    <row r="559" spans="1:26" ht="14.25" customHeight="1">
      <c r="A559" s="255"/>
      <c r="B559" s="255"/>
      <c r="C559" s="153"/>
      <c r="D559" s="153"/>
      <c r="E559" s="278"/>
      <c r="F559" s="153"/>
      <c r="G559" s="153"/>
      <c r="H559" s="153"/>
      <c r="I559" s="153"/>
      <c r="J559" s="153"/>
      <c r="K559" s="153"/>
      <c r="L559" s="153"/>
      <c r="M559" s="153"/>
      <c r="N559" s="153"/>
      <c r="O559" s="153"/>
      <c r="P559" s="153"/>
      <c r="Q559" s="153"/>
      <c r="R559" s="153"/>
      <c r="S559" s="153"/>
      <c r="T559" s="153"/>
      <c r="U559" s="153"/>
      <c r="V559" s="153"/>
      <c r="W559" s="153"/>
      <c r="X559" s="153"/>
      <c r="Y559" s="153"/>
      <c r="Z559" s="153"/>
    </row>
    <row r="560" spans="1:26" ht="14.25" customHeight="1">
      <c r="A560" s="255"/>
      <c r="B560" s="255"/>
      <c r="C560" s="153"/>
      <c r="D560" s="153"/>
      <c r="E560" s="278"/>
      <c r="F560" s="153"/>
      <c r="G560" s="153"/>
      <c r="H560" s="153"/>
      <c r="I560" s="153"/>
      <c r="J560" s="153"/>
      <c r="K560" s="153"/>
      <c r="L560" s="153"/>
      <c r="M560" s="153"/>
      <c r="N560" s="153"/>
      <c r="O560" s="153"/>
      <c r="P560" s="153"/>
      <c r="Q560" s="153"/>
      <c r="R560" s="153"/>
      <c r="S560" s="153"/>
      <c r="T560" s="153"/>
      <c r="U560" s="153"/>
      <c r="V560" s="153"/>
      <c r="W560" s="153"/>
      <c r="X560" s="153"/>
      <c r="Y560" s="153"/>
      <c r="Z560" s="153"/>
    </row>
    <row r="561" spans="1:26" ht="14.25" customHeight="1">
      <c r="A561" s="255"/>
      <c r="B561" s="255"/>
      <c r="C561" s="153"/>
      <c r="D561" s="153"/>
      <c r="E561" s="278"/>
      <c r="F561" s="153"/>
      <c r="G561" s="153"/>
      <c r="H561" s="153"/>
      <c r="I561" s="153"/>
      <c r="J561" s="153"/>
      <c r="K561" s="153"/>
      <c r="L561" s="153"/>
      <c r="M561" s="153"/>
      <c r="N561" s="153"/>
      <c r="O561" s="153"/>
      <c r="P561" s="153"/>
      <c r="Q561" s="153"/>
      <c r="R561" s="153"/>
      <c r="S561" s="153"/>
      <c r="T561" s="153"/>
      <c r="U561" s="153"/>
      <c r="V561" s="153"/>
      <c r="W561" s="153"/>
      <c r="X561" s="153"/>
      <c r="Y561" s="153"/>
      <c r="Z561" s="153"/>
    </row>
    <row r="562" spans="1:26" ht="14.25" customHeight="1">
      <c r="A562" s="255"/>
      <c r="B562" s="255"/>
      <c r="C562" s="153"/>
      <c r="D562" s="153"/>
      <c r="E562" s="278"/>
      <c r="F562" s="153"/>
      <c r="G562" s="153"/>
      <c r="H562" s="153"/>
      <c r="I562" s="153"/>
      <c r="J562" s="153"/>
      <c r="K562" s="153"/>
      <c r="L562" s="153"/>
      <c r="M562" s="153"/>
      <c r="N562" s="153"/>
      <c r="O562" s="153"/>
      <c r="P562" s="153"/>
      <c r="Q562" s="153"/>
      <c r="R562" s="153"/>
      <c r="S562" s="153"/>
      <c r="T562" s="153"/>
      <c r="U562" s="153"/>
      <c r="V562" s="153"/>
      <c r="W562" s="153"/>
      <c r="X562" s="153"/>
      <c r="Y562" s="153"/>
      <c r="Z562" s="153"/>
    </row>
    <row r="563" spans="1:26" ht="14.25" customHeight="1">
      <c r="A563" s="255"/>
      <c r="B563" s="255"/>
      <c r="C563" s="153"/>
      <c r="D563" s="153"/>
      <c r="E563" s="278"/>
      <c r="F563" s="153"/>
      <c r="G563" s="153"/>
      <c r="H563" s="153"/>
      <c r="I563" s="153"/>
      <c r="J563" s="153"/>
      <c r="K563" s="153"/>
      <c r="L563" s="153"/>
      <c r="M563" s="153"/>
      <c r="N563" s="153"/>
      <c r="O563" s="153"/>
      <c r="P563" s="153"/>
      <c r="Q563" s="153"/>
      <c r="R563" s="153"/>
      <c r="S563" s="153"/>
      <c r="T563" s="153"/>
      <c r="U563" s="153"/>
      <c r="V563" s="153"/>
      <c r="W563" s="153"/>
      <c r="X563" s="153"/>
      <c r="Y563" s="153"/>
      <c r="Z563" s="153"/>
    </row>
    <row r="564" spans="1:26" ht="14.25" customHeight="1">
      <c r="A564" s="255"/>
      <c r="B564" s="255"/>
      <c r="C564" s="153"/>
      <c r="D564" s="153"/>
      <c r="E564" s="278"/>
      <c r="F564" s="153"/>
      <c r="G564" s="153"/>
      <c r="H564" s="153"/>
      <c r="I564" s="153"/>
      <c r="J564" s="153"/>
      <c r="K564" s="153"/>
      <c r="L564" s="153"/>
      <c r="M564" s="153"/>
      <c r="N564" s="153"/>
      <c r="O564" s="153"/>
      <c r="P564" s="153"/>
      <c r="Q564" s="153"/>
      <c r="R564" s="153"/>
      <c r="S564" s="153"/>
      <c r="T564" s="153"/>
      <c r="U564" s="153"/>
      <c r="V564" s="153"/>
      <c r="W564" s="153"/>
      <c r="X564" s="153"/>
      <c r="Y564" s="153"/>
      <c r="Z564" s="153"/>
    </row>
    <row r="565" spans="1:26" ht="14.25" customHeight="1">
      <c r="A565" s="255"/>
      <c r="B565" s="255"/>
      <c r="C565" s="153"/>
      <c r="D565" s="153"/>
      <c r="E565" s="278"/>
      <c r="F565" s="153"/>
      <c r="G565" s="153"/>
      <c r="H565" s="153"/>
      <c r="I565" s="153"/>
      <c r="J565" s="153"/>
      <c r="K565" s="153"/>
      <c r="L565" s="153"/>
      <c r="M565" s="153"/>
      <c r="N565" s="153"/>
      <c r="O565" s="153"/>
      <c r="P565" s="153"/>
      <c r="Q565" s="153"/>
      <c r="R565" s="153"/>
      <c r="S565" s="153"/>
      <c r="T565" s="153"/>
      <c r="U565" s="153"/>
      <c r="V565" s="153"/>
      <c r="W565" s="153"/>
      <c r="X565" s="153"/>
      <c r="Y565" s="153"/>
      <c r="Z565" s="153"/>
    </row>
    <row r="566" spans="1:26" ht="14.25" customHeight="1">
      <c r="A566" s="255"/>
      <c r="B566" s="255"/>
      <c r="C566" s="153"/>
      <c r="D566" s="153"/>
      <c r="E566" s="278"/>
      <c r="F566" s="153"/>
      <c r="G566" s="153"/>
      <c r="H566" s="153"/>
      <c r="I566" s="153"/>
      <c r="J566" s="153"/>
      <c r="K566" s="153"/>
      <c r="L566" s="153"/>
      <c r="M566" s="153"/>
      <c r="N566" s="153"/>
      <c r="O566" s="153"/>
      <c r="P566" s="153"/>
      <c r="Q566" s="153"/>
      <c r="R566" s="153"/>
      <c r="S566" s="153"/>
      <c r="T566" s="153"/>
      <c r="U566" s="153"/>
      <c r="V566" s="153"/>
      <c r="W566" s="153"/>
      <c r="X566" s="153"/>
      <c r="Y566" s="153"/>
      <c r="Z566" s="153"/>
    </row>
    <row r="567" spans="1:26" ht="14.25" customHeight="1">
      <c r="A567" s="255"/>
      <c r="B567" s="255"/>
      <c r="C567" s="153"/>
      <c r="D567" s="153"/>
      <c r="E567" s="278"/>
      <c r="F567" s="153"/>
      <c r="G567" s="153"/>
      <c r="H567" s="153"/>
      <c r="I567" s="153"/>
      <c r="J567" s="153"/>
      <c r="K567" s="153"/>
      <c r="L567" s="153"/>
      <c r="M567" s="153"/>
      <c r="N567" s="153"/>
      <c r="O567" s="153"/>
      <c r="P567" s="153"/>
      <c r="Q567" s="153"/>
      <c r="R567" s="153"/>
      <c r="S567" s="153"/>
      <c r="T567" s="153"/>
      <c r="U567" s="153"/>
      <c r="V567" s="153"/>
      <c r="W567" s="153"/>
      <c r="X567" s="153"/>
      <c r="Y567" s="153"/>
      <c r="Z567" s="153"/>
    </row>
    <row r="568" spans="1:26" ht="14.25" customHeight="1">
      <c r="A568" s="255"/>
      <c r="B568" s="255"/>
      <c r="C568" s="153"/>
      <c r="D568" s="153"/>
      <c r="E568" s="278"/>
      <c r="F568" s="153"/>
      <c r="G568" s="153"/>
      <c r="H568" s="153"/>
      <c r="I568" s="153"/>
      <c r="J568" s="153"/>
      <c r="K568" s="153"/>
      <c r="L568" s="153"/>
      <c r="M568" s="153"/>
      <c r="N568" s="153"/>
      <c r="O568" s="153"/>
      <c r="P568" s="153"/>
      <c r="Q568" s="153"/>
      <c r="R568" s="153"/>
      <c r="S568" s="153"/>
      <c r="T568" s="153"/>
      <c r="U568" s="153"/>
      <c r="V568" s="153"/>
      <c r="W568" s="153"/>
      <c r="X568" s="153"/>
      <c r="Y568" s="153"/>
      <c r="Z568" s="153"/>
    </row>
    <row r="569" spans="1:26" ht="14.25" customHeight="1">
      <c r="A569" s="255"/>
      <c r="B569" s="255"/>
      <c r="C569" s="153"/>
      <c r="D569" s="153"/>
      <c r="E569" s="278"/>
      <c r="F569" s="153"/>
      <c r="G569" s="153"/>
      <c r="H569" s="153"/>
      <c r="I569" s="153"/>
      <c r="J569" s="153"/>
      <c r="K569" s="153"/>
      <c r="L569" s="153"/>
      <c r="M569" s="153"/>
      <c r="N569" s="153"/>
      <c r="O569" s="153"/>
      <c r="P569" s="153"/>
      <c r="Q569" s="153"/>
      <c r="R569" s="153"/>
      <c r="S569" s="153"/>
      <c r="T569" s="153"/>
      <c r="U569" s="153"/>
      <c r="V569" s="153"/>
      <c r="W569" s="153"/>
      <c r="X569" s="153"/>
      <c r="Y569" s="153"/>
      <c r="Z569" s="153"/>
    </row>
    <row r="570" spans="1:26" ht="14.25" customHeight="1">
      <c r="A570" s="255"/>
      <c r="B570" s="255"/>
      <c r="C570" s="153"/>
      <c r="D570" s="153"/>
      <c r="E570" s="278"/>
      <c r="F570" s="153"/>
      <c r="G570" s="153"/>
      <c r="H570" s="153"/>
      <c r="I570" s="153"/>
      <c r="J570" s="153"/>
      <c r="K570" s="153"/>
      <c r="L570" s="153"/>
      <c r="M570" s="153"/>
      <c r="N570" s="153"/>
      <c r="O570" s="153"/>
      <c r="P570" s="153"/>
      <c r="Q570" s="153"/>
      <c r="R570" s="153"/>
      <c r="S570" s="153"/>
      <c r="T570" s="153"/>
      <c r="U570" s="153"/>
      <c r="V570" s="153"/>
      <c r="W570" s="153"/>
      <c r="X570" s="153"/>
      <c r="Y570" s="153"/>
      <c r="Z570" s="153"/>
    </row>
    <row r="571" spans="1:26" ht="14.25" customHeight="1">
      <c r="A571" s="255"/>
      <c r="B571" s="255"/>
      <c r="C571" s="153"/>
      <c r="D571" s="153"/>
      <c r="E571" s="278"/>
      <c r="F571" s="153"/>
      <c r="G571" s="153"/>
      <c r="H571" s="153"/>
      <c r="I571" s="153"/>
      <c r="J571" s="153"/>
      <c r="K571" s="153"/>
      <c r="L571" s="153"/>
      <c r="M571" s="153"/>
      <c r="N571" s="153"/>
      <c r="O571" s="153"/>
      <c r="P571" s="153"/>
      <c r="Q571" s="153"/>
      <c r="R571" s="153"/>
      <c r="S571" s="153"/>
      <c r="T571" s="153"/>
      <c r="U571" s="153"/>
      <c r="V571" s="153"/>
      <c r="W571" s="153"/>
      <c r="X571" s="153"/>
      <c r="Y571" s="153"/>
      <c r="Z571" s="153"/>
    </row>
    <row r="572" spans="1:26" ht="14.25" customHeight="1">
      <c r="A572" s="255"/>
      <c r="B572" s="255"/>
      <c r="C572" s="153"/>
      <c r="D572" s="153"/>
      <c r="E572" s="278"/>
      <c r="F572" s="153"/>
      <c r="G572" s="153"/>
      <c r="H572" s="153"/>
      <c r="I572" s="153"/>
      <c r="J572" s="153"/>
      <c r="K572" s="153"/>
      <c r="L572" s="153"/>
      <c r="M572" s="153"/>
      <c r="N572" s="153"/>
      <c r="O572" s="153"/>
      <c r="P572" s="153"/>
      <c r="Q572" s="153"/>
      <c r="R572" s="153"/>
      <c r="S572" s="153"/>
      <c r="T572" s="153"/>
      <c r="U572" s="153"/>
      <c r="V572" s="153"/>
      <c r="W572" s="153"/>
      <c r="X572" s="153"/>
      <c r="Y572" s="153"/>
      <c r="Z572" s="153"/>
    </row>
    <row r="573" spans="1:26" ht="14.25" customHeight="1">
      <c r="A573" s="255"/>
      <c r="B573" s="255"/>
      <c r="C573" s="153"/>
      <c r="D573" s="153"/>
      <c r="E573" s="278"/>
      <c r="F573" s="153"/>
      <c r="G573" s="153"/>
      <c r="H573" s="153"/>
      <c r="I573" s="153"/>
      <c r="J573" s="153"/>
      <c r="K573" s="153"/>
      <c r="L573" s="153"/>
      <c r="M573" s="153"/>
      <c r="N573" s="153"/>
      <c r="O573" s="153"/>
      <c r="P573" s="153"/>
      <c r="Q573" s="153"/>
      <c r="R573" s="153"/>
      <c r="S573" s="153"/>
      <c r="T573" s="153"/>
      <c r="U573" s="153"/>
      <c r="V573" s="153"/>
      <c r="W573" s="153"/>
      <c r="X573" s="153"/>
      <c r="Y573" s="153"/>
      <c r="Z573" s="153"/>
    </row>
    <row r="574" spans="1:26" ht="14.25" customHeight="1">
      <c r="A574" s="255"/>
      <c r="B574" s="255"/>
      <c r="C574" s="153"/>
      <c r="D574" s="153"/>
      <c r="E574" s="278"/>
      <c r="F574" s="153"/>
      <c r="G574" s="153"/>
      <c r="H574" s="153"/>
      <c r="I574" s="153"/>
      <c r="J574" s="153"/>
      <c r="K574" s="153"/>
      <c r="L574" s="153"/>
      <c r="M574" s="153"/>
      <c r="N574" s="153"/>
      <c r="O574" s="153"/>
      <c r="P574" s="153"/>
      <c r="Q574" s="153"/>
      <c r="R574" s="153"/>
      <c r="S574" s="153"/>
      <c r="T574" s="153"/>
      <c r="U574" s="153"/>
      <c r="V574" s="153"/>
      <c r="W574" s="153"/>
      <c r="X574" s="153"/>
      <c r="Y574" s="153"/>
      <c r="Z574" s="153"/>
    </row>
    <row r="575" spans="1:26" ht="14.25" customHeight="1">
      <c r="A575" s="255"/>
      <c r="B575" s="255"/>
      <c r="C575" s="153"/>
      <c r="D575" s="153"/>
      <c r="E575" s="278"/>
      <c r="F575" s="153"/>
      <c r="G575" s="153"/>
      <c r="H575" s="153"/>
      <c r="I575" s="153"/>
      <c r="J575" s="153"/>
      <c r="K575" s="153"/>
      <c r="L575" s="153"/>
      <c r="M575" s="153"/>
      <c r="N575" s="153"/>
      <c r="O575" s="153"/>
      <c r="P575" s="153"/>
      <c r="Q575" s="153"/>
      <c r="R575" s="153"/>
      <c r="S575" s="153"/>
      <c r="T575" s="153"/>
      <c r="U575" s="153"/>
      <c r="V575" s="153"/>
      <c r="W575" s="153"/>
      <c r="X575" s="153"/>
      <c r="Y575" s="153"/>
      <c r="Z575" s="153"/>
    </row>
    <row r="576" spans="1:26" ht="14.25" customHeight="1">
      <c r="A576" s="255"/>
      <c r="B576" s="255"/>
      <c r="C576" s="153"/>
      <c r="D576" s="153"/>
      <c r="E576" s="278"/>
      <c r="F576" s="153"/>
      <c r="G576" s="153"/>
      <c r="H576" s="153"/>
      <c r="I576" s="153"/>
      <c r="J576" s="153"/>
      <c r="K576" s="153"/>
      <c r="L576" s="153"/>
      <c r="M576" s="153"/>
      <c r="N576" s="153"/>
      <c r="O576" s="153"/>
      <c r="P576" s="153"/>
      <c r="Q576" s="153"/>
      <c r="R576" s="153"/>
      <c r="S576" s="153"/>
      <c r="T576" s="153"/>
      <c r="U576" s="153"/>
      <c r="V576" s="153"/>
      <c r="W576" s="153"/>
      <c r="X576" s="153"/>
      <c r="Y576" s="153"/>
      <c r="Z576" s="153"/>
    </row>
    <row r="577" spans="1:26" ht="14.25" customHeight="1">
      <c r="A577" s="255"/>
      <c r="B577" s="255"/>
      <c r="C577" s="153"/>
      <c r="D577" s="153"/>
      <c r="E577" s="278"/>
      <c r="F577" s="153"/>
      <c r="G577" s="153"/>
      <c r="H577" s="153"/>
      <c r="I577" s="153"/>
      <c r="J577" s="153"/>
      <c r="K577" s="153"/>
      <c r="L577" s="153"/>
      <c r="M577" s="153"/>
      <c r="N577" s="153"/>
      <c r="O577" s="153"/>
      <c r="P577" s="153"/>
      <c r="Q577" s="153"/>
      <c r="R577" s="153"/>
      <c r="S577" s="153"/>
      <c r="T577" s="153"/>
      <c r="U577" s="153"/>
      <c r="V577" s="153"/>
      <c r="W577" s="153"/>
      <c r="X577" s="153"/>
      <c r="Y577" s="153"/>
      <c r="Z577" s="153"/>
    </row>
    <row r="578" spans="1:26" ht="14.25" customHeight="1">
      <c r="A578" s="255"/>
      <c r="B578" s="255"/>
      <c r="C578" s="153"/>
      <c r="D578" s="153"/>
      <c r="E578" s="278"/>
      <c r="F578" s="153"/>
      <c r="G578" s="153"/>
      <c r="H578" s="153"/>
      <c r="I578" s="153"/>
      <c r="J578" s="153"/>
      <c r="K578" s="153"/>
      <c r="L578" s="153"/>
      <c r="M578" s="153"/>
      <c r="N578" s="153"/>
      <c r="O578" s="153"/>
      <c r="P578" s="153"/>
      <c r="Q578" s="153"/>
      <c r="R578" s="153"/>
      <c r="S578" s="153"/>
      <c r="T578" s="153"/>
      <c r="U578" s="153"/>
      <c r="V578" s="153"/>
      <c r="W578" s="153"/>
      <c r="X578" s="153"/>
      <c r="Y578" s="153"/>
      <c r="Z578" s="153"/>
    </row>
    <row r="579" spans="1:26" ht="14.25" customHeight="1">
      <c r="A579" s="255"/>
      <c r="B579" s="255"/>
      <c r="C579" s="153"/>
      <c r="D579" s="153"/>
      <c r="E579" s="278"/>
      <c r="F579" s="153"/>
      <c r="G579" s="153"/>
      <c r="H579" s="153"/>
      <c r="I579" s="153"/>
      <c r="J579" s="153"/>
      <c r="K579" s="153"/>
      <c r="L579" s="153"/>
      <c r="M579" s="153"/>
      <c r="N579" s="153"/>
      <c r="O579" s="153"/>
      <c r="P579" s="153"/>
      <c r="Q579" s="153"/>
      <c r="R579" s="153"/>
      <c r="S579" s="153"/>
      <c r="T579" s="153"/>
      <c r="U579" s="153"/>
      <c r="V579" s="153"/>
      <c r="W579" s="153"/>
      <c r="X579" s="153"/>
      <c r="Y579" s="153"/>
      <c r="Z579" s="153"/>
    </row>
    <row r="580" spans="1:26" ht="14.25" customHeight="1">
      <c r="A580" s="255"/>
      <c r="B580" s="255"/>
      <c r="C580" s="153"/>
      <c r="D580" s="153"/>
      <c r="E580" s="278"/>
      <c r="F580" s="153"/>
      <c r="G580" s="153"/>
      <c r="H580" s="153"/>
      <c r="I580" s="153"/>
      <c r="J580" s="153"/>
      <c r="K580" s="153"/>
      <c r="L580" s="153"/>
      <c r="M580" s="153"/>
      <c r="N580" s="153"/>
      <c r="O580" s="153"/>
      <c r="P580" s="153"/>
      <c r="Q580" s="153"/>
      <c r="R580" s="153"/>
      <c r="S580" s="153"/>
      <c r="T580" s="153"/>
      <c r="U580" s="153"/>
      <c r="V580" s="153"/>
      <c r="W580" s="153"/>
      <c r="X580" s="153"/>
      <c r="Y580" s="153"/>
      <c r="Z580" s="153"/>
    </row>
    <row r="581" spans="1:26" ht="14.25" customHeight="1">
      <c r="A581" s="255"/>
      <c r="B581" s="255"/>
      <c r="C581" s="153"/>
      <c r="D581" s="153"/>
      <c r="E581" s="278"/>
      <c r="F581" s="153"/>
      <c r="G581" s="153"/>
      <c r="H581" s="153"/>
      <c r="I581" s="153"/>
      <c r="J581" s="153"/>
      <c r="K581" s="153"/>
      <c r="L581" s="153"/>
      <c r="M581" s="153"/>
      <c r="N581" s="153"/>
      <c r="O581" s="153"/>
      <c r="P581" s="153"/>
      <c r="Q581" s="153"/>
      <c r="R581" s="153"/>
      <c r="S581" s="153"/>
      <c r="T581" s="153"/>
      <c r="U581" s="153"/>
      <c r="V581" s="153"/>
      <c r="W581" s="153"/>
      <c r="X581" s="153"/>
      <c r="Y581" s="153"/>
      <c r="Z581" s="153"/>
    </row>
    <row r="582" spans="1:26" ht="14.25" customHeight="1">
      <c r="A582" s="255"/>
      <c r="B582" s="255"/>
      <c r="C582" s="153"/>
      <c r="D582" s="153"/>
      <c r="E582" s="278"/>
      <c r="F582" s="153"/>
      <c r="G582" s="153"/>
      <c r="H582" s="153"/>
      <c r="I582" s="153"/>
      <c r="J582" s="153"/>
      <c r="K582" s="153"/>
      <c r="L582" s="153"/>
      <c r="M582" s="153"/>
      <c r="N582" s="153"/>
      <c r="O582" s="153"/>
      <c r="P582" s="153"/>
      <c r="Q582" s="153"/>
      <c r="R582" s="153"/>
      <c r="S582" s="153"/>
      <c r="T582" s="153"/>
      <c r="U582" s="153"/>
      <c r="V582" s="153"/>
      <c r="W582" s="153"/>
      <c r="X582" s="153"/>
      <c r="Y582" s="153"/>
      <c r="Z582" s="153"/>
    </row>
    <row r="583" spans="1:26" ht="14.25" customHeight="1">
      <c r="A583" s="255"/>
      <c r="B583" s="255"/>
      <c r="C583" s="153"/>
      <c r="D583" s="153"/>
      <c r="E583" s="278"/>
      <c r="F583" s="153"/>
      <c r="G583" s="153"/>
      <c r="H583" s="153"/>
      <c r="I583" s="153"/>
      <c r="J583" s="153"/>
      <c r="K583" s="153"/>
      <c r="L583" s="153"/>
      <c r="M583" s="153"/>
      <c r="N583" s="153"/>
      <c r="O583" s="153"/>
      <c r="P583" s="153"/>
      <c r="Q583" s="153"/>
      <c r="R583" s="153"/>
      <c r="S583" s="153"/>
      <c r="T583" s="153"/>
      <c r="U583" s="153"/>
      <c r="V583" s="153"/>
      <c r="W583" s="153"/>
      <c r="X583" s="153"/>
      <c r="Y583" s="153"/>
      <c r="Z583" s="153"/>
    </row>
    <row r="584" spans="1:26" ht="14.25" customHeight="1">
      <c r="A584" s="255"/>
      <c r="B584" s="255"/>
      <c r="C584" s="153"/>
      <c r="D584" s="153"/>
      <c r="E584" s="278"/>
      <c r="F584" s="153"/>
      <c r="G584" s="153"/>
      <c r="H584" s="153"/>
      <c r="I584" s="153"/>
      <c r="J584" s="153"/>
      <c r="K584" s="153"/>
      <c r="L584" s="153"/>
      <c r="M584" s="153"/>
      <c r="N584" s="153"/>
      <c r="O584" s="153"/>
      <c r="P584" s="153"/>
      <c r="Q584" s="153"/>
      <c r="R584" s="153"/>
      <c r="S584" s="153"/>
      <c r="T584" s="153"/>
      <c r="U584" s="153"/>
      <c r="V584" s="153"/>
      <c r="W584" s="153"/>
      <c r="X584" s="153"/>
      <c r="Y584" s="153"/>
      <c r="Z584" s="153"/>
    </row>
    <row r="585" spans="1:26" ht="14.25" customHeight="1">
      <c r="A585" s="255"/>
      <c r="B585" s="255"/>
      <c r="C585" s="153"/>
      <c r="D585" s="153"/>
      <c r="E585" s="278"/>
      <c r="F585" s="153"/>
      <c r="G585" s="153"/>
      <c r="H585" s="153"/>
      <c r="I585" s="153"/>
      <c r="J585" s="153"/>
      <c r="K585" s="153"/>
      <c r="L585" s="153"/>
      <c r="M585" s="153"/>
      <c r="N585" s="153"/>
      <c r="O585" s="153"/>
      <c r="P585" s="153"/>
      <c r="Q585" s="153"/>
      <c r="R585" s="153"/>
      <c r="S585" s="153"/>
      <c r="T585" s="153"/>
      <c r="U585" s="153"/>
      <c r="V585" s="153"/>
      <c r="W585" s="153"/>
      <c r="X585" s="153"/>
      <c r="Y585" s="153"/>
      <c r="Z585" s="153"/>
    </row>
    <row r="586" spans="1:26" ht="14.25" customHeight="1">
      <c r="A586" s="255"/>
      <c r="B586" s="255"/>
      <c r="C586" s="153"/>
      <c r="D586" s="153"/>
      <c r="E586" s="278"/>
      <c r="F586" s="153"/>
      <c r="G586" s="153"/>
      <c r="H586" s="153"/>
      <c r="I586" s="153"/>
      <c r="J586" s="153"/>
      <c r="K586" s="153"/>
      <c r="L586" s="153"/>
      <c r="M586" s="153"/>
      <c r="N586" s="153"/>
      <c r="O586" s="153"/>
      <c r="P586" s="153"/>
      <c r="Q586" s="153"/>
      <c r="R586" s="153"/>
      <c r="S586" s="153"/>
      <c r="T586" s="153"/>
      <c r="U586" s="153"/>
      <c r="V586" s="153"/>
      <c r="W586" s="153"/>
      <c r="X586" s="153"/>
      <c r="Y586" s="153"/>
      <c r="Z586" s="153"/>
    </row>
    <row r="587" spans="1:26" ht="14.25" customHeight="1">
      <c r="A587" s="255"/>
      <c r="B587" s="255"/>
      <c r="C587" s="153"/>
      <c r="D587" s="153"/>
      <c r="E587" s="278"/>
      <c r="F587" s="153"/>
      <c r="G587" s="153"/>
      <c r="H587" s="153"/>
      <c r="I587" s="153"/>
      <c r="J587" s="153"/>
      <c r="K587" s="153"/>
      <c r="L587" s="153"/>
      <c r="M587" s="153"/>
      <c r="N587" s="153"/>
      <c r="O587" s="153"/>
      <c r="P587" s="153"/>
      <c r="Q587" s="153"/>
      <c r="R587" s="153"/>
      <c r="S587" s="153"/>
      <c r="T587" s="153"/>
      <c r="U587" s="153"/>
      <c r="V587" s="153"/>
      <c r="W587" s="153"/>
      <c r="X587" s="153"/>
      <c r="Y587" s="153"/>
      <c r="Z587" s="153"/>
    </row>
    <row r="588" spans="1:26" ht="14.25" customHeight="1">
      <c r="A588" s="255"/>
      <c r="B588" s="255"/>
      <c r="C588" s="153"/>
      <c r="D588" s="153"/>
      <c r="E588" s="278"/>
      <c r="F588" s="153"/>
      <c r="G588" s="153"/>
      <c r="H588" s="153"/>
      <c r="I588" s="153"/>
      <c r="J588" s="153"/>
      <c r="K588" s="153"/>
      <c r="L588" s="153"/>
      <c r="M588" s="153"/>
      <c r="N588" s="153"/>
      <c r="O588" s="153"/>
      <c r="P588" s="153"/>
      <c r="Q588" s="153"/>
      <c r="R588" s="153"/>
      <c r="S588" s="153"/>
      <c r="T588" s="153"/>
      <c r="U588" s="153"/>
      <c r="V588" s="153"/>
      <c r="W588" s="153"/>
      <c r="X588" s="153"/>
      <c r="Y588" s="153"/>
      <c r="Z588" s="153"/>
    </row>
    <row r="589" spans="1:26" ht="14.25" customHeight="1">
      <c r="A589" s="255"/>
      <c r="B589" s="255"/>
      <c r="C589" s="153"/>
      <c r="D589" s="153"/>
      <c r="E589" s="278"/>
      <c r="F589" s="153"/>
      <c r="G589" s="153"/>
      <c r="H589" s="153"/>
      <c r="I589" s="153"/>
      <c r="J589" s="153"/>
      <c r="K589" s="153"/>
      <c r="L589" s="153"/>
      <c r="M589" s="153"/>
      <c r="N589" s="153"/>
      <c r="O589" s="153"/>
      <c r="P589" s="153"/>
      <c r="Q589" s="153"/>
      <c r="R589" s="153"/>
      <c r="S589" s="153"/>
      <c r="T589" s="153"/>
      <c r="U589" s="153"/>
      <c r="V589" s="153"/>
      <c r="W589" s="153"/>
      <c r="X589" s="153"/>
      <c r="Y589" s="153"/>
      <c r="Z589" s="153"/>
    </row>
    <row r="590" spans="1:26" ht="14.25" customHeight="1">
      <c r="A590" s="255"/>
      <c r="B590" s="255"/>
      <c r="C590" s="153"/>
      <c r="D590" s="153"/>
      <c r="E590" s="278"/>
      <c r="F590" s="153"/>
      <c r="G590" s="153"/>
      <c r="H590" s="153"/>
      <c r="I590" s="153"/>
      <c r="J590" s="153"/>
      <c r="K590" s="153"/>
      <c r="L590" s="153"/>
      <c r="M590" s="153"/>
      <c r="N590" s="153"/>
      <c r="O590" s="153"/>
      <c r="P590" s="153"/>
      <c r="Q590" s="153"/>
      <c r="R590" s="153"/>
      <c r="S590" s="153"/>
      <c r="T590" s="153"/>
      <c r="U590" s="153"/>
      <c r="V590" s="153"/>
      <c r="W590" s="153"/>
      <c r="X590" s="153"/>
      <c r="Y590" s="153"/>
      <c r="Z590" s="153"/>
    </row>
    <row r="591" spans="1:26" ht="14.25" customHeight="1">
      <c r="A591" s="255"/>
      <c r="B591" s="255"/>
      <c r="C591" s="153"/>
      <c r="D591" s="153"/>
      <c r="E591" s="278"/>
      <c r="F591" s="153"/>
      <c r="G591" s="153"/>
      <c r="H591" s="153"/>
      <c r="I591" s="153"/>
      <c r="J591" s="153"/>
      <c r="K591" s="153"/>
      <c r="L591" s="153"/>
      <c r="M591" s="153"/>
      <c r="N591" s="153"/>
      <c r="O591" s="153"/>
      <c r="P591" s="153"/>
      <c r="Q591" s="153"/>
      <c r="R591" s="153"/>
      <c r="S591" s="153"/>
      <c r="T591" s="153"/>
      <c r="U591" s="153"/>
      <c r="V591" s="153"/>
      <c r="W591" s="153"/>
      <c r="X591" s="153"/>
      <c r="Y591" s="153"/>
      <c r="Z591" s="153"/>
    </row>
    <row r="592" spans="1:26" ht="14.25" customHeight="1">
      <c r="A592" s="255"/>
      <c r="B592" s="255"/>
      <c r="C592" s="153"/>
      <c r="D592" s="153"/>
      <c r="E592" s="278"/>
      <c r="F592" s="153"/>
      <c r="G592" s="153"/>
      <c r="H592" s="153"/>
      <c r="I592" s="153"/>
      <c r="J592" s="153"/>
      <c r="K592" s="153"/>
      <c r="L592" s="153"/>
      <c r="M592" s="153"/>
      <c r="N592" s="153"/>
      <c r="O592" s="153"/>
      <c r="P592" s="153"/>
      <c r="Q592" s="153"/>
      <c r="R592" s="153"/>
      <c r="S592" s="153"/>
      <c r="T592" s="153"/>
      <c r="U592" s="153"/>
      <c r="V592" s="153"/>
      <c r="W592" s="153"/>
      <c r="X592" s="153"/>
      <c r="Y592" s="153"/>
      <c r="Z592" s="153"/>
    </row>
    <row r="593" spans="1:26" ht="14.25" customHeight="1">
      <c r="A593" s="255"/>
      <c r="B593" s="255"/>
      <c r="C593" s="153"/>
      <c r="D593" s="153"/>
      <c r="E593" s="278"/>
      <c r="F593" s="153"/>
      <c r="G593" s="153"/>
      <c r="H593" s="153"/>
      <c r="I593" s="153"/>
      <c r="J593" s="153"/>
      <c r="K593" s="153"/>
      <c r="L593" s="153"/>
      <c r="M593" s="153"/>
      <c r="N593" s="153"/>
      <c r="O593" s="153"/>
      <c r="P593" s="153"/>
      <c r="Q593" s="153"/>
      <c r="R593" s="153"/>
      <c r="S593" s="153"/>
      <c r="T593" s="153"/>
      <c r="U593" s="153"/>
      <c r="V593" s="153"/>
      <c r="W593" s="153"/>
      <c r="X593" s="153"/>
      <c r="Y593" s="153"/>
      <c r="Z593" s="153"/>
    </row>
    <row r="594" spans="1:26" ht="14.25" customHeight="1">
      <c r="A594" s="255"/>
      <c r="B594" s="255"/>
      <c r="C594" s="153"/>
      <c r="D594" s="153"/>
      <c r="E594" s="278"/>
      <c r="F594" s="153"/>
      <c r="G594" s="153"/>
      <c r="H594" s="153"/>
      <c r="I594" s="153"/>
      <c r="J594" s="153"/>
      <c r="K594" s="153"/>
      <c r="L594" s="153"/>
      <c r="M594" s="153"/>
      <c r="N594" s="153"/>
      <c r="O594" s="153"/>
      <c r="P594" s="153"/>
      <c r="Q594" s="153"/>
      <c r="R594" s="153"/>
      <c r="S594" s="153"/>
      <c r="T594" s="153"/>
      <c r="U594" s="153"/>
      <c r="V594" s="153"/>
      <c r="W594" s="153"/>
      <c r="X594" s="153"/>
      <c r="Y594" s="153"/>
      <c r="Z594" s="153"/>
    </row>
    <row r="595" spans="1:26" ht="14.25" customHeight="1">
      <c r="A595" s="255"/>
      <c r="B595" s="255"/>
      <c r="C595" s="153"/>
      <c r="D595" s="153"/>
      <c r="E595" s="278"/>
      <c r="F595" s="153"/>
      <c r="G595" s="153"/>
      <c r="H595" s="153"/>
      <c r="I595" s="153"/>
      <c r="J595" s="153"/>
      <c r="K595" s="153"/>
      <c r="L595" s="153"/>
      <c r="M595" s="153"/>
      <c r="N595" s="153"/>
      <c r="O595" s="153"/>
      <c r="P595" s="153"/>
      <c r="Q595" s="153"/>
      <c r="R595" s="153"/>
      <c r="S595" s="153"/>
      <c r="T595" s="153"/>
      <c r="U595" s="153"/>
      <c r="V595" s="153"/>
      <c r="W595" s="153"/>
      <c r="X595" s="153"/>
      <c r="Y595" s="153"/>
      <c r="Z595" s="153"/>
    </row>
    <row r="596" spans="1:26" ht="14.25" customHeight="1">
      <c r="A596" s="255"/>
      <c r="B596" s="255"/>
      <c r="C596" s="153"/>
      <c r="D596" s="153"/>
      <c r="E596" s="278"/>
      <c r="F596" s="153"/>
      <c r="G596" s="153"/>
      <c r="H596" s="153"/>
      <c r="I596" s="153"/>
      <c r="J596" s="153"/>
      <c r="K596" s="153"/>
      <c r="L596" s="153"/>
      <c r="M596" s="153"/>
      <c r="N596" s="153"/>
      <c r="O596" s="153"/>
      <c r="P596" s="153"/>
      <c r="Q596" s="153"/>
      <c r="R596" s="153"/>
      <c r="S596" s="153"/>
      <c r="T596" s="153"/>
      <c r="U596" s="153"/>
      <c r="V596" s="153"/>
      <c r="W596" s="153"/>
      <c r="X596" s="153"/>
      <c r="Y596" s="153"/>
      <c r="Z596" s="153"/>
    </row>
    <row r="597" spans="1:26" ht="14.25" customHeight="1">
      <c r="A597" s="255"/>
      <c r="B597" s="255"/>
      <c r="C597" s="153"/>
      <c r="D597" s="153"/>
      <c r="E597" s="278"/>
      <c r="F597" s="153"/>
      <c r="G597" s="153"/>
      <c r="H597" s="153"/>
      <c r="I597" s="153"/>
      <c r="J597" s="153"/>
      <c r="K597" s="153"/>
      <c r="L597" s="153"/>
      <c r="M597" s="153"/>
      <c r="N597" s="153"/>
      <c r="O597" s="153"/>
      <c r="P597" s="153"/>
      <c r="Q597" s="153"/>
      <c r="R597" s="153"/>
      <c r="S597" s="153"/>
      <c r="T597" s="153"/>
      <c r="U597" s="153"/>
      <c r="V597" s="153"/>
      <c r="W597" s="153"/>
      <c r="X597" s="153"/>
      <c r="Y597" s="153"/>
      <c r="Z597" s="153"/>
    </row>
    <row r="598" spans="1:26" ht="14.25" customHeight="1">
      <c r="A598" s="255"/>
      <c r="B598" s="255"/>
      <c r="C598" s="153"/>
      <c r="D598" s="153"/>
      <c r="E598" s="278"/>
      <c r="F598" s="153"/>
      <c r="G598" s="153"/>
      <c r="H598" s="153"/>
      <c r="I598" s="153"/>
      <c r="J598" s="153"/>
      <c r="K598" s="153"/>
      <c r="L598" s="153"/>
      <c r="M598" s="153"/>
      <c r="N598" s="153"/>
      <c r="O598" s="153"/>
      <c r="P598" s="153"/>
      <c r="Q598" s="153"/>
      <c r="R598" s="153"/>
      <c r="S598" s="153"/>
      <c r="T598" s="153"/>
      <c r="U598" s="153"/>
      <c r="V598" s="153"/>
      <c r="W598" s="153"/>
      <c r="X598" s="153"/>
      <c r="Y598" s="153"/>
      <c r="Z598" s="153"/>
    </row>
    <row r="599" spans="1:26" ht="14.25" customHeight="1">
      <c r="A599" s="255"/>
      <c r="B599" s="255"/>
      <c r="C599" s="153"/>
      <c r="D599" s="153"/>
      <c r="E599" s="278"/>
      <c r="F599" s="153"/>
      <c r="G599" s="153"/>
      <c r="H599" s="153"/>
      <c r="I599" s="153"/>
      <c r="J599" s="153"/>
      <c r="K599" s="153"/>
      <c r="L599" s="153"/>
      <c r="M599" s="153"/>
      <c r="N599" s="153"/>
      <c r="O599" s="153"/>
      <c r="P599" s="153"/>
      <c r="Q599" s="153"/>
      <c r="R599" s="153"/>
      <c r="S599" s="153"/>
      <c r="T599" s="153"/>
      <c r="U599" s="153"/>
      <c r="V599" s="153"/>
      <c r="W599" s="153"/>
      <c r="X599" s="153"/>
      <c r="Y599" s="153"/>
      <c r="Z599" s="153"/>
    </row>
    <row r="600" spans="1:26" ht="14.25" customHeight="1">
      <c r="A600" s="255"/>
      <c r="B600" s="255"/>
      <c r="C600" s="153"/>
      <c r="D600" s="153"/>
      <c r="E600" s="278"/>
      <c r="F600" s="153"/>
      <c r="G600" s="153"/>
      <c r="H600" s="153"/>
      <c r="I600" s="153"/>
      <c r="J600" s="153"/>
      <c r="K600" s="153"/>
      <c r="L600" s="153"/>
      <c r="M600" s="153"/>
      <c r="N600" s="153"/>
      <c r="O600" s="153"/>
      <c r="P600" s="153"/>
      <c r="Q600" s="153"/>
      <c r="R600" s="153"/>
      <c r="S600" s="153"/>
      <c r="T600" s="153"/>
      <c r="U600" s="153"/>
      <c r="V600" s="153"/>
      <c r="W600" s="153"/>
      <c r="X600" s="153"/>
      <c r="Y600" s="153"/>
      <c r="Z600" s="153"/>
    </row>
    <row r="601" spans="1:26" ht="14.25" customHeight="1">
      <c r="A601" s="255"/>
      <c r="B601" s="255"/>
      <c r="C601" s="153"/>
      <c r="D601" s="153"/>
      <c r="E601" s="278"/>
      <c r="F601" s="153"/>
      <c r="G601" s="153"/>
      <c r="H601" s="153"/>
      <c r="I601" s="153"/>
      <c r="J601" s="153"/>
      <c r="K601" s="153"/>
      <c r="L601" s="153"/>
      <c r="M601" s="153"/>
      <c r="N601" s="153"/>
      <c r="O601" s="153"/>
      <c r="P601" s="153"/>
      <c r="Q601" s="153"/>
      <c r="R601" s="153"/>
      <c r="S601" s="153"/>
      <c r="T601" s="153"/>
      <c r="U601" s="153"/>
      <c r="V601" s="153"/>
      <c r="W601" s="153"/>
      <c r="X601" s="153"/>
      <c r="Y601" s="153"/>
      <c r="Z601" s="153"/>
    </row>
    <row r="602" spans="1:26" ht="14.25" customHeight="1">
      <c r="A602" s="255"/>
      <c r="B602" s="255"/>
      <c r="C602" s="153"/>
      <c r="D602" s="153"/>
      <c r="E602" s="278"/>
      <c r="F602" s="153"/>
      <c r="G602" s="153"/>
      <c r="H602" s="153"/>
      <c r="I602" s="153"/>
      <c r="J602" s="153"/>
      <c r="K602" s="153"/>
      <c r="L602" s="153"/>
      <c r="M602" s="153"/>
      <c r="N602" s="153"/>
      <c r="O602" s="153"/>
      <c r="P602" s="153"/>
      <c r="Q602" s="153"/>
      <c r="R602" s="153"/>
      <c r="S602" s="153"/>
      <c r="T602" s="153"/>
      <c r="U602" s="153"/>
      <c r="V602" s="153"/>
      <c r="W602" s="153"/>
      <c r="X602" s="153"/>
      <c r="Y602" s="153"/>
      <c r="Z602" s="153"/>
    </row>
    <row r="603" spans="1:26" ht="14.25" customHeight="1">
      <c r="A603" s="255"/>
      <c r="B603" s="255"/>
      <c r="C603" s="153"/>
      <c r="D603" s="153"/>
      <c r="E603" s="278"/>
      <c r="F603" s="153"/>
      <c r="G603" s="153"/>
      <c r="H603" s="153"/>
      <c r="I603" s="153"/>
      <c r="J603" s="153"/>
      <c r="K603" s="153"/>
      <c r="L603" s="153"/>
      <c r="M603" s="153"/>
      <c r="N603" s="153"/>
      <c r="O603" s="153"/>
      <c r="P603" s="153"/>
      <c r="Q603" s="153"/>
      <c r="R603" s="153"/>
      <c r="S603" s="153"/>
      <c r="T603" s="153"/>
      <c r="U603" s="153"/>
      <c r="V603" s="153"/>
      <c r="W603" s="153"/>
      <c r="X603" s="153"/>
      <c r="Y603" s="153"/>
      <c r="Z603" s="153"/>
    </row>
    <row r="604" spans="1:26" ht="14.25" customHeight="1">
      <c r="A604" s="255"/>
      <c r="B604" s="255"/>
      <c r="C604" s="153"/>
      <c r="D604" s="153"/>
      <c r="E604" s="278"/>
      <c r="F604" s="153"/>
      <c r="G604" s="153"/>
      <c r="H604" s="153"/>
      <c r="I604" s="153"/>
      <c r="J604" s="153"/>
      <c r="K604" s="153"/>
      <c r="L604" s="153"/>
      <c r="M604" s="153"/>
      <c r="N604" s="153"/>
      <c r="O604" s="153"/>
      <c r="P604" s="153"/>
      <c r="Q604" s="153"/>
      <c r="R604" s="153"/>
      <c r="S604" s="153"/>
      <c r="T604" s="153"/>
      <c r="U604" s="153"/>
      <c r="V604" s="153"/>
      <c r="W604" s="153"/>
      <c r="X604" s="153"/>
      <c r="Y604" s="153"/>
      <c r="Z604" s="153"/>
    </row>
    <row r="605" spans="1:26" ht="14.25" customHeight="1">
      <c r="A605" s="255"/>
      <c r="B605" s="255"/>
      <c r="C605" s="153"/>
      <c r="D605" s="153"/>
      <c r="E605" s="278"/>
      <c r="F605" s="153"/>
      <c r="G605" s="153"/>
      <c r="H605" s="153"/>
      <c r="I605" s="153"/>
      <c r="J605" s="153"/>
      <c r="K605" s="153"/>
      <c r="L605" s="153"/>
      <c r="M605" s="153"/>
      <c r="N605" s="153"/>
      <c r="O605" s="153"/>
      <c r="P605" s="153"/>
      <c r="Q605" s="153"/>
      <c r="R605" s="153"/>
      <c r="S605" s="153"/>
      <c r="T605" s="153"/>
      <c r="U605" s="153"/>
      <c r="V605" s="153"/>
      <c r="W605" s="153"/>
      <c r="X605" s="153"/>
      <c r="Y605" s="153"/>
      <c r="Z605" s="153"/>
    </row>
    <row r="606" spans="1:26" ht="14.25" customHeight="1">
      <c r="A606" s="255"/>
      <c r="B606" s="255"/>
      <c r="C606" s="153"/>
      <c r="D606" s="153"/>
      <c r="E606" s="278"/>
      <c r="F606" s="153"/>
      <c r="G606" s="153"/>
      <c r="H606" s="153"/>
      <c r="I606" s="153"/>
      <c r="J606" s="153"/>
      <c r="K606" s="153"/>
      <c r="L606" s="153"/>
      <c r="M606" s="153"/>
      <c r="N606" s="153"/>
      <c r="O606" s="153"/>
      <c r="P606" s="153"/>
      <c r="Q606" s="153"/>
      <c r="R606" s="153"/>
      <c r="S606" s="153"/>
      <c r="T606" s="153"/>
      <c r="U606" s="153"/>
      <c r="V606" s="153"/>
      <c r="W606" s="153"/>
      <c r="X606" s="153"/>
      <c r="Y606" s="153"/>
      <c r="Z606" s="153"/>
    </row>
    <row r="607" spans="1:26" ht="14.25" customHeight="1">
      <c r="A607" s="255"/>
      <c r="B607" s="255"/>
      <c r="C607" s="153"/>
      <c r="D607" s="153"/>
      <c r="E607" s="278"/>
      <c r="F607" s="153"/>
      <c r="G607" s="153"/>
      <c r="H607" s="153"/>
      <c r="I607" s="153"/>
      <c r="J607" s="153"/>
      <c r="K607" s="153"/>
      <c r="L607" s="153"/>
      <c r="M607" s="153"/>
      <c r="N607" s="153"/>
      <c r="O607" s="153"/>
      <c r="P607" s="153"/>
      <c r="Q607" s="153"/>
      <c r="R607" s="153"/>
      <c r="S607" s="153"/>
      <c r="T607" s="153"/>
      <c r="U607" s="153"/>
      <c r="V607" s="153"/>
      <c r="W607" s="153"/>
      <c r="X607" s="153"/>
      <c r="Y607" s="153"/>
      <c r="Z607" s="153"/>
    </row>
    <row r="608" spans="1:26" ht="14.25" customHeight="1">
      <c r="A608" s="255"/>
      <c r="B608" s="255"/>
      <c r="C608" s="153"/>
      <c r="D608" s="153"/>
      <c r="E608" s="278"/>
      <c r="F608" s="153"/>
      <c r="G608" s="153"/>
      <c r="H608" s="153"/>
      <c r="I608" s="153"/>
      <c r="J608" s="153"/>
      <c r="K608" s="153"/>
      <c r="L608" s="153"/>
      <c r="M608" s="153"/>
      <c r="N608" s="153"/>
      <c r="O608" s="153"/>
      <c r="P608" s="153"/>
      <c r="Q608" s="153"/>
      <c r="R608" s="153"/>
      <c r="S608" s="153"/>
      <c r="T608" s="153"/>
      <c r="U608" s="153"/>
      <c r="V608" s="153"/>
      <c r="W608" s="153"/>
      <c r="X608" s="153"/>
      <c r="Y608" s="153"/>
      <c r="Z608" s="153"/>
    </row>
    <row r="609" spans="1:26" ht="14.25" customHeight="1">
      <c r="A609" s="255"/>
      <c r="B609" s="255"/>
      <c r="C609" s="153"/>
      <c r="D609" s="153"/>
      <c r="E609" s="278"/>
      <c r="F609" s="153"/>
      <c r="G609" s="153"/>
      <c r="H609" s="153"/>
      <c r="I609" s="153"/>
      <c r="J609" s="153"/>
      <c r="K609" s="153"/>
      <c r="L609" s="153"/>
      <c r="M609" s="153"/>
      <c r="N609" s="153"/>
      <c r="O609" s="153"/>
      <c r="P609" s="153"/>
      <c r="Q609" s="153"/>
      <c r="R609" s="153"/>
      <c r="S609" s="153"/>
      <c r="T609" s="153"/>
      <c r="U609" s="153"/>
      <c r="V609" s="153"/>
      <c r="W609" s="153"/>
      <c r="X609" s="153"/>
      <c r="Y609" s="153"/>
      <c r="Z609" s="153"/>
    </row>
    <row r="610" spans="1:26" ht="14.25" customHeight="1">
      <c r="A610" s="255"/>
      <c r="B610" s="255"/>
      <c r="C610" s="153"/>
      <c r="D610" s="153"/>
      <c r="E610" s="278"/>
      <c r="F610" s="153"/>
      <c r="G610" s="153"/>
      <c r="H610" s="153"/>
      <c r="I610" s="153"/>
      <c r="J610" s="153"/>
      <c r="K610" s="153"/>
      <c r="L610" s="153"/>
      <c r="M610" s="153"/>
      <c r="N610" s="153"/>
      <c r="O610" s="153"/>
      <c r="P610" s="153"/>
      <c r="Q610" s="153"/>
      <c r="R610" s="153"/>
      <c r="S610" s="153"/>
      <c r="T610" s="153"/>
      <c r="U610" s="153"/>
      <c r="V610" s="153"/>
      <c r="W610" s="153"/>
      <c r="X610" s="153"/>
      <c r="Y610" s="153"/>
      <c r="Z610" s="153"/>
    </row>
    <row r="611" spans="1:26" ht="14.25" customHeight="1">
      <c r="A611" s="255"/>
      <c r="B611" s="255"/>
      <c r="C611" s="153"/>
      <c r="D611" s="153"/>
      <c r="E611" s="278"/>
      <c r="F611" s="153"/>
      <c r="G611" s="153"/>
      <c r="H611" s="153"/>
      <c r="I611" s="153"/>
      <c r="J611" s="153"/>
      <c r="K611" s="153"/>
      <c r="L611" s="153"/>
      <c r="M611" s="153"/>
      <c r="N611" s="153"/>
      <c r="O611" s="153"/>
      <c r="P611" s="153"/>
      <c r="Q611" s="153"/>
      <c r="R611" s="153"/>
      <c r="S611" s="153"/>
      <c r="T611" s="153"/>
      <c r="U611" s="153"/>
      <c r="V611" s="153"/>
      <c r="W611" s="153"/>
      <c r="X611" s="153"/>
      <c r="Y611" s="153"/>
      <c r="Z611" s="153"/>
    </row>
    <row r="612" spans="1:26" ht="14.25" customHeight="1">
      <c r="A612" s="255"/>
      <c r="B612" s="255"/>
      <c r="C612" s="153"/>
      <c r="D612" s="153"/>
      <c r="E612" s="278"/>
      <c r="F612" s="153"/>
      <c r="G612" s="153"/>
      <c r="H612" s="153"/>
      <c r="I612" s="153"/>
      <c r="J612" s="153"/>
      <c r="K612" s="153"/>
      <c r="L612" s="153"/>
      <c r="M612" s="153"/>
      <c r="N612" s="153"/>
      <c r="O612" s="153"/>
      <c r="P612" s="153"/>
      <c r="Q612" s="153"/>
      <c r="R612" s="153"/>
      <c r="S612" s="153"/>
      <c r="T612" s="153"/>
      <c r="U612" s="153"/>
      <c r="V612" s="153"/>
      <c r="W612" s="153"/>
      <c r="X612" s="153"/>
      <c r="Y612" s="153"/>
      <c r="Z612" s="153"/>
    </row>
    <row r="613" spans="1:26" ht="14.25" customHeight="1">
      <c r="A613" s="255"/>
      <c r="B613" s="255"/>
      <c r="C613" s="153"/>
      <c r="D613" s="153"/>
      <c r="E613" s="278"/>
      <c r="F613" s="153"/>
      <c r="G613" s="153"/>
      <c r="H613" s="153"/>
      <c r="I613" s="153"/>
      <c r="J613" s="153"/>
      <c r="K613" s="153"/>
      <c r="L613" s="153"/>
      <c r="M613" s="153"/>
      <c r="N613" s="153"/>
      <c r="O613" s="153"/>
      <c r="P613" s="153"/>
      <c r="Q613" s="153"/>
      <c r="R613" s="153"/>
      <c r="S613" s="153"/>
      <c r="T613" s="153"/>
      <c r="U613" s="153"/>
      <c r="V613" s="153"/>
      <c r="W613" s="153"/>
      <c r="X613" s="153"/>
      <c r="Y613" s="153"/>
      <c r="Z613" s="153"/>
    </row>
    <row r="614" spans="1:26" ht="14.25" customHeight="1">
      <c r="A614" s="255"/>
      <c r="B614" s="255"/>
      <c r="C614" s="153"/>
      <c r="D614" s="153"/>
      <c r="E614" s="278"/>
      <c r="F614" s="153"/>
      <c r="G614" s="153"/>
      <c r="H614" s="153"/>
      <c r="I614" s="153"/>
      <c r="J614" s="153"/>
      <c r="K614" s="153"/>
      <c r="L614" s="153"/>
      <c r="M614" s="153"/>
      <c r="N614" s="153"/>
      <c r="O614" s="153"/>
      <c r="P614" s="153"/>
      <c r="Q614" s="153"/>
      <c r="R614" s="153"/>
      <c r="S614" s="153"/>
      <c r="T614" s="153"/>
      <c r="U614" s="153"/>
      <c r="V614" s="153"/>
      <c r="W614" s="153"/>
      <c r="X614" s="153"/>
      <c r="Y614" s="153"/>
      <c r="Z614" s="153"/>
    </row>
    <row r="615" spans="1:26" ht="14.25" customHeight="1">
      <c r="A615" s="255"/>
      <c r="B615" s="255"/>
      <c r="C615" s="153"/>
      <c r="D615" s="153"/>
      <c r="E615" s="278"/>
      <c r="F615" s="153"/>
      <c r="G615" s="153"/>
      <c r="H615" s="153"/>
      <c r="I615" s="153"/>
      <c r="J615" s="153"/>
      <c r="K615" s="153"/>
      <c r="L615" s="153"/>
      <c r="M615" s="153"/>
      <c r="N615" s="153"/>
      <c r="O615" s="153"/>
      <c r="P615" s="153"/>
      <c r="Q615" s="153"/>
      <c r="R615" s="153"/>
      <c r="S615" s="153"/>
      <c r="T615" s="153"/>
      <c r="U615" s="153"/>
      <c r="V615" s="153"/>
      <c r="W615" s="153"/>
      <c r="X615" s="153"/>
      <c r="Y615" s="153"/>
      <c r="Z615" s="153"/>
    </row>
    <row r="616" spans="1:26" ht="14.25" customHeight="1">
      <c r="A616" s="255"/>
      <c r="B616" s="255"/>
      <c r="C616" s="153"/>
      <c r="D616" s="153"/>
      <c r="E616" s="278"/>
      <c r="F616" s="153"/>
      <c r="G616" s="153"/>
      <c r="H616" s="153"/>
      <c r="I616" s="153"/>
      <c r="J616" s="153"/>
      <c r="K616" s="153"/>
      <c r="L616" s="153"/>
      <c r="M616" s="153"/>
      <c r="N616" s="153"/>
      <c r="O616" s="153"/>
      <c r="P616" s="153"/>
      <c r="Q616" s="153"/>
      <c r="R616" s="153"/>
      <c r="S616" s="153"/>
      <c r="T616" s="153"/>
      <c r="U616" s="153"/>
      <c r="V616" s="153"/>
      <c r="W616" s="153"/>
      <c r="X616" s="153"/>
      <c r="Y616" s="153"/>
      <c r="Z616" s="153"/>
    </row>
    <row r="617" spans="1:26" ht="14.25" customHeight="1">
      <c r="A617" s="255"/>
      <c r="B617" s="255"/>
      <c r="C617" s="153"/>
      <c r="D617" s="153"/>
      <c r="E617" s="278"/>
      <c r="F617" s="153"/>
      <c r="G617" s="153"/>
      <c r="H617" s="153"/>
      <c r="I617" s="153"/>
      <c r="J617" s="153"/>
      <c r="K617" s="153"/>
      <c r="L617" s="153"/>
      <c r="M617" s="153"/>
      <c r="N617" s="153"/>
      <c r="O617" s="153"/>
      <c r="P617" s="153"/>
      <c r="Q617" s="153"/>
      <c r="R617" s="153"/>
      <c r="S617" s="153"/>
      <c r="T617" s="153"/>
      <c r="U617" s="153"/>
      <c r="V617" s="153"/>
      <c r="W617" s="153"/>
      <c r="X617" s="153"/>
      <c r="Y617" s="153"/>
      <c r="Z617" s="153"/>
    </row>
    <row r="618" spans="1:26" ht="14.25" customHeight="1">
      <c r="A618" s="255"/>
      <c r="B618" s="255"/>
      <c r="C618" s="153"/>
      <c r="D618" s="153"/>
      <c r="E618" s="278"/>
      <c r="F618" s="153"/>
      <c r="G618" s="153"/>
      <c r="H618" s="153"/>
      <c r="I618" s="153"/>
      <c r="J618" s="153"/>
      <c r="K618" s="153"/>
      <c r="L618" s="153"/>
      <c r="M618" s="153"/>
      <c r="N618" s="153"/>
      <c r="O618" s="153"/>
      <c r="P618" s="153"/>
      <c r="Q618" s="153"/>
      <c r="R618" s="153"/>
      <c r="S618" s="153"/>
      <c r="T618" s="153"/>
      <c r="U618" s="153"/>
      <c r="V618" s="153"/>
      <c r="W618" s="153"/>
      <c r="X618" s="153"/>
      <c r="Y618" s="153"/>
      <c r="Z618" s="153"/>
    </row>
    <row r="619" spans="1:26" ht="14.25" customHeight="1">
      <c r="A619" s="255"/>
      <c r="B619" s="255"/>
      <c r="C619" s="153"/>
      <c r="D619" s="153"/>
      <c r="E619" s="278"/>
      <c r="F619" s="153"/>
      <c r="G619" s="153"/>
      <c r="H619" s="153"/>
      <c r="I619" s="153"/>
      <c r="J619" s="153"/>
      <c r="K619" s="153"/>
      <c r="L619" s="153"/>
      <c r="M619" s="153"/>
      <c r="N619" s="153"/>
      <c r="O619" s="153"/>
      <c r="P619" s="153"/>
      <c r="Q619" s="153"/>
      <c r="R619" s="153"/>
      <c r="S619" s="153"/>
      <c r="T619" s="153"/>
      <c r="U619" s="153"/>
      <c r="V619" s="153"/>
      <c r="W619" s="153"/>
      <c r="X619" s="153"/>
      <c r="Y619" s="153"/>
      <c r="Z619" s="153"/>
    </row>
    <row r="620" spans="1:26" ht="14.25" customHeight="1">
      <c r="A620" s="255"/>
      <c r="B620" s="255"/>
      <c r="C620" s="153"/>
      <c r="D620" s="153"/>
      <c r="E620" s="278"/>
      <c r="F620" s="153"/>
      <c r="G620" s="153"/>
      <c r="H620" s="153"/>
      <c r="I620" s="153"/>
      <c r="J620" s="153"/>
      <c r="K620" s="153"/>
      <c r="L620" s="153"/>
      <c r="M620" s="153"/>
      <c r="N620" s="153"/>
      <c r="O620" s="153"/>
      <c r="P620" s="153"/>
      <c r="Q620" s="153"/>
      <c r="R620" s="153"/>
      <c r="S620" s="153"/>
      <c r="T620" s="153"/>
      <c r="U620" s="153"/>
      <c r="V620" s="153"/>
      <c r="W620" s="153"/>
      <c r="X620" s="153"/>
      <c r="Y620" s="153"/>
      <c r="Z620" s="153"/>
    </row>
    <row r="621" spans="1:26" ht="14.25" customHeight="1">
      <c r="A621" s="255"/>
      <c r="B621" s="255"/>
      <c r="C621" s="153"/>
      <c r="D621" s="153"/>
      <c r="E621" s="278"/>
      <c r="F621" s="153"/>
      <c r="G621" s="153"/>
      <c r="H621" s="153"/>
      <c r="I621" s="153"/>
      <c r="J621" s="153"/>
      <c r="K621" s="153"/>
      <c r="L621" s="153"/>
      <c r="M621" s="153"/>
      <c r="N621" s="153"/>
      <c r="O621" s="153"/>
      <c r="P621" s="153"/>
      <c r="Q621" s="153"/>
      <c r="R621" s="153"/>
      <c r="S621" s="153"/>
      <c r="T621" s="153"/>
      <c r="U621" s="153"/>
      <c r="V621" s="153"/>
      <c r="W621" s="153"/>
      <c r="X621" s="153"/>
      <c r="Y621" s="153"/>
      <c r="Z621" s="153"/>
    </row>
    <row r="622" spans="1:26" ht="14.25" customHeight="1">
      <c r="A622" s="255"/>
      <c r="B622" s="255"/>
      <c r="C622" s="153"/>
      <c r="D622" s="153"/>
      <c r="E622" s="278"/>
      <c r="F622" s="153"/>
      <c r="G622" s="153"/>
      <c r="H622" s="153"/>
      <c r="I622" s="153"/>
      <c r="J622" s="153"/>
      <c r="K622" s="153"/>
      <c r="L622" s="153"/>
      <c r="M622" s="153"/>
      <c r="N622" s="153"/>
      <c r="O622" s="153"/>
      <c r="P622" s="153"/>
      <c r="Q622" s="153"/>
      <c r="R622" s="153"/>
      <c r="S622" s="153"/>
      <c r="T622" s="153"/>
      <c r="U622" s="153"/>
      <c r="V622" s="153"/>
      <c r="W622" s="153"/>
      <c r="X622" s="153"/>
      <c r="Y622" s="153"/>
      <c r="Z622" s="153"/>
    </row>
    <row r="623" spans="1:26" ht="14.25" customHeight="1">
      <c r="A623" s="255"/>
      <c r="B623" s="255"/>
      <c r="C623" s="153"/>
      <c r="D623" s="153"/>
      <c r="E623" s="278"/>
      <c r="F623" s="153"/>
      <c r="G623" s="153"/>
      <c r="H623" s="153"/>
      <c r="I623" s="153"/>
      <c r="J623" s="153"/>
      <c r="K623" s="153"/>
      <c r="L623" s="153"/>
      <c r="M623" s="153"/>
      <c r="N623" s="153"/>
      <c r="O623" s="153"/>
      <c r="P623" s="153"/>
      <c r="Q623" s="153"/>
      <c r="R623" s="153"/>
      <c r="S623" s="153"/>
      <c r="T623" s="153"/>
      <c r="U623" s="153"/>
      <c r="V623" s="153"/>
      <c r="W623" s="153"/>
      <c r="X623" s="153"/>
      <c r="Y623" s="153"/>
      <c r="Z623" s="153"/>
    </row>
    <row r="624" spans="1:26" ht="14.25" customHeight="1">
      <c r="A624" s="255"/>
      <c r="B624" s="255"/>
      <c r="C624" s="153"/>
      <c r="D624" s="153"/>
      <c r="E624" s="278"/>
      <c r="F624" s="153"/>
      <c r="G624" s="153"/>
      <c r="H624" s="153"/>
      <c r="I624" s="153"/>
      <c r="J624" s="153"/>
      <c r="K624" s="153"/>
      <c r="L624" s="153"/>
      <c r="M624" s="153"/>
      <c r="N624" s="153"/>
      <c r="O624" s="153"/>
      <c r="P624" s="153"/>
      <c r="Q624" s="153"/>
      <c r="R624" s="153"/>
      <c r="S624" s="153"/>
      <c r="T624" s="153"/>
      <c r="U624" s="153"/>
      <c r="V624" s="153"/>
      <c r="W624" s="153"/>
      <c r="X624" s="153"/>
      <c r="Y624" s="153"/>
      <c r="Z624" s="153"/>
    </row>
    <row r="625" spans="1:26" ht="14.25" customHeight="1">
      <c r="A625" s="255"/>
      <c r="B625" s="255"/>
      <c r="C625" s="153"/>
      <c r="D625" s="153"/>
      <c r="E625" s="278"/>
      <c r="F625" s="153"/>
      <c r="G625" s="153"/>
      <c r="H625" s="153"/>
      <c r="I625" s="153"/>
      <c r="J625" s="153"/>
      <c r="K625" s="153"/>
      <c r="L625" s="153"/>
      <c r="M625" s="153"/>
      <c r="N625" s="153"/>
      <c r="O625" s="153"/>
      <c r="P625" s="153"/>
      <c r="Q625" s="153"/>
      <c r="R625" s="153"/>
      <c r="S625" s="153"/>
      <c r="T625" s="153"/>
      <c r="U625" s="153"/>
      <c r="V625" s="153"/>
      <c r="W625" s="153"/>
      <c r="X625" s="153"/>
      <c r="Y625" s="153"/>
      <c r="Z625" s="153"/>
    </row>
    <row r="626" spans="1:26" ht="14.25" customHeight="1">
      <c r="A626" s="255"/>
      <c r="B626" s="255"/>
      <c r="C626" s="153"/>
      <c r="D626" s="153"/>
      <c r="E626" s="278"/>
      <c r="F626" s="153"/>
      <c r="G626" s="153"/>
      <c r="H626" s="153"/>
      <c r="I626" s="153"/>
      <c r="J626" s="153"/>
      <c r="K626" s="153"/>
      <c r="L626" s="153"/>
      <c r="M626" s="153"/>
      <c r="N626" s="153"/>
      <c r="O626" s="153"/>
      <c r="P626" s="153"/>
      <c r="Q626" s="153"/>
      <c r="R626" s="153"/>
      <c r="S626" s="153"/>
      <c r="T626" s="153"/>
      <c r="U626" s="153"/>
      <c r="V626" s="153"/>
      <c r="W626" s="153"/>
      <c r="X626" s="153"/>
      <c r="Y626" s="153"/>
      <c r="Z626" s="153"/>
    </row>
    <row r="627" spans="1:26" ht="14.25" customHeight="1">
      <c r="A627" s="255"/>
      <c r="B627" s="255"/>
      <c r="C627" s="153"/>
      <c r="D627" s="153"/>
      <c r="E627" s="278"/>
      <c r="F627" s="153"/>
      <c r="G627" s="153"/>
      <c r="H627" s="153"/>
      <c r="I627" s="153"/>
      <c r="J627" s="153"/>
      <c r="K627" s="153"/>
      <c r="L627" s="153"/>
      <c r="M627" s="153"/>
      <c r="N627" s="153"/>
      <c r="O627" s="153"/>
      <c r="P627" s="153"/>
      <c r="Q627" s="153"/>
      <c r="R627" s="153"/>
      <c r="S627" s="153"/>
      <c r="T627" s="153"/>
      <c r="U627" s="153"/>
      <c r="V627" s="153"/>
      <c r="W627" s="153"/>
      <c r="X627" s="153"/>
      <c r="Y627" s="153"/>
      <c r="Z627" s="153"/>
    </row>
    <row r="628" spans="1:26" ht="14.25" customHeight="1">
      <c r="A628" s="255"/>
      <c r="B628" s="255"/>
      <c r="C628" s="153"/>
      <c r="D628" s="153"/>
      <c r="E628" s="278"/>
      <c r="F628" s="153"/>
      <c r="G628" s="153"/>
      <c r="H628" s="153"/>
      <c r="I628" s="153"/>
      <c r="J628" s="153"/>
      <c r="K628" s="153"/>
      <c r="L628" s="153"/>
      <c r="M628" s="153"/>
      <c r="N628" s="153"/>
      <c r="O628" s="153"/>
      <c r="P628" s="153"/>
      <c r="Q628" s="153"/>
      <c r="R628" s="153"/>
      <c r="S628" s="153"/>
      <c r="T628" s="153"/>
      <c r="U628" s="153"/>
      <c r="V628" s="153"/>
      <c r="W628" s="153"/>
      <c r="X628" s="153"/>
      <c r="Y628" s="153"/>
      <c r="Z628" s="153"/>
    </row>
    <row r="629" spans="1:26" ht="14.25" customHeight="1">
      <c r="A629" s="255"/>
      <c r="B629" s="255"/>
      <c r="C629" s="153"/>
      <c r="D629" s="153"/>
      <c r="E629" s="278"/>
      <c r="F629" s="153"/>
      <c r="G629" s="153"/>
      <c r="H629" s="153"/>
      <c r="I629" s="153"/>
      <c r="J629" s="153"/>
      <c r="K629" s="153"/>
      <c r="L629" s="153"/>
      <c r="M629" s="153"/>
      <c r="N629" s="153"/>
      <c r="O629" s="153"/>
      <c r="P629" s="153"/>
      <c r="Q629" s="153"/>
      <c r="R629" s="153"/>
      <c r="S629" s="153"/>
      <c r="T629" s="153"/>
      <c r="U629" s="153"/>
      <c r="V629" s="153"/>
      <c r="W629" s="153"/>
      <c r="X629" s="153"/>
      <c r="Y629" s="153"/>
      <c r="Z629" s="153"/>
    </row>
    <row r="630" spans="1:26" ht="14.25" customHeight="1">
      <c r="A630" s="255"/>
      <c r="B630" s="255"/>
      <c r="C630" s="153"/>
      <c r="D630" s="153"/>
      <c r="E630" s="278"/>
      <c r="F630" s="153"/>
      <c r="G630" s="153"/>
      <c r="H630" s="153"/>
      <c r="I630" s="153"/>
      <c r="J630" s="153"/>
      <c r="K630" s="153"/>
      <c r="L630" s="153"/>
      <c r="M630" s="153"/>
      <c r="N630" s="153"/>
      <c r="O630" s="153"/>
      <c r="P630" s="153"/>
      <c r="Q630" s="153"/>
      <c r="R630" s="153"/>
      <c r="S630" s="153"/>
      <c r="T630" s="153"/>
      <c r="U630" s="153"/>
      <c r="V630" s="153"/>
      <c r="W630" s="153"/>
      <c r="X630" s="153"/>
      <c r="Y630" s="153"/>
      <c r="Z630" s="153"/>
    </row>
    <row r="631" spans="1:26" ht="14.25" customHeight="1">
      <c r="A631" s="255"/>
      <c r="B631" s="255"/>
      <c r="C631" s="153"/>
      <c r="D631" s="153"/>
      <c r="E631" s="278"/>
      <c r="F631" s="153"/>
      <c r="G631" s="153"/>
      <c r="H631" s="153"/>
      <c r="I631" s="153"/>
      <c r="J631" s="153"/>
      <c r="K631" s="153"/>
      <c r="L631" s="153"/>
      <c r="M631" s="153"/>
      <c r="N631" s="153"/>
      <c r="O631" s="153"/>
      <c r="P631" s="153"/>
      <c r="Q631" s="153"/>
      <c r="R631" s="153"/>
      <c r="S631" s="153"/>
      <c r="T631" s="153"/>
      <c r="U631" s="153"/>
      <c r="V631" s="153"/>
      <c r="W631" s="153"/>
      <c r="X631" s="153"/>
      <c r="Y631" s="153"/>
      <c r="Z631" s="153"/>
    </row>
    <row r="632" spans="1:26" ht="14.25" customHeight="1">
      <c r="A632" s="255"/>
      <c r="B632" s="255"/>
      <c r="C632" s="153"/>
      <c r="D632" s="153"/>
      <c r="E632" s="278"/>
      <c r="F632" s="153"/>
      <c r="G632" s="153"/>
      <c r="H632" s="153"/>
      <c r="I632" s="153"/>
      <c r="J632" s="153"/>
      <c r="K632" s="153"/>
      <c r="L632" s="153"/>
      <c r="M632" s="153"/>
      <c r="N632" s="153"/>
      <c r="O632" s="153"/>
      <c r="P632" s="153"/>
      <c r="Q632" s="153"/>
      <c r="R632" s="153"/>
      <c r="S632" s="153"/>
      <c r="T632" s="153"/>
      <c r="U632" s="153"/>
      <c r="V632" s="153"/>
      <c r="W632" s="153"/>
      <c r="X632" s="153"/>
      <c r="Y632" s="153"/>
      <c r="Z632" s="153"/>
    </row>
    <row r="633" spans="1:26" ht="14.25" customHeight="1">
      <c r="A633" s="255"/>
      <c r="B633" s="255"/>
      <c r="C633" s="153"/>
      <c r="D633" s="153"/>
      <c r="E633" s="278"/>
      <c r="F633" s="153"/>
      <c r="G633" s="153"/>
      <c r="H633" s="153"/>
      <c r="I633" s="153"/>
      <c r="J633" s="153"/>
      <c r="K633" s="153"/>
      <c r="L633" s="153"/>
      <c r="M633" s="153"/>
      <c r="N633" s="153"/>
      <c r="O633" s="153"/>
      <c r="P633" s="153"/>
      <c r="Q633" s="153"/>
      <c r="R633" s="153"/>
      <c r="S633" s="153"/>
      <c r="T633" s="153"/>
      <c r="U633" s="153"/>
      <c r="V633" s="153"/>
      <c r="W633" s="153"/>
      <c r="X633" s="153"/>
      <c r="Y633" s="153"/>
      <c r="Z633" s="153"/>
    </row>
    <row r="634" spans="1:26" ht="14.25" customHeight="1">
      <c r="A634" s="255"/>
      <c r="B634" s="255"/>
      <c r="C634" s="153"/>
      <c r="D634" s="153"/>
      <c r="E634" s="278"/>
      <c r="F634" s="153"/>
      <c r="G634" s="153"/>
      <c r="H634" s="153"/>
      <c r="I634" s="153"/>
      <c r="J634" s="153"/>
      <c r="K634" s="153"/>
      <c r="L634" s="153"/>
      <c r="M634" s="153"/>
      <c r="N634" s="153"/>
      <c r="O634" s="153"/>
      <c r="P634" s="153"/>
      <c r="Q634" s="153"/>
      <c r="R634" s="153"/>
      <c r="S634" s="153"/>
      <c r="T634" s="153"/>
      <c r="U634" s="153"/>
      <c r="V634" s="153"/>
      <c r="W634" s="153"/>
      <c r="X634" s="153"/>
      <c r="Y634" s="153"/>
      <c r="Z634" s="153"/>
    </row>
    <row r="635" spans="1:26" ht="14.25" customHeight="1">
      <c r="A635" s="255"/>
      <c r="B635" s="255"/>
      <c r="C635" s="153"/>
      <c r="D635" s="153"/>
      <c r="E635" s="278"/>
      <c r="F635" s="153"/>
      <c r="G635" s="153"/>
      <c r="H635" s="153"/>
      <c r="I635" s="153"/>
      <c r="J635" s="153"/>
      <c r="K635" s="153"/>
      <c r="L635" s="153"/>
      <c r="M635" s="153"/>
      <c r="N635" s="153"/>
      <c r="O635" s="153"/>
      <c r="P635" s="153"/>
      <c r="Q635" s="153"/>
      <c r="R635" s="153"/>
      <c r="S635" s="153"/>
      <c r="T635" s="153"/>
      <c r="U635" s="153"/>
      <c r="V635" s="153"/>
      <c r="W635" s="153"/>
      <c r="X635" s="153"/>
      <c r="Y635" s="153"/>
      <c r="Z635" s="153"/>
    </row>
    <row r="636" spans="1:26" ht="14.25" customHeight="1">
      <c r="A636" s="255"/>
      <c r="B636" s="255"/>
      <c r="C636" s="153"/>
      <c r="D636" s="153"/>
      <c r="E636" s="278"/>
      <c r="F636" s="153"/>
      <c r="G636" s="153"/>
      <c r="H636" s="153"/>
      <c r="I636" s="153"/>
      <c r="J636" s="153"/>
      <c r="K636" s="153"/>
      <c r="L636" s="153"/>
      <c r="M636" s="153"/>
      <c r="N636" s="153"/>
      <c r="O636" s="153"/>
      <c r="P636" s="153"/>
      <c r="Q636" s="153"/>
      <c r="R636" s="153"/>
      <c r="S636" s="153"/>
      <c r="T636" s="153"/>
      <c r="U636" s="153"/>
      <c r="V636" s="153"/>
      <c r="W636" s="153"/>
      <c r="X636" s="153"/>
      <c r="Y636" s="153"/>
      <c r="Z636" s="153"/>
    </row>
    <row r="637" spans="1:26" ht="14.25" customHeight="1">
      <c r="A637" s="255"/>
      <c r="B637" s="255"/>
      <c r="C637" s="153"/>
      <c r="D637" s="153"/>
      <c r="E637" s="278"/>
      <c r="F637" s="153"/>
      <c r="G637" s="153"/>
      <c r="H637" s="153"/>
      <c r="I637" s="153"/>
      <c r="J637" s="153"/>
      <c r="K637" s="153"/>
      <c r="L637" s="153"/>
      <c r="M637" s="153"/>
      <c r="N637" s="153"/>
      <c r="O637" s="153"/>
      <c r="P637" s="153"/>
      <c r="Q637" s="153"/>
      <c r="R637" s="153"/>
      <c r="S637" s="153"/>
      <c r="T637" s="153"/>
      <c r="U637" s="153"/>
      <c r="V637" s="153"/>
      <c r="W637" s="153"/>
      <c r="X637" s="153"/>
      <c r="Y637" s="153"/>
      <c r="Z637" s="153"/>
    </row>
    <row r="638" spans="1:26" ht="14.25" customHeight="1">
      <c r="A638" s="255"/>
      <c r="B638" s="255"/>
      <c r="C638" s="153"/>
      <c r="D638" s="153"/>
      <c r="E638" s="278"/>
      <c r="F638" s="153"/>
      <c r="G638" s="153"/>
      <c r="H638" s="153"/>
      <c r="I638" s="153"/>
      <c r="J638" s="153"/>
      <c r="K638" s="153"/>
      <c r="L638" s="153"/>
      <c r="M638" s="153"/>
      <c r="N638" s="153"/>
      <c r="O638" s="153"/>
      <c r="P638" s="153"/>
      <c r="Q638" s="153"/>
      <c r="R638" s="153"/>
      <c r="S638" s="153"/>
      <c r="T638" s="153"/>
      <c r="U638" s="153"/>
      <c r="V638" s="153"/>
      <c r="W638" s="153"/>
      <c r="X638" s="153"/>
      <c r="Y638" s="153"/>
      <c r="Z638" s="153"/>
    </row>
    <row r="639" spans="1:26" ht="14.25" customHeight="1">
      <c r="A639" s="255"/>
      <c r="B639" s="255"/>
      <c r="C639" s="153"/>
      <c r="D639" s="153"/>
      <c r="E639" s="278"/>
      <c r="F639" s="153"/>
      <c r="G639" s="153"/>
      <c r="H639" s="153"/>
      <c r="I639" s="153"/>
      <c r="J639" s="153"/>
      <c r="K639" s="153"/>
      <c r="L639" s="153"/>
      <c r="M639" s="153"/>
      <c r="N639" s="153"/>
      <c r="O639" s="153"/>
      <c r="P639" s="153"/>
      <c r="Q639" s="153"/>
      <c r="R639" s="153"/>
      <c r="S639" s="153"/>
      <c r="T639" s="153"/>
      <c r="U639" s="153"/>
      <c r="V639" s="153"/>
      <c r="W639" s="153"/>
      <c r="X639" s="153"/>
      <c r="Y639" s="153"/>
      <c r="Z639" s="153"/>
    </row>
    <row r="640" spans="1:26" ht="14.25" customHeight="1">
      <c r="A640" s="255"/>
      <c r="B640" s="255"/>
      <c r="C640" s="153"/>
      <c r="D640" s="153"/>
      <c r="E640" s="278"/>
      <c r="F640" s="153"/>
      <c r="G640" s="153"/>
      <c r="H640" s="153"/>
      <c r="I640" s="153"/>
      <c r="J640" s="153"/>
      <c r="K640" s="153"/>
      <c r="L640" s="153"/>
      <c r="M640" s="153"/>
      <c r="N640" s="153"/>
      <c r="O640" s="153"/>
      <c r="P640" s="153"/>
      <c r="Q640" s="153"/>
      <c r="R640" s="153"/>
      <c r="S640" s="153"/>
      <c r="T640" s="153"/>
      <c r="U640" s="153"/>
      <c r="V640" s="153"/>
      <c r="W640" s="153"/>
      <c r="X640" s="153"/>
      <c r="Y640" s="153"/>
      <c r="Z640" s="153"/>
    </row>
    <row r="641" spans="1:26" ht="14.25" customHeight="1">
      <c r="A641" s="255"/>
      <c r="B641" s="255"/>
      <c r="C641" s="153"/>
      <c r="D641" s="153"/>
      <c r="E641" s="278"/>
      <c r="F641" s="153"/>
      <c r="G641" s="153"/>
      <c r="H641" s="153"/>
      <c r="I641" s="153"/>
      <c r="J641" s="153"/>
      <c r="K641" s="153"/>
      <c r="L641" s="153"/>
      <c r="M641" s="153"/>
      <c r="N641" s="153"/>
      <c r="O641" s="153"/>
      <c r="P641" s="153"/>
      <c r="Q641" s="153"/>
      <c r="R641" s="153"/>
      <c r="S641" s="153"/>
      <c r="T641" s="153"/>
      <c r="U641" s="153"/>
      <c r="V641" s="153"/>
      <c r="W641" s="153"/>
      <c r="X641" s="153"/>
      <c r="Y641" s="153"/>
      <c r="Z641" s="153"/>
    </row>
    <row r="642" spans="1:26" ht="14.25" customHeight="1">
      <c r="A642" s="255"/>
      <c r="B642" s="255"/>
      <c r="C642" s="153"/>
      <c r="D642" s="153"/>
      <c r="E642" s="278"/>
      <c r="F642" s="153"/>
      <c r="G642" s="153"/>
      <c r="H642" s="153"/>
      <c r="I642" s="153"/>
      <c r="J642" s="153"/>
      <c r="K642" s="153"/>
      <c r="L642" s="153"/>
      <c r="M642" s="153"/>
      <c r="N642" s="153"/>
      <c r="O642" s="153"/>
      <c r="P642" s="153"/>
      <c r="Q642" s="153"/>
      <c r="R642" s="153"/>
      <c r="S642" s="153"/>
      <c r="T642" s="153"/>
      <c r="U642" s="153"/>
      <c r="V642" s="153"/>
      <c r="W642" s="153"/>
      <c r="X642" s="153"/>
      <c r="Y642" s="153"/>
      <c r="Z642" s="153"/>
    </row>
    <row r="643" spans="1:26" ht="14.25" customHeight="1">
      <c r="A643" s="255"/>
      <c r="B643" s="255"/>
      <c r="C643" s="153"/>
      <c r="D643" s="153"/>
      <c r="E643" s="278"/>
      <c r="F643" s="153"/>
      <c r="G643" s="153"/>
      <c r="H643" s="153"/>
      <c r="I643" s="153"/>
      <c r="J643" s="153"/>
      <c r="K643" s="153"/>
      <c r="L643" s="153"/>
      <c r="M643" s="153"/>
      <c r="N643" s="153"/>
      <c r="O643" s="153"/>
      <c r="P643" s="153"/>
      <c r="Q643" s="153"/>
      <c r="R643" s="153"/>
      <c r="S643" s="153"/>
      <c r="T643" s="153"/>
      <c r="U643" s="153"/>
      <c r="V643" s="153"/>
      <c r="W643" s="153"/>
      <c r="X643" s="153"/>
      <c r="Y643" s="153"/>
      <c r="Z643" s="153"/>
    </row>
    <row r="644" spans="1:26" ht="14.25" customHeight="1">
      <c r="A644" s="255"/>
      <c r="B644" s="255"/>
      <c r="C644" s="153"/>
      <c r="D644" s="153"/>
      <c r="E644" s="278"/>
      <c r="F644" s="153"/>
      <c r="G644" s="153"/>
      <c r="H644" s="153"/>
      <c r="I644" s="153"/>
      <c r="J644" s="153"/>
      <c r="K644" s="153"/>
      <c r="L644" s="153"/>
      <c r="M644" s="153"/>
      <c r="N644" s="153"/>
      <c r="O644" s="153"/>
      <c r="P644" s="153"/>
      <c r="Q644" s="153"/>
      <c r="R644" s="153"/>
      <c r="S644" s="153"/>
      <c r="T644" s="153"/>
      <c r="U644" s="153"/>
      <c r="V644" s="153"/>
      <c r="W644" s="153"/>
      <c r="X644" s="153"/>
      <c r="Y644" s="153"/>
      <c r="Z644" s="153"/>
    </row>
    <row r="645" spans="1:26" ht="14.25" customHeight="1">
      <c r="A645" s="255"/>
      <c r="B645" s="255"/>
      <c r="C645" s="153"/>
      <c r="D645" s="153"/>
      <c r="E645" s="278"/>
      <c r="F645" s="153"/>
      <c r="G645" s="153"/>
      <c r="H645" s="153"/>
      <c r="I645" s="153"/>
      <c r="J645" s="153"/>
      <c r="K645" s="153"/>
      <c r="L645" s="153"/>
      <c r="M645" s="153"/>
      <c r="N645" s="153"/>
      <c r="O645" s="153"/>
      <c r="P645" s="153"/>
      <c r="Q645" s="153"/>
      <c r="R645" s="153"/>
      <c r="S645" s="153"/>
      <c r="T645" s="153"/>
      <c r="U645" s="153"/>
      <c r="V645" s="153"/>
      <c r="W645" s="153"/>
      <c r="X645" s="153"/>
      <c r="Y645" s="153"/>
      <c r="Z645" s="153"/>
    </row>
    <row r="646" spans="1:26" ht="14.25" customHeight="1">
      <c r="A646" s="255"/>
      <c r="B646" s="255"/>
      <c r="C646" s="153"/>
      <c r="D646" s="153"/>
      <c r="E646" s="278"/>
      <c r="F646" s="153"/>
      <c r="G646" s="153"/>
      <c r="H646" s="153"/>
      <c r="I646" s="153"/>
      <c r="J646" s="153"/>
      <c r="K646" s="153"/>
      <c r="L646" s="153"/>
      <c r="M646" s="153"/>
      <c r="N646" s="153"/>
      <c r="O646" s="153"/>
      <c r="P646" s="153"/>
      <c r="Q646" s="153"/>
      <c r="R646" s="153"/>
      <c r="S646" s="153"/>
      <c r="T646" s="153"/>
      <c r="U646" s="153"/>
      <c r="V646" s="153"/>
      <c r="W646" s="153"/>
      <c r="X646" s="153"/>
      <c r="Y646" s="153"/>
      <c r="Z646" s="153"/>
    </row>
    <row r="647" spans="1:26" ht="14.25" customHeight="1">
      <c r="A647" s="255"/>
      <c r="B647" s="255"/>
      <c r="C647" s="153"/>
      <c r="D647" s="153"/>
      <c r="E647" s="278"/>
      <c r="F647" s="153"/>
      <c r="G647" s="153"/>
      <c r="H647" s="153"/>
      <c r="I647" s="153"/>
      <c r="J647" s="153"/>
      <c r="K647" s="153"/>
      <c r="L647" s="153"/>
      <c r="M647" s="153"/>
      <c r="N647" s="153"/>
      <c r="O647" s="153"/>
      <c r="P647" s="153"/>
      <c r="Q647" s="153"/>
      <c r="R647" s="153"/>
      <c r="S647" s="153"/>
      <c r="T647" s="153"/>
      <c r="U647" s="153"/>
      <c r="V647" s="153"/>
      <c r="W647" s="153"/>
      <c r="X647" s="153"/>
      <c r="Y647" s="153"/>
      <c r="Z647" s="153"/>
    </row>
    <row r="648" spans="1:26" ht="14.25" customHeight="1">
      <c r="A648" s="255"/>
      <c r="B648" s="255"/>
      <c r="C648" s="153"/>
      <c r="D648" s="153"/>
      <c r="E648" s="278"/>
      <c r="F648" s="153"/>
      <c r="G648" s="153"/>
      <c r="H648" s="153"/>
      <c r="I648" s="153"/>
      <c r="J648" s="153"/>
      <c r="K648" s="153"/>
      <c r="L648" s="153"/>
      <c r="M648" s="153"/>
      <c r="N648" s="153"/>
      <c r="O648" s="153"/>
      <c r="P648" s="153"/>
      <c r="Q648" s="153"/>
      <c r="R648" s="153"/>
      <c r="S648" s="153"/>
      <c r="T648" s="153"/>
      <c r="U648" s="153"/>
      <c r="V648" s="153"/>
      <c r="W648" s="153"/>
      <c r="X648" s="153"/>
      <c r="Y648" s="153"/>
      <c r="Z648" s="153"/>
    </row>
    <row r="649" spans="1:26" ht="14.25" customHeight="1">
      <c r="A649" s="255"/>
      <c r="B649" s="255"/>
      <c r="C649" s="153"/>
      <c r="D649" s="153"/>
      <c r="E649" s="278"/>
      <c r="F649" s="153"/>
      <c r="G649" s="153"/>
      <c r="H649" s="153"/>
      <c r="I649" s="153"/>
      <c r="J649" s="153"/>
      <c r="K649" s="153"/>
      <c r="L649" s="153"/>
      <c r="M649" s="153"/>
      <c r="N649" s="153"/>
      <c r="O649" s="153"/>
      <c r="P649" s="153"/>
      <c r="Q649" s="153"/>
      <c r="R649" s="153"/>
      <c r="S649" s="153"/>
      <c r="T649" s="153"/>
      <c r="U649" s="153"/>
      <c r="V649" s="153"/>
      <c r="W649" s="153"/>
      <c r="X649" s="153"/>
      <c r="Y649" s="153"/>
      <c r="Z649" s="153"/>
    </row>
    <row r="650" spans="1:26" ht="14.25" customHeight="1">
      <c r="A650" s="255"/>
      <c r="B650" s="255"/>
      <c r="C650" s="153"/>
      <c r="D650" s="153"/>
      <c r="E650" s="278"/>
      <c r="F650" s="153"/>
      <c r="G650" s="153"/>
      <c r="H650" s="153"/>
      <c r="I650" s="153"/>
      <c r="J650" s="153"/>
      <c r="K650" s="153"/>
      <c r="L650" s="153"/>
      <c r="M650" s="153"/>
      <c r="N650" s="153"/>
      <c r="O650" s="153"/>
      <c r="P650" s="153"/>
      <c r="Q650" s="153"/>
      <c r="R650" s="153"/>
      <c r="S650" s="153"/>
      <c r="T650" s="153"/>
      <c r="U650" s="153"/>
      <c r="V650" s="153"/>
      <c r="W650" s="153"/>
      <c r="X650" s="153"/>
      <c r="Y650" s="153"/>
      <c r="Z650" s="153"/>
    </row>
    <row r="651" spans="1:26" ht="14.25" customHeight="1">
      <c r="A651" s="255"/>
      <c r="B651" s="255"/>
      <c r="C651" s="153"/>
      <c r="D651" s="153"/>
      <c r="E651" s="278"/>
      <c r="F651" s="153"/>
      <c r="G651" s="153"/>
      <c r="H651" s="153"/>
      <c r="I651" s="153"/>
      <c r="J651" s="153"/>
      <c r="K651" s="153"/>
      <c r="L651" s="153"/>
      <c r="M651" s="153"/>
      <c r="N651" s="153"/>
      <c r="O651" s="153"/>
      <c r="P651" s="153"/>
      <c r="Q651" s="153"/>
      <c r="R651" s="153"/>
      <c r="S651" s="153"/>
      <c r="T651" s="153"/>
      <c r="U651" s="153"/>
      <c r="V651" s="153"/>
      <c r="W651" s="153"/>
      <c r="X651" s="153"/>
      <c r="Y651" s="153"/>
      <c r="Z651" s="153"/>
    </row>
    <row r="652" spans="1:26" ht="14.25" customHeight="1">
      <c r="A652" s="255"/>
      <c r="B652" s="255"/>
      <c r="C652" s="153"/>
      <c r="D652" s="153"/>
      <c r="E652" s="278"/>
      <c r="F652" s="153"/>
      <c r="G652" s="153"/>
      <c r="H652" s="153"/>
      <c r="I652" s="153"/>
      <c r="J652" s="153"/>
      <c r="K652" s="153"/>
      <c r="L652" s="153"/>
      <c r="M652" s="153"/>
      <c r="N652" s="153"/>
      <c r="O652" s="153"/>
      <c r="P652" s="153"/>
      <c r="Q652" s="153"/>
      <c r="R652" s="153"/>
      <c r="S652" s="153"/>
      <c r="T652" s="153"/>
      <c r="U652" s="153"/>
      <c r="V652" s="153"/>
      <c r="W652" s="153"/>
      <c r="X652" s="153"/>
      <c r="Y652" s="153"/>
      <c r="Z652" s="153"/>
    </row>
    <row r="653" spans="1:26" ht="14.25" customHeight="1">
      <c r="A653" s="255"/>
      <c r="B653" s="255"/>
      <c r="C653" s="153"/>
      <c r="D653" s="153"/>
      <c r="E653" s="278"/>
      <c r="F653" s="153"/>
      <c r="G653" s="153"/>
      <c r="H653" s="153"/>
      <c r="I653" s="153"/>
      <c r="J653" s="153"/>
      <c r="K653" s="153"/>
      <c r="L653" s="153"/>
      <c r="M653" s="153"/>
      <c r="N653" s="153"/>
      <c r="O653" s="153"/>
      <c r="P653" s="153"/>
      <c r="Q653" s="153"/>
      <c r="R653" s="153"/>
      <c r="S653" s="153"/>
      <c r="T653" s="153"/>
      <c r="U653" s="153"/>
      <c r="V653" s="153"/>
      <c r="W653" s="153"/>
      <c r="X653" s="153"/>
      <c r="Y653" s="153"/>
      <c r="Z653" s="153"/>
    </row>
    <row r="654" spans="1:26" ht="14.25" customHeight="1">
      <c r="A654" s="255"/>
      <c r="B654" s="255"/>
      <c r="C654" s="153"/>
      <c r="D654" s="153"/>
      <c r="E654" s="278"/>
      <c r="F654" s="153"/>
      <c r="G654" s="153"/>
      <c r="H654" s="153"/>
      <c r="I654" s="153"/>
      <c r="J654" s="153"/>
      <c r="K654" s="153"/>
      <c r="L654" s="153"/>
      <c r="M654" s="153"/>
      <c r="N654" s="153"/>
      <c r="O654" s="153"/>
      <c r="P654" s="153"/>
      <c r="Q654" s="153"/>
      <c r="R654" s="153"/>
      <c r="S654" s="153"/>
      <c r="T654" s="153"/>
      <c r="U654" s="153"/>
      <c r="V654" s="153"/>
      <c r="W654" s="153"/>
      <c r="X654" s="153"/>
      <c r="Y654" s="153"/>
      <c r="Z654" s="153"/>
    </row>
    <row r="655" spans="1:26" ht="14.25" customHeight="1">
      <c r="A655" s="255"/>
      <c r="B655" s="255"/>
      <c r="C655" s="153"/>
      <c r="D655" s="153"/>
      <c r="E655" s="278"/>
      <c r="F655" s="153"/>
      <c r="G655" s="153"/>
      <c r="H655" s="153"/>
      <c r="I655" s="153"/>
      <c r="J655" s="153"/>
      <c r="K655" s="153"/>
      <c r="L655" s="153"/>
      <c r="M655" s="153"/>
      <c r="N655" s="153"/>
      <c r="O655" s="153"/>
      <c r="P655" s="153"/>
      <c r="Q655" s="153"/>
      <c r="R655" s="153"/>
      <c r="S655" s="153"/>
      <c r="T655" s="153"/>
      <c r="U655" s="153"/>
      <c r="V655" s="153"/>
      <c r="W655" s="153"/>
      <c r="X655" s="153"/>
      <c r="Y655" s="153"/>
      <c r="Z655" s="153"/>
    </row>
    <row r="656" spans="1:26" ht="14.25" customHeight="1">
      <c r="A656" s="255"/>
      <c r="B656" s="255"/>
      <c r="C656" s="153"/>
      <c r="D656" s="153"/>
      <c r="E656" s="278"/>
      <c r="F656" s="153"/>
      <c r="G656" s="153"/>
      <c r="H656" s="153"/>
      <c r="I656" s="153"/>
      <c r="J656" s="153"/>
      <c r="K656" s="153"/>
      <c r="L656" s="153"/>
      <c r="M656" s="153"/>
      <c r="N656" s="153"/>
      <c r="O656" s="153"/>
      <c r="P656" s="153"/>
      <c r="Q656" s="153"/>
      <c r="R656" s="153"/>
      <c r="S656" s="153"/>
      <c r="T656" s="153"/>
      <c r="U656" s="153"/>
      <c r="V656" s="153"/>
      <c r="W656" s="153"/>
      <c r="X656" s="153"/>
      <c r="Y656" s="153"/>
      <c r="Z656" s="153"/>
    </row>
    <row r="657" spans="1:26" ht="14.25" customHeight="1">
      <c r="A657" s="255"/>
      <c r="B657" s="255"/>
      <c r="C657" s="153"/>
      <c r="D657" s="153"/>
      <c r="E657" s="278"/>
      <c r="F657" s="153"/>
      <c r="G657" s="153"/>
      <c r="H657" s="153"/>
      <c r="I657" s="153"/>
      <c r="J657" s="153"/>
      <c r="K657" s="153"/>
      <c r="L657" s="153"/>
      <c r="M657" s="153"/>
      <c r="N657" s="153"/>
      <c r="O657" s="153"/>
      <c r="P657" s="153"/>
      <c r="Q657" s="153"/>
      <c r="R657" s="153"/>
      <c r="S657" s="153"/>
      <c r="T657" s="153"/>
      <c r="U657" s="153"/>
      <c r="V657" s="153"/>
      <c r="W657" s="153"/>
      <c r="X657" s="153"/>
      <c r="Y657" s="153"/>
      <c r="Z657" s="153"/>
    </row>
    <row r="658" spans="1:26" ht="14.25" customHeight="1">
      <c r="A658" s="255"/>
      <c r="B658" s="255"/>
      <c r="C658" s="153"/>
      <c r="D658" s="153"/>
      <c r="E658" s="278"/>
      <c r="F658" s="153"/>
      <c r="G658" s="153"/>
      <c r="H658" s="153"/>
      <c r="I658" s="153"/>
      <c r="J658" s="153"/>
      <c r="K658" s="153"/>
      <c r="L658" s="153"/>
      <c r="M658" s="153"/>
      <c r="N658" s="153"/>
      <c r="O658" s="153"/>
      <c r="P658" s="153"/>
      <c r="Q658" s="153"/>
      <c r="R658" s="153"/>
      <c r="S658" s="153"/>
      <c r="T658" s="153"/>
      <c r="U658" s="153"/>
      <c r="V658" s="153"/>
      <c r="W658" s="153"/>
      <c r="X658" s="153"/>
      <c r="Y658" s="153"/>
      <c r="Z658" s="153"/>
    </row>
    <row r="659" spans="1:26" ht="14.25" customHeight="1">
      <c r="A659" s="255"/>
      <c r="B659" s="255"/>
      <c r="C659" s="153"/>
      <c r="D659" s="153"/>
      <c r="E659" s="278"/>
      <c r="F659" s="153"/>
      <c r="G659" s="153"/>
      <c r="H659" s="153"/>
      <c r="I659" s="153"/>
      <c r="J659" s="153"/>
      <c r="K659" s="153"/>
      <c r="L659" s="153"/>
      <c r="M659" s="153"/>
      <c r="N659" s="153"/>
      <c r="O659" s="153"/>
      <c r="P659" s="153"/>
      <c r="Q659" s="153"/>
      <c r="R659" s="153"/>
      <c r="S659" s="153"/>
      <c r="T659" s="153"/>
      <c r="U659" s="153"/>
      <c r="V659" s="153"/>
      <c r="W659" s="153"/>
      <c r="X659" s="153"/>
      <c r="Y659" s="153"/>
      <c r="Z659" s="153"/>
    </row>
    <row r="660" spans="1:26" ht="14.25" customHeight="1">
      <c r="A660" s="255"/>
      <c r="B660" s="255"/>
      <c r="C660" s="153"/>
      <c r="D660" s="153"/>
      <c r="E660" s="278"/>
      <c r="F660" s="153"/>
      <c r="G660" s="153"/>
      <c r="H660" s="153"/>
      <c r="I660" s="153"/>
      <c r="J660" s="153"/>
      <c r="K660" s="153"/>
      <c r="L660" s="153"/>
      <c r="M660" s="153"/>
      <c r="N660" s="153"/>
      <c r="O660" s="153"/>
      <c r="P660" s="153"/>
      <c r="Q660" s="153"/>
      <c r="R660" s="153"/>
      <c r="S660" s="153"/>
      <c r="T660" s="153"/>
      <c r="U660" s="153"/>
      <c r="V660" s="153"/>
      <c r="W660" s="153"/>
      <c r="X660" s="153"/>
      <c r="Y660" s="153"/>
      <c r="Z660" s="153"/>
    </row>
    <row r="661" spans="1:26" ht="14.25" customHeight="1">
      <c r="A661" s="255"/>
      <c r="B661" s="255"/>
      <c r="C661" s="153"/>
      <c r="D661" s="153"/>
      <c r="E661" s="278"/>
      <c r="F661" s="153"/>
      <c r="G661" s="153"/>
      <c r="H661" s="153"/>
      <c r="I661" s="153"/>
      <c r="J661" s="153"/>
      <c r="K661" s="153"/>
      <c r="L661" s="153"/>
      <c r="M661" s="153"/>
      <c r="N661" s="153"/>
      <c r="O661" s="153"/>
      <c r="P661" s="153"/>
      <c r="Q661" s="153"/>
      <c r="R661" s="153"/>
      <c r="S661" s="153"/>
      <c r="T661" s="153"/>
      <c r="U661" s="153"/>
      <c r="V661" s="153"/>
      <c r="W661" s="153"/>
      <c r="X661" s="153"/>
      <c r="Y661" s="153"/>
      <c r="Z661" s="153"/>
    </row>
    <row r="662" spans="1:26" ht="14.25" customHeight="1">
      <c r="A662" s="255"/>
      <c r="B662" s="255"/>
      <c r="C662" s="153"/>
      <c r="D662" s="153"/>
      <c r="E662" s="278"/>
      <c r="F662" s="153"/>
      <c r="G662" s="153"/>
      <c r="H662" s="153"/>
      <c r="I662" s="153"/>
      <c r="J662" s="153"/>
      <c r="K662" s="153"/>
      <c r="L662" s="153"/>
      <c r="M662" s="153"/>
      <c r="N662" s="153"/>
      <c r="O662" s="153"/>
      <c r="P662" s="153"/>
      <c r="Q662" s="153"/>
      <c r="R662" s="153"/>
      <c r="S662" s="153"/>
      <c r="T662" s="153"/>
      <c r="U662" s="153"/>
      <c r="V662" s="153"/>
      <c r="W662" s="153"/>
      <c r="X662" s="153"/>
      <c r="Y662" s="153"/>
      <c r="Z662" s="153"/>
    </row>
    <row r="663" spans="1:26" ht="14.25" customHeight="1">
      <c r="A663" s="255"/>
      <c r="B663" s="255"/>
      <c r="C663" s="153"/>
      <c r="D663" s="153"/>
      <c r="E663" s="278"/>
      <c r="F663" s="153"/>
      <c r="G663" s="153"/>
      <c r="H663" s="153"/>
      <c r="I663" s="153"/>
      <c r="J663" s="153"/>
      <c r="K663" s="153"/>
      <c r="L663" s="153"/>
      <c r="M663" s="153"/>
      <c r="N663" s="153"/>
      <c r="O663" s="153"/>
      <c r="P663" s="153"/>
      <c r="Q663" s="153"/>
      <c r="R663" s="153"/>
      <c r="S663" s="153"/>
      <c r="T663" s="153"/>
      <c r="U663" s="153"/>
      <c r="V663" s="153"/>
      <c r="W663" s="153"/>
      <c r="X663" s="153"/>
      <c r="Y663" s="153"/>
      <c r="Z663" s="153"/>
    </row>
    <row r="664" spans="1:26" ht="14.25" customHeight="1">
      <c r="A664" s="255"/>
      <c r="B664" s="255"/>
      <c r="C664" s="153"/>
      <c r="D664" s="153"/>
      <c r="E664" s="278"/>
      <c r="F664" s="153"/>
      <c r="G664" s="153"/>
      <c r="H664" s="153"/>
      <c r="I664" s="153"/>
      <c r="J664" s="153"/>
      <c r="K664" s="153"/>
      <c r="L664" s="153"/>
      <c r="M664" s="153"/>
      <c r="N664" s="153"/>
      <c r="O664" s="153"/>
      <c r="P664" s="153"/>
      <c r="Q664" s="153"/>
      <c r="R664" s="153"/>
      <c r="S664" s="153"/>
      <c r="T664" s="153"/>
      <c r="U664" s="153"/>
      <c r="V664" s="153"/>
      <c r="W664" s="153"/>
      <c r="X664" s="153"/>
      <c r="Y664" s="153"/>
      <c r="Z664" s="153"/>
    </row>
    <row r="665" spans="1:26" ht="14.25" customHeight="1">
      <c r="A665" s="255"/>
      <c r="B665" s="255"/>
      <c r="C665" s="153"/>
      <c r="D665" s="153"/>
      <c r="E665" s="278"/>
      <c r="F665" s="153"/>
      <c r="G665" s="153"/>
      <c r="H665" s="153"/>
      <c r="I665" s="153"/>
      <c r="J665" s="153"/>
      <c r="K665" s="153"/>
      <c r="L665" s="153"/>
      <c r="M665" s="153"/>
      <c r="N665" s="153"/>
      <c r="O665" s="153"/>
      <c r="P665" s="153"/>
      <c r="Q665" s="153"/>
      <c r="R665" s="153"/>
      <c r="S665" s="153"/>
      <c r="T665" s="153"/>
      <c r="U665" s="153"/>
      <c r="V665" s="153"/>
      <c r="W665" s="153"/>
      <c r="X665" s="153"/>
      <c r="Y665" s="153"/>
      <c r="Z665" s="153"/>
    </row>
    <row r="666" spans="1:26" ht="14.25" customHeight="1">
      <c r="A666" s="255"/>
      <c r="B666" s="255"/>
      <c r="C666" s="153"/>
      <c r="D666" s="153"/>
      <c r="E666" s="278"/>
      <c r="F666" s="153"/>
      <c r="G666" s="153"/>
      <c r="H666" s="153"/>
      <c r="I666" s="153"/>
      <c r="J666" s="153"/>
      <c r="K666" s="153"/>
      <c r="L666" s="153"/>
      <c r="M666" s="153"/>
      <c r="N666" s="153"/>
      <c r="O666" s="153"/>
      <c r="P666" s="153"/>
      <c r="Q666" s="153"/>
      <c r="R666" s="153"/>
      <c r="S666" s="153"/>
      <c r="T666" s="153"/>
      <c r="U666" s="153"/>
      <c r="V666" s="153"/>
      <c r="W666" s="153"/>
      <c r="X666" s="153"/>
      <c r="Y666" s="153"/>
      <c r="Z666" s="153"/>
    </row>
    <row r="667" spans="1:26" ht="14.25" customHeight="1">
      <c r="A667" s="255"/>
      <c r="B667" s="255"/>
      <c r="C667" s="153"/>
      <c r="D667" s="153"/>
      <c r="E667" s="278"/>
      <c r="F667" s="153"/>
      <c r="G667" s="153"/>
      <c r="H667" s="153"/>
      <c r="I667" s="153"/>
      <c r="J667" s="153"/>
      <c r="K667" s="153"/>
      <c r="L667" s="153"/>
      <c r="M667" s="153"/>
      <c r="N667" s="153"/>
      <c r="O667" s="153"/>
      <c r="P667" s="153"/>
      <c r="Q667" s="153"/>
      <c r="R667" s="153"/>
      <c r="S667" s="153"/>
      <c r="T667" s="153"/>
      <c r="U667" s="153"/>
      <c r="V667" s="153"/>
      <c r="W667" s="153"/>
      <c r="X667" s="153"/>
      <c r="Y667" s="153"/>
      <c r="Z667" s="153"/>
    </row>
    <row r="668" spans="1:26" ht="14.25" customHeight="1">
      <c r="A668" s="255"/>
      <c r="B668" s="255"/>
      <c r="C668" s="153"/>
      <c r="D668" s="153"/>
      <c r="E668" s="278"/>
      <c r="F668" s="153"/>
      <c r="G668" s="153"/>
      <c r="H668" s="153"/>
      <c r="I668" s="153"/>
      <c r="J668" s="153"/>
      <c r="K668" s="153"/>
      <c r="L668" s="153"/>
      <c r="M668" s="153"/>
      <c r="N668" s="153"/>
      <c r="O668" s="153"/>
      <c r="P668" s="153"/>
      <c r="Q668" s="153"/>
      <c r="R668" s="153"/>
      <c r="S668" s="153"/>
      <c r="T668" s="153"/>
      <c r="U668" s="153"/>
      <c r="V668" s="153"/>
      <c r="W668" s="153"/>
      <c r="X668" s="153"/>
      <c r="Y668" s="153"/>
      <c r="Z668" s="153"/>
    </row>
    <row r="669" spans="1:26" ht="14.25" customHeight="1">
      <c r="A669" s="255"/>
      <c r="B669" s="255"/>
      <c r="C669" s="153"/>
      <c r="D669" s="153"/>
      <c r="E669" s="278"/>
      <c r="F669" s="153"/>
      <c r="G669" s="153"/>
      <c r="H669" s="153"/>
      <c r="I669" s="153"/>
      <c r="J669" s="153"/>
      <c r="K669" s="153"/>
      <c r="L669" s="153"/>
      <c r="M669" s="153"/>
      <c r="N669" s="153"/>
      <c r="O669" s="153"/>
      <c r="P669" s="153"/>
      <c r="Q669" s="153"/>
      <c r="R669" s="153"/>
      <c r="S669" s="153"/>
      <c r="T669" s="153"/>
      <c r="U669" s="153"/>
      <c r="V669" s="153"/>
      <c r="W669" s="153"/>
      <c r="X669" s="153"/>
      <c r="Y669" s="153"/>
      <c r="Z669" s="153"/>
    </row>
    <row r="670" spans="1:26" ht="14.25" customHeight="1">
      <c r="A670" s="255"/>
      <c r="B670" s="255"/>
      <c r="C670" s="153"/>
      <c r="D670" s="153"/>
      <c r="E670" s="278"/>
      <c r="F670" s="153"/>
      <c r="G670" s="153"/>
      <c r="H670" s="153"/>
      <c r="I670" s="153"/>
      <c r="J670" s="153"/>
      <c r="K670" s="153"/>
      <c r="L670" s="153"/>
      <c r="M670" s="153"/>
      <c r="N670" s="153"/>
      <c r="O670" s="153"/>
      <c r="P670" s="153"/>
      <c r="Q670" s="153"/>
      <c r="R670" s="153"/>
      <c r="S670" s="153"/>
      <c r="T670" s="153"/>
      <c r="U670" s="153"/>
      <c r="V670" s="153"/>
      <c r="W670" s="153"/>
      <c r="X670" s="153"/>
      <c r="Y670" s="153"/>
      <c r="Z670" s="153"/>
    </row>
    <row r="671" spans="1:26" ht="14.25" customHeight="1">
      <c r="A671" s="255"/>
      <c r="B671" s="255"/>
      <c r="C671" s="153"/>
      <c r="D671" s="153"/>
      <c r="E671" s="278"/>
      <c r="F671" s="153"/>
      <c r="G671" s="153"/>
      <c r="H671" s="153"/>
      <c r="I671" s="153"/>
      <c r="J671" s="153"/>
      <c r="K671" s="153"/>
      <c r="L671" s="153"/>
      <c r="M671" s="153"/>
      <c r="N671" s="153"/>
      <c r="O671" s="153"/>
      <c r="P671" s="153"/>
      <c r="Q671" s="153"/>
      <c r="R671" s="153"/>
      <c r="S671" s="153"/>
      <c r="T671" s="153"/>
      <c r="U671" s="153"/>
      <c r="V671" s="153"/>
      <c r="W671" s="153"/>
      <c r="X671" s="153"/>
      <c r="Y671" s="153"/>
      <c r="Z671" s="153"/>
    </row>
    <row r="672" spans="1:26" ht="14.25" customHeight="1">
      <c r="A672" s="255"/>
      <c r="B672" s="255"/>
      <c r="C672" s="153"/>
      <c r="D672" s="153"/>
      <c r="E672" s="278"/>
      <c r="F672" s="153"/>
      <c r="G672" s="153"/>
      <c r="H672" s="153"/>
      <c r="I672" s="153"/>
      <c r="J672" s="153"/>
      <c r="K672" s="153"/>
      <c r="L672" s="153"/>
      <c r="M672" s="153"/>
      <c r="N672" s="153"/>
      <c r="O672" s="153"/>
      <c r="P672" s="153"/>
      <c r="Q672" s="153"/>
      <c r="R672" s="153"/>
      <c r="S672" s="153"/>
      <c r="T672" s="153"/>
      <c r="U672" s="153"/>
      <c r="V672" s="153"/>
      <c r="W672" s="153"/>
      <c r="X672" s="153"/>
      <c r="Y672" s="153"/>
      <c r="Z672" s="153"/>
    </row>
    <row r="673" spans="1:26" ht="14.25" customHeight="1">
      <c r="A673" s="255"/>
      <c r="B673" s="255"/>
      <c r="C673" s="153"/>
      <c r="D673" s="153"/>
      <c r="E673" s="278"/>
      <c r="F673" s="153"/>
      <c r="G673" s="153"/>
      <c r="H673" s="153"/>
      <c r="I673" s="153"/>
      <c r="J673" s="153"/>
      <c r="K673" s="153"/>
      <c r="L673" s="153"/>
      <c r="M673" s="153"/>
      <c r="N673" s="153"/>
      <c r="O673" s="153"/>
      <c r="P673" s="153"/>
      <c r="Q673" s="153"/>
      <c r="R673" s="153"/>
      <c r="S673" s="153"/>
      <c r="T673" s="153"/>
      <c r="U673" s="153"/>
      <c r="V673" s="153"/>
      <c r="W673" s="153"/>
      <c r="X673" s="153"/>
      <c r="Y673" s="153"/>
      <c r="Z673" s="153"/>
    </row>
    <row r="674" spans="1:26" ht="14.25" customHeight="1">
      <c r="A674" s="255"/>
      <c r="B674" s="255"/>
      <c r="C674" s="153"/>
      <c r="D674" s="153"/>
      <c r="E674" s="278"/>
      <c r="F674" s="153"/>
      <c r="G674" s="153"/>
      <c r="H674" s="153"/>
      <c r="I674" s="153"/>
      <c r="J674" s="153"/>
      <c r="K674" s="153"/>
      <c r="L674" s="153"/>
      <c r="M674" s="153"/>
      <c r="N674" s="153"/>
      <c r="O674" s="153"/>
      <c r="P674" s="153"/>
      <c r="Q674" s="153"/>
      <c r="R674" s="153"/>
      <c r="S674" s="153"/>
      <c r="T674" s="153"/>
      <c r="U674" s="153"/>
      <c r="V674" s="153"/>
      <c r="W674" s="153"/>
      <c r="X674" s="153"/>
      <c r="Y674" s="153"/>
      <c r="Z674" s="153"/>
    </row>
    <row r="675" spans="1:26" ht="14.25" customHeight="1">
      <c r="A675" s="255"/>
      <c r="B675" s="255"/>
      <c r="C675" s="153"/>
      <c r="D675" s="153"/>
      <c r="E675" s="278"/>
      <c r="F675" s="153"/>
      <c r="G675" s="153"/>
      <c r="H675" s="153"/>
      <c r="I675" s="153"/>
      <c r="J675" s="153"/>
      <c r="K675" s="153"/>
      <c r="L675" s="153"/>
      <c r="M675" s="153"/>
      <c r="N675" s="153"/>
      <c r="O675" s="153"/>
      <c r="P675" s="153"/>
      <c r="Q675" s="153"/>
      <c r="R675" s="153"/>
      <c r="S675" s="153"/>
      <c r="T675" s="153"/>
      <c r="U675" s="153"/>
      <c r="V675" s="153"/>
      <c r="W675" s="153"/>
      <c r="X675" s="153"/>
      <c r="Y675" s="153"/>
      <c r="Z675" s="153"/>
    </row>
    <row r="676" spans="1:26" ht="14.25" customHeight="1">
      <c r="A676" s="255"/>
      <c r="B676" s="255"/>
      <c r="C676" s="153"/>
      <c r="D676" s="153"/>
      <c r="E676" s="278"/>
      <c r="F676" s="153"/>
      <c r="G676" s="153"/>
      <c r="H676" s="153"/>
      <c r="I676" s="153"/>
      <c r="J676" s="153"/>
      <c r="K676" s="153"/>
      <c r="L676" s="153"/>
      <c r="M676" s="153"/>
      <c r="N676" s="153"/>
      <c r="O676" s="153"/>
      <c r="P676" s="153"/>
      <c r="Q676" s="153"/>
      <c r="R676" s="153"/>
      <c r="S676" s="153"/>
      <c r="T676" s="153"/>
      <c r="U676" s="153"/>
      <c r="V676" s="153"/>
      <c r="W676" s="153"/>
      <c r="X676" s="153"/>
      <c r="Y676" s="153"/>
      <c r="Z676" s="153"/>
    </row>
    <row r="677" spans="1:26" ht="14.25" customHeight="1">
      <c r="A677" s="255"/>
      <c r="B677" s="255"/>
      <c r="C677" s="153"/>
      <c r="D677" s="153"/>
      <c r="E677" s="278"/>
      <c r="F677" s="153"/>
      <c r="G677" s="153"/>
      <c r="H677" s="153"/>
      <c r="I677" s="153"/>
      <c r="J677" s="153"/>
      <c r="K677" s="153"/>
      <c r="L677" s="153"/>
      <c r="M677" s="153"/>
      <c r="N677" s="153"/>
      <c r="O677" s="153"/>
      <c r="P677" s="153"/>
      <c r="Q677" s="153"/>
      <c r="R677" s="153"/>
      <c r="S677" s="153"/>
      <c r="T677" s="153"/>
      <c r="U677" s="153"/>
      <c r="V677" s="153"/>
      <c r="W677" s="153"/>
      <c r="X677" s="153"/>
      <c r="Y677" s="153"/>
      <c r="Z677" s="153"/>
    </row>
    <row r="678" spans="1:26" ht="14.25" customHeight="1">
      <c r="A678" s="255"/>
      <c r="B678" s="255"/>
      <c r="C678" s="153"/>
      <c r="D678" s="153"/>
      <c r="E678" s="278"/>
      <c r="F678" s="153"/>
      <c r="G678" s="153"/>
      <c r="H678" s="153"/>
      <c r="I678" s="153"/>
      <c r="J678" s="153"/>
      <c r="K678" s="153"/>
      <c r="L678" s="153"/>
      <c r="M678" s="153"/>
      <c r="N678" s="153"/>
      <c r="O678" s="153"/>
      <c r="P678" s="153"/>
      <c r="Q678" s="153"/>
      <c r="R678" s="153"/>
      <c r="S678" s="153"/>
      <c r="T678" s="153"/>
      <c r="U678" s="153"/>
      <c r="V678" s="153"/>
      <c r="W678" s="153"/>
      <c r="X678" s="153"/>
      <c r="Y678" s="153"/>
      <c r="Z678" s="153"/>
    </row>
    <row r="679" spans="1:26" ht="14.25" customHeight="1">
      <c r="A679" s="255"/>
      <c r="B679" s="255"/>
      <c r="C679" s="153"/>
      <c r="D679" s="153"/>
      <c r="E679" s="278"/>
      <c r="F679" s="153"/>
      <c r="G679" s="153"/>
      <c r="H679" s="153"/>
      <c r="I679" s="153"/>
      <c r="J679" s="153"/>
      <c r="K679" s="153"/>
      <c r="L679" s="153"/>
      <c r="M679" s="153"/>
      <c r="N679" s="153"/>
      <c r="O679" s="153"/>
      <c r="P679" s="153"/>
      <c r="Q679" s="153"/>
      <c r="R679" s="153"/>
      <c r="S679" s="153"/>
      <c r="T679" s="153"/>
      <c r="U679" s="153"/>
      <c r="V679" s="153"/>
      <c r="W679" s="153"/>
      <c r="X679" s="153"/>
      <c r="Y679" s="153"/>
      <c r="Z679" s="153"/>
    </row>
    <row r="680" spans="1:26" ht="14.25" customHeight="1">
      <c r="A680" s="255"/>
      <c r="B680" s="255"/>
      <c r="C680" s="153"/>
      <c r="D680" s="153"/>
      <c r="E680" s="278"/>
      <c r="F680" s="153"/>
      <c r="G680" s="153"/>
      <c r="H680" s="153"/>
      <c r="I680" s="153"/>
      <c r="J680" s="153"/>
      <c r="K680" s="153"/>
      <c r="L680" s="153"/>
      <c r="M680" s="153"/>
      <c r="N680" s="153"/>
      <c r="O680" s="153"/>
      <c r="P680" s="153"/>
      <c r="Q680" s="153"/>
      <c r="R680" s="153"/>
      <c r="S680" s="153"/>
      <c r="T680" s="153"/>
      <c r="U680" s="153"/>
      <c r="V680" s="153"/>
      <c r="W680" s="153"/>
      <c r="X680" s="153"/>
      <c r="Y680" s="153"/>
      <c r="Z680" s="153"/>
    </row>
    <row r="681" spans="1:26" ht="14.25" customHeight="1">
      <c r="A681" s="255"/>
      <c r="B681" s="255"/>
      <c r="C681" s="153"/>
      <c r="D681" s="153"/>
      <c r="E681" s="278"/>
      <c r="F681" s="153"/>
      <c r="G681" s="153"/>
      <c r="H681" s="153"/>
      <c r="I681" s="153"/>
      <c r="J681" s="153"/>
      <c r="K681" s="153"/>
      <c r="L681" s="153"/>
      <c r="M681" s="153"/>
      <c r="N681" s="153"/>
      <c r="O681" s="153"/>
      <c r="P681" s="153"/>
      <c r="Q681" s="153"/>
      <c r="R681" s="153"/>
      <c r="S681" s="153"/>
      <c r="T681" s="153"/>
      <c r="U681" s="153"/>
      <c r="V681" s="153"/>
      <c r="W681" s="153"/>
      <c r="X681" s="153"/>
      <c r="Y681" s="153"/>
      <c r="Z681" s="153"/>
    </row>
    <row r="682" spans="1:26" ht="14.25" customHeight="1">
      <c r="A682" s="255"/>
      <c r="B682" s="255"/>
      <c r="C682" s="153"/>
      <c r="D682" s="153"/>
      <c r="E682" s="278"/>
      <c r="F682" s="153"/>
      <c r="G682" s="153"/>
      <c r="H682" s="153"/>
      <c r="I682" s="153"/>
      <c r="J682" s="153"/>
      <c r="K682" s="153"/>
      <c r="L682" s="153"/>
      <c r="M682" s="153"/>
      <c r="N682" s="153"/>
      <c r="O682" s="153"/>
      <c r="P682" s="153"/>
      <c r="Q682" s="153"/>
      <c r="R682" s="153"/>
      <c r="S682" s="153"/>
      <c r="T682" s="153"/>
      <c r="U682" s="153"/>
      <c r="V682" s="153"/>
      <c r="W682" s="153"/>
      <c r="X682" s="153"/>
      <c r="Y682" s="153"/>
      <c r="Z682" s="153"/>
    </row>
    <row r="683" spans="1:26" ht="14.25" customHeight="1">
      <c r="A683" s="255"/>
      <c r="B683" s="255"/>
      <c r="C683" s="153"/>
      <c r="D683" s="153"/>
      <c r="E683" s="278"/>
      <c r="F683" s="153"/>
      <c r="G683" s="153"/>
      <c r="H683" s="153"/>
      <c r="I683" s="153"/>
      <c r="J683" s="153"/>
      <c r="K683" s="153"/>
      <c r="L683" s="153"/>
      <c r="M683" s="153"/>
      <c r="N683" s="153"/>
      <c r="O683" s="153"/>
      <c r="P683" s="153"/>
      <c r="Q683" s="153"/>
      <c r="R683" s="153"/>
      <c r="S683" s="153"/>
      <c r="T683" s="153"/>
      <c r="U683" s="153"/>
      <c r="V683" s="153"/>
      <c r="W683" s="153"/>
      <c r="X683" s="153"/>
      <c r="Y683" s="153"/>
      <c r="Z683" s="153"/>
    </row>
    <row r="684" spans="1:26" ht="14.25" customHeight="1">
      <c r="A684" s="255"/>
      <c r="B684" s="255"/>
      <c r="C684" s="153"/>
      <c r="D684" s="153"/>
      <c r="E684" s="278"/>
      <c r="F684" s="153"/>
      <c r="G684" s="153"/>
      <c r="H684" s="153"/>
      <c r="I684" s="153"/>
      <c r="J684" s="153"/>
      <c r="K684" s="153"/>
      <c r="L684" s="153"/>
      <c r="M684" s="153"/>
      <c r="N684" s="153"/>
      <c r="O684" s="153"/>
      <c r="P684" s="153"/>
      <c r="Q684" s="153"/>
      <c r="R684" s="153"/>
      <c r="S684" s="153"/>
      <c r="T684" s="153"/>
      <c r="U684" s="153"/>
      <c r="V684" s="153"/>
      <c r="W684" s="153"/>
      <c r="X684" s="153"/>
      <c r="Y684" s="153"/>
      <c r="Z684" s="153"/>
    </row>
    <row r="685" spans="1:26" ht="14.25" customHeight="1">
      <c r="A685" s="255"/>
      <c r="B685" s="255"/>
      <c r="C685" s="153"/>
      <c r="D685" s="153"/>
      <c r="E685" s="278"/>
      <c r="F685" s="153"/>
      <c r="G685" s="153"/>
      <c r="H685" s="153"/>
      <c r="I685" s="153"/>
      <c r="J685" s="153"/>
      <c r="K685" s="153"/>
      <c r="L685" s="153"/>
      <c r="M685" s="153"/>
      <c r="N685" s="153"/>
      <c r="O685" s="153"/>
      <c r="P685" s="153"/>
      <c r="Q685" s="153"/>
      <c r="R685" s="153"/>
      <c r="S685" s="153"/>
      <c r="T685" s="153"/>
      <c r="U685" s="153"/>
      <c r="V685" s="153"/>
      <c r="W685" s="153"/>
      <c r="X685" s="153"/>
      <c r="Y685" s="153"/>
      <c r="Z685" s="153"/>
    </row>
    <row r="686" spans="1:26" ht="14.25" customHeight="1">
      <c r="A686" s="255"/>
      <c r="B686" s="255"/>
      <c r="C686" s="153"/>
      <c r="D686" s="153"/>
      <c r="E686" s="278"/>
      <c r="F686" s="153"/>
      <c r="G686" s="153"/>
      <c r="H686" s="153"/>
      <c r="I686" s="153"/>
      <c r="J686" s="153"/>
      <c r="K686" s="153"/>
      <c r="L686" s="153"/>
      <c r="M686" s="153"/>
      <c r="N686" s="153"/>
      <c r="O686" s="153"/>
      <c r="P686" s="153"/>
      <c r="Q686" s="153"/>
      <c r="R686" s="153"/>
      <c r="S686" s="153"/>
      <c r="T686" s="153"/>
      <c r="U686" s="153"/>
      <c r="V686" s="153"/>
      <c r="W686" s="153"/>
      <c r="X686" s="153"/>
      <c r="Y686" s="153"/>
      <c r="Z686" s="153"/>
    </row>
    <row r="687" spans="1:26" ht="14.25" customHeight="1">
      <c r="A687" s="255"/>
      <c r="B687" s="255"/>
      <c r="C687" s="153"/>
      <c r="D687" s="153"/>
      <c r="E687" s="278"/>
      <c r="F687" s="153"/>
      <c r="G687" s="153"/>
      <c r="H687" s="153"/>
      <c r="I687" s="153"/>
      <c r="J687" s="153"/>
      <c r="K687" s="153"/>
      <c r="L687" s="153"/>
      <c r="M687" s="153"/>
      <c r="N687" s="153"/>
      <c r="O687" s="153"/>
      <c r="P687" s="153"/>
      <c r="Q687" s="153"/>
      <c r="R687" s="153"/>
      <c r="S687" s="153"/>
      <c r="T687" s="153"/>
      <c r="U687" s="153"/>
      <c r="V687" s="153"/>
      <c r="W687" s="153"/>
      <c r="X687" s="153"/>
      <c r="Y687" s="153"/>
      <c r="Z687" s="153"/>
    </row>
    <row r="688" spans="1:26" ht="14.25" customHeight="1">
      <c r="A688" s="255"/>
      <c r="B688" s="255"/>
      <c r="C688" s="153"/>
      <c r="D688" s="153"/>
      <c r="E688" s="278"/>
      <c r="F688" s="153"/>
      <c r="G688" s="153"/>
      <c r="H688" s="153"/>
      <c r="I688" s="153"/>
      <c r="J688" s="153"/>
      <c r="K688" s="153"/>
      <c r="L688" s="153"/>
      <c r="M688" s="153"/>
      <c r="N688" s="153"/>
      <c r="O688" s="153"/>
      <c r="P688" s="153"/>
      <c r="Q688" s="153"/>
      <c r="R688" s="153"/>
      <c r="S688" s="153"/>
      <c r="T688" s="153"/>
      <c r="U688" s="153"/>
      <c r="V688" s="153"/>
      <c r="W688" s="153"/>
      <c r="X688" s="153"/>
      <c r="Y688" s="153"/>
      <c r="Z688" s="153"/>
    </row>
    <row r="689" spans="1:26" ht="14.25" customHeight="1">
      <c r="A689" s="255"/>
      <c r="B689" s="255"/>
      <c r="C689" s="153"/>
      <c r="D689" s="153"/>
      <c r="E689" s="278"/>
      <c r="F689" s="153"/>
      <c r="G689" s="153"/>
      <c r="H689" s="153"/>
      <c r="I689" s="153"/>
      <c r="J689" s="153"/>
      <c r="K689" s="153"/>
      <c r="L689" s="153"/>
      <c r="M689" s="153"/>
      <c r="N689" s="153"/>
      <c r="O689" s="153"/>
      <c r="P689" s="153"/>
      <c r="Q689" s="153"/>
      <c r="R689" s="153"/>
      <c r="S689" s="153"/>
      <c r="T689" s="153"/>
      <c r="U689" s="153"/>
      <c r="V689" s="153"/>
      <c r="W689" s="153"/>
      <c r="X689" s="153"/>
      <c r="Y689" s="153"/>
      <c r="Z689" s="153"/>
    </row>
    <row r="690" spans="1:26" ht="14.25" customHeight="1">
      <c r="A690" s="255"/>
      <c r="B690" s="255"/>
      <c r="C690" s="153"/>
      <c r="D690" s="153"/>
      <c r="E690" s="278"/>
      <c r="F690" s="153"/>
      <c r="G690" s="153"/>
      <c r="H690" s="153"/>
      <c r="I690" s="153"/>
      <c r="J690" s="153"/>
      <c r="K690" s="153"/>
      <c r="L690" s="153"/>
      <c r="M690" s="153"/>
      <c r="N690" s="153"/>
      <c r="O690" s="153"/>
      <c r="P690" s="153"/>
      <c r="Q690" s="153"/>
      <c r="R690" s="153"/>
      <c r="S690" s="153"/>
      <c r="T690" s="153"/>
      <c r="U690" s="153"/>
      <c r="V690" s="153"/>
      <c r="W690" s="153"/>
      <c r="X690" s="153"/>
      <c r="Y690" s="153"/>
      <c r="Z690" s="153"/>
    </row>
    <row r="691" spans="1:26" ht="14.25" customHeight="1">
      <c r="A691" s="255"/>
      <c r="B691" s="255"/>
      <c r="C691" s="153"/>
      <c r="D691" s="153"/>
      <c r="E691" s="278"/>
      <c r="F691" s="153"/>
      <c r="G691" s="153"/>
      <c r="H691" s="153"/>
      <c r="I691" s="153"/>
      <c r="J691" s="153"/>
      <c r="K691" s="153"/>
      <c r="L691" s="153"/>
      <c r="M691" s="153"/>
      <c r="N691" s="153"/>
      <c r="O691" s="153"/>
      <c r="P691" s="153"/>
      <c r="Q691" s="153"/>
      <c r="R691" s="153"/>
      <c r="S691" s="153"/>
      <c r="T691" s="153"/>
      <c r="U691" s="153"/>
      <c r="V691" s="153"/>
      <c r="W691" s="153"/>
      <c r="X691" s="153"/>
      <c r="Y691" s="153"/>
      <c r="Z691" s="153"/>
    </row>
    <row r="692" spans="1:26" ht="14.25" customHeight="1">
      <c r="A692" s="255"/>
      <c r="B692" s="255"/>
      <c r="C692" s="153"/>
      <c r="D692" s="153"/>
      <c r="E692" s="278"/>
      <c r="F692" s="153"/>
      <c r="G692" s="153"/>
      <c r="H692" s="153"/>
      <c r="I692" s="153"/>
      <c r="J692" s="153"/>
      <c r="K692" s="153"/>
      <c r="L692" s="153"/>
      <c r="M692" s="153"/>
      <c r="N692" s="153"/>
      <c r="O692" s="153"/>
      <c r="P692" s="153"/>
      <c r="Q692" s="153"/>
      <c r="R692" s="153"/>
      <c r="S692" s="153"/>
      <c r="T692" s="153"/>
      <c r="U692" s="153"/>
      <c r="V692" s="153"/>
      <c r="W692" s="153"/>
      <c r="X692" s="153"/>
      <c r="Y692" s="153"/>
      <c r="Z692" s="153"/>
    </row>
    <row r="693" spans="1:26" ht="14.25" customHeight="1">
      <c r="A693" s="255"/>
      <c r="B693" s="255"/>
      <c r="C693" s="153"/>
      <c r="D693" s="153"/>
      <c r="E693" s="278"/>
      <c r="F693" s="153"/>
      <c r="G693" s="153"/>
      <c r="H693" s="153"/>
      <c r="I693" s="153"/>
      <c r="J693" s="153"/>
      <c r="K693" s="153"/>
      <c r="L693" s="153"/>
      <c r="M693" s="153"/>
      <c r="N693" s="153"/>
      <c r="O693" s="153"/>
      <c r="P693" s="153"/>
      <c r="Q693" s="153"/>
      <c r="R693" s="153"/>
      <c r="S693" s="153"/>
      <c r="T693" s="153"/>
      <c r="U693" s="153"/>
      <c r="V693" s="153"/>
      <c r="W693" s="153"/>
      <c r="X693" s="153"/>
      <c r="Y693" s="153"/>
      <c r="Z693" s="153"/>
    </row>
    <row r="694" spans="1:26" ht="14.25" customHeight="1">
      <c r="A694" s="255"/>
      <c r="B694" s="255"/>
      <c r="C694" s="153"/>
      <c r="D694" s="153"/>
      <c r="E694" s="278"/>
      <c r="F694" s="153"/>
      <c r="G694" s="153"/>
      <c r="H694" s="153"/>
      <c r="I694" s="153"/>
      <c r="J694" s="153"/>
      <c r="K694" s="153"/>
      <c r="L694" s="153"/>
      <c r="M694" s="153"/>
      <c r="N694" s="153"/>
      <c r="O694" s="153"/>
      <c r="P694" s="153"/>
      <c r="Q694" s="153"/>
      <c r="R694" s="153"/>
      <c r="S694" s="153"/>
      <c r="T694" s="153"/>
      <c r="U694" s="153"/>
      <c r="V694" s="153"/>
      <c r="W694" s="153"/>
      <c r="X694" s="153"/>
      <c r="Y694" s="153"/>
      <c r="Z694" s="153"/>
    </row>
    <row r="695" spans="1:26" ht="14.25" customHeight="1">
      <c r="A695" s="255"/>
      <c r="B695" s="255"/>
      <c r="C695" s="153"/>
      <c r="D695" s="153"/>
      <c r="E695" s="278"/>
      <c r="F695" s="153"/>
      <c r="G695" s="153"/>
      <c r="H695" s="153"/>
      <c r="I695" s="153"/>
      <c r="J695" s="153"/>
      <c r="K695" s="153"/>
      <c r="L695" s="153"/>
      <c r="M695" s="153"/>
      <c r="N695" s="153"/>
      <c r="O695" s="153"/>
      <c r="P695" s="153"/>
      <c r="Q695" s="153"/>
      <c r="R695" s="153"/>
      <c r="S695" s="153"/>
      <c r="T695" s="153"/>
      <c r="U695" s="153"/>
      <c r="V695" s="153"/>
      <c r="W695" s="153"/>
      <c r="X695" s="153"/>
      <c r="Y695" s="153"/>
      <c r="Z695" s="153"/>
    </row>
    <row r="696" spans="1:26" ht="14.25" customHeight="1">
      <c r="A696" s="255"/>
      <c r="B696" s="255"/>
      <c r="C696" s="153"/>
      <c r="D696" s="153"/>
      <c r="E696" s="278"/>
      <c r="F696" s="153"/>
      <c r="G696" s="153"/>
      <c r="H696" s="153"/>
      <c r="I696" s="153"/>
      <c r="J696" s="153"/>
      <c r="K696" s="153"/>
      <c r="L696" s="153"/>
      <c r="M696" s="153"/>
      <c r="N696" s="153"/>
      <c r="O696" s="153"/>
      <c r="P696" s="153"/>
      <c r="Q696" s="153"/>
      <c r="R696" s="153"/>
      <c r="S696" s="153"/>
      <c r="T696" s="153"/>
      <c r="U696" s="153"/>
      <c r="V696" s="153"/>
      <c r="W696" s="153"/>
      <c r="X696" s="153"/>
      <c r="Y696" s="153"/>
      <c r="Z696" s="153"/>
    </row>
    <row r="697" spans="1:26" ht="14.25" customHeight="1">
      <c r="A697" s="255"/>
      <c r="B697" s="255"/>
      <c r="C697" s="153"/>
      <c r="D697" s="153"/>
      <c r="E697" s="278"/>
      <c r="F697" s="153"/>
      <c r="G697" s="153"/>
      <c r="H697" s="153"/>
      <c r="I697" s="153"/>
      <c r="J697" s="153"/>
      <c r="K697" s="153"/>
      <c r="L697" s="153"/>
      <c r="M697" s="153"/>
      <c r="N697" s="153"/>
      <c r="O697" s="153"/>
      <c r="P697" s="153"/>
      <c r="Q697" s="153"/>
      <c r="R697" s="153"/>
      <c r="S697" s="153"/>
      <c r="T697" s="153"/>
      <c r="U697" s="153"/>
      <c r="V697" s="153"/>
      <c r="W697" s="153"/>
      <c r="X697" s="153"/>
      <c r="Y697" s="153"/>
      <c r="Z697" s="153"/>
    </row>
    <row r="698" spans="1:26" ht="14.25" customHeight="1">
      <c r="A698" s="255"/>
      <c r="B698" s="255"/>
      <c r="C698" s="153"/>
      <c r="D698" s="153"/>
      <c r="E698" s="278"/>
      <c r="F698" s="153"/>
      <c r="G698" s="153"/>
      <c r="H698" s="153"/>
      <c r="I698" s="153"/>
      <c r="J698" s="153"/>
      <c r="K698" s="153"/>
      <c r="L698" s="153"/>
      <c r="M698" s="153"/>
      <c r="N698" s="153"/>
      <c r="O698" s="153"/>
      <c r="P698" s="153"/>
      <c r="Q698" s="153"/>
      <c r="R698" s="153"/>
      <c r="S698" s="153"/>
      <c r="T698" s="153"/>
      <c r="U698" s="153"/>
      <c r="V698" s="153"/>
      <c r="W698" s="153"/>
      <c r="X698" s="153"/>
      <c r="Y698" s="153"/>
      <c r="Z698" s="153"/>
    </row>
    <row r="699" spans="1:26" ht="14.25" customHeight="1">
      <c r="A699" s="255"/>
      <c r="B699" s="255"/>
      <c r="C699" s="153"/>
      <c r="D699" s="153"/>
      <c r="E699" s="278"/>
      <c r="F699" s="153"/>
      <c r="G699" s="153"/>
      <c r="H699" s="153"/>
      <c r="I699" s="153"/>
      <c r="J699" s="153"/>
      <c r="K699" s="153"/>
      <c r="L699" s="153"/>
      <c r="M699" s="153"/>
      <c r="N699" s="153"/>
      <c r="O699" s="153"/>
      <c r="P699" s="153"/>
      <c r="Q699" s="153"/>
      <c r="R699" s="153"/>
      <c r="S699" s="153"/>
      <c r="T699" s="153"/>
      <c r="U699" s="153"/>
      <c r="V699" s="153"/>
      <c r="W699" s="153"/>
      <c r="X699" s="153"/>
      <c r="Y699" s="153"/>
      <c r="Z699" s="153"/>
    </row>
    <row r="700" spans="1:26" ht="14.25" customHeight="1">
      <c r="A700" s="255"/>
      <c r="B700" s="255"/>
      <c r="C700" s="153"/>
      <c r="D700" s="153"/>
      <c r="E700" s="278"/>
      <c r="F700" s="153"/>
      <c r="G700" s="153"/>
      <c r="H700" s="153"/>
      <c r="I700" s="153"/>
      <c r="J700" s="153"/>
      <c r="K700" s="153"/>
      <c r="L700" s="153"/>
      <c r="M700" s="153"/>
      <c r="N700" s="153"/>
      <c r="O700" s="153"/>
      <c r="P700" s="153"/>
      <c r="Q700" s="153"/>
      <c r="R700" s="153"/>
      <c r="S700" s="153"/>
      <c r="T700" s="153"/>
      <c r="U700" s="153"/>
      <c r="V700" s="153"/>
      <c r="W700" s="153"/>
      <c r="X700" s="153"/>
      <c r="Y700" s="153"/>
      <c r="Z700" s="153"/>
    </row>
    <row r="701" spans="1:26" ht="14.25" customHeight="1">
      <c r="A701" s="255"/>
      <c r="B701" s="255"/>
      <c r="C701" s="153"/>
      <c r="D701" s="153"/>
      <c r="E701" s="278"/>
      <c r="F701" s="153"/>
      <c r="G701" s="153"/>
      <c r="H701" s="153"/>
      <c r="I701" s="153"/>
      <c r="J701" s="153"/>
      <c r="K701" s="153"/>
      <c r="L701" s="153"/>
      <c r="M701" s="153"/>
      <c r="N701" s="153"/>
      <c r="O701" s="153"/>
      <c r="P701" s="153"/>
      <c r="Q701" s="153"/>
      <c r="R701" s="153"/>
      <c r="S701" s="153"/>
      <c r="T701" s="153"/>
      <c r="U701" s="153"/>
      <c r="V701" s="153"/>
      <c r="W701" s="153"/>
      <c r="X701" s="153"/>
      <c r="Y701" s="153"/>
      <c r="Z701" s="153"/>
    </row>
    <row r="702" spans="1:26" ht="14.25" customHeight="1">
      <c r="A702" s="255"/>
      <c r="B702" s="255"/>
      <c r="C702" s="153"/>
      <c r="D702" s="153"/>
      <c r="E702" s="278"/>
      <c r="F702" s="153"/>
      <c r="G702" s="153"/>
      <c r="H702" s="153"/>
      <c r="I702" s="153"/>
      <c r="J702" s="153"/>
      <c r="K702" s="153"/>
      <c r="L702" s="153"/>
      <c r="M702" s="153"/>
      <c r="N702" s="153"/>
      <c r="O702" s="153"/>
      <c r="P702" s="153"/>
      <c r="Q702" s="153"/>
      <c r="R702" s="153"/>
      <c r="S702" s="153"/>
      <c r="T702" s="153"/>
      <c r="U702" s="153"/>
      <c r="V702" s="153"/>
      <c r="W702" s="153"/>
      <c r="X702" s="153"/>
      <c r="Y702" s="153"/>
      <c r="Z702" s="153"/>
    </row>
    <row r="703" spans="1:26" ht="14.25" customHeight="1">
      <c r="A703" s="255"/>
      <c r="B703" s="255"/>
      <c r="C703" s="153"/>
      <c r="D703" s="153"/>
      <c r="E703" s="278"/>
      <c r="F703" s="153"/>
      <c r="G703" s="153"/>
      <c r="H703" s="153"/>
      <c r="I703" s="153"/>
      <c r="J703" s="153"/>
      <c r="K703" s="153"/>
      <c r="L703" s="153"/>
      <c r="M703" s="153"/>
      <c r="N703" s="153"/>
      <c r="O703" s="153"/>
      <c r="P703" s="153"/>
      <c r="Q703" s="153"/>
      <c r="R703" s="153"/>
      <c r="S703" s="153"/>
      <c r="T703" s="153"/>
      <c r="U703" s="153"/>
      <c r="V703" s="153"/>
      <c r="W703" s="153"/>
      <c r="X703" s="153"/>
      <c r="Y703" s="153"/>
      <c r="Z703" s="153"/>
    </row>
    <row r="704" spans="1:26" ht="14.25" customHeight="1">
      <c r="A704" s="255"/>
      <c r="B704" s="255"/>
      <c r="C704" s="153"/>
      <c r="D704" s="153"/>
      <c r="E704" s="278"/>
      <c r="F704" s="153"/>
      <c r="G704" s="153"/>
      <c r="H704" s="153"/>
      <c r="I704" s="153"/>
      <c r="J704" s="153"/>
      <c r="K704" s="153"/>
      <c r="L704" s="153"/>
      <c r="M704" s="153"/>
      <c r="N704" s="153"/>
      <c r="O704" s="153"/>
      <c r="P704" s="153"/>
      <c r="Q704" s="153"/>
      <c r="R704" s="153"/>
      <c r="S704" s="153"/>
      <c r="T704" s="153"/>
      <c r="U704" s="153"/>
      <c r="V704" s="153"/>
      <c r="W704" s="153"/>
      <c r="X704" s="153"/>
      <c r="Y704" s="153"/>
      <c r="Z704" s="153"/>
    </row>
    <row r="705" spans="1:26" ht="14.25" customHeight="1">
      <c r="A705" s="255"/>
      <c r="B705" s="255"/>
      <c r="C705" s="153"/>
      <c r="D705" s="153"/>
      <c r="E705" s="278"/>
      <c r="F705" s="153"/>
      <c r="G705" s="153"/>
      <c r="H705" s="153"/>
      <c r="I705" s="153"/>
      <c r="J705" s="153"/>
      <c r="K705" s="153"/>
      <c r="L705" s="153"/>
      <c r="M705" s="153"/>
      <c r="N705" s="153"/>
      <c r="O705" s="153"/>
      <c r="P705" s="153"/>
      <c r="Q705" s="153"/>
      <c r="R705" s="153"/>
      <c r="S705" s="153"/>
      <c r="T705" s="153"/>
      <c r="U705" s="153"/>
      <c r="V705" s="153"/>
      <c r="W705" s="153"/>
      <c r="X705" s="153"/>
      <c r="Y705" s="153"/>
      <c r="Z705" s="153"/>
    </row>
    <row r="706" spans="1:26" ht="14.25" customHeight="1">
      <c r="A706" s="255"/>
      <c r="B706" s="255"/>
      <c r="C706" s="153"/>
      <c r="D706" s="153"/>
      <c r="E706" s="278"/>
      <c r="F706" s="153"/>
      <c r="G706" s="153"/>
      <c r="H706" s="153"/>
      <c r="I706" s="153"/>
      <c r="J706" s="153"/>
      <c r="K706" s="153"/>
      <c r="L706" s="153"/>
      <c r="M706" s="153"/>
      <c r="N706" s="153"/>
      <c r="O706" s="153"/>
      <c r="P706" s="153"/>
      <c r="Q706" s="153"/>
      <c r="R706" s="153"/>
      <c r="S706" s="153"/>
      <c r="T706" s="153"/>
      <c r="U706" s="153"/>
      <c r="V706" s="153"/>
      <c r="W706" s="153"/>
      <c r="X706" s="153"/>
      <c r="Y706" s="153"/>
      <c r="Z706" s="153"/>
    </row>
    <row r="707" spans="1:26" ht="14.25" customHeight="1">
      <c r="A707" s="255"/>
      <c r="B707" s="255"/>
      <c r="C707" s="153"/>
      <c r="D707" s="153"/>
      <c r="E707" s="278"/>
      <c r="F707" s="153"/>
      <c r="G707" s="153"/>
      <c r="H707" s="153"/>
      <c r="I707" s="153"/>
      <c r="J707" s="153"/>
      <c r="K707" s="153"/>
      <c r="L707" s="153"/>
      <c r="M707" s="153"/>
      <c r="N707" s="153"/>
      <c r="O707" s="153"/>
      <c r="P707" s="153"/>
      <c r="Q707" s="153"/>
      <c r="R707" s="153"/>
      <c r="S707" s="153"/>
      <c r="T707" s="153"/>
      <c r="U707" s="153"/>
      <c r="V707" s="153"/>
      <c r="W707" s="153"/>
      <c r="X707" s="153"/>
      <c r="Y707" s="153"/>
      <c r="Z707" s="153"/>
    </row>
    <row r="708" spans="1:26" ht="14.25" customHeight="1">
      <c r="A708" s="255"/>
      <c r="B708" s="255"/>
      <c r="C708" s="153"/>
      <c r="D708" s="153"/>
      <c r="E708" s="278"/>
      <c r="F708" s="153"/>
      <c r="G708" s="153"/>
      <c r="H708" s="153"/>
      <c r="I708" s="153"/>
      <c r="J708" s="153"/>
      <c r="K708" s="153"/>
      <c r="L708" s="153"/>
      <c r="M708" s="153"/>
      <c r="N708" s="153"/>
      <c r="O708" s="153"/>
      <c r="P708" s="153"/>
      <c r="Q708" s="153"/>
      <c r="R708" s="153"/>
      <c r="S708" s="153"/>
      <c r="T708" s="153"/>
      <c r="U708" s="153"/>
      <c r="V708" s="153"/>
      <c r="W708" s="153"/>
      <c r="X708" s="153"/>
      <c r="Y708" s="153"/>
      <c r="Z708" s="153"/>
    </row>
    <row r="709" spans="1:26" ht="14.25" customHeight="1">
      <c r="A709" s="255"/>
      <c r="B709" s="255"/>
      <c r="C709" s="153"/>
      <c r="D709" s="153"/>
      <c r="E709" s="278"/>
      <c r="F709" s="153"/>
      <c r="G709" s="153"/>
      <c r="H709" s="153"/>
      <c r="I709" s="153"/>
      <c r="J709" s="153"/>
      <c r="K709" s="153"/>
      <c r="L709" s="153"/>
      <c r="M709" s="153"/>
      <c r="N709" s="153"/>
      <c r="O709" s="153"/>
      <c r="P709" s="153"/>
      <c r="Q709" s="153"/>
      <c r="R709" s="153"/>
      <c r="S709" s="153"/>
      <c r="T709" s="153"/>
      <c r="U709" s="153"/>
      <c r="V709" s="153"/>
      <c r="W709" s="153"/>
      <c r="X709" s="153"/>
      <c r="Y709" s="153"/>
      <c r="Z709" s="153"/>
    </row>
    <row r="710" spans="1:26" ht="14.25" customHeight="1">
      <c r="A710" s="255"/>
      <c r="B710" s="255"/>
      <c r="C710" s="153"/>
      <c r="D710" s="153"/>
      <c r="E710" s="278"/>
      <c r="F710" s="153"/>
      <c r="G710" s="153"/>
      <c r="H710" s="153"/>
      <c r="I710" s="153"/>
      <c r="J710" s="153"/>
      <c r="K710" s="153"/>
      <c r="L710" s="153"/>
      <c r="M710" s="153"/>
      <c r="N710" s="153"/>
      <c r="O710" s="153"/>
      <c r="P710" s="153"/>
      <c r="Q710" s="153"/>
      <c r="R710" s="153"/>
      <c r="S710" s="153"/>
      <c r="T710" s="153"/>
      <c r="U710" s="153"/>
      <c r="V710" s="153"/>
      <c r="W710" s="153"/>
      <c r="X710" s="153"/>
      <c r="Y710" s="153"/>
      <c r="Z710" s="153"/>
    </row>
    <row r="711" spans="1:26" ht="14.25" customHeight="1">
      <c r="A711" s="255"/>
      <c r="B711" s="255"/>
      <c r="C711" s="153"/>
      <c r="D711" s="153"/>
      <c r="E711" s="278"/>
      <c r="F711" s="153"/>
      <c r="G711" s="153"/>
      <c r="H711" s="153"/>
      <c r="I711" s="153"/>
      <c r="J711" s="153"/>
      <c r="K711" s="153"/>
      <c r="L711" s="153"/>
      <c r="M711" s="153"/>
      <c r="N711" s="153"/>
      <c r="O711" s="153"/>
      <c r="P711" s="153"/>
      <c r="Q711" s="153"/>
      <c r="R711" s="153"/>
      <c r="S711" s="153"/>
      <c r="T711" s="153"/>
      <c r="U711" s="153"/>
      <c r="V711" s="153"/>
      <c r="W711" s="153"/>
      <c r="X711" s="153"/>
      <c r="Y711" s="153"/>
      <c r="Z711" s="153"/>
    </row>
    <row r="712" spans="1:26" ht="14.25" customHeight="1">
      <c r="A712" s="255"/>
      <c r="B712" s="255"/>
      <c r="C712" s="153"/>
      <c r="D712" s="153"/>
      <c r="E712" s="278"/>
      <c r="F712" s="153"/>
      <c r="G712" s="153"/>
      <c r="H712" s="153"/>
      <c r="I712" s="153"/>
      <c r="J712" s="153"/>
      <c r="K712" s="153"/>
      <c r="L712" s="153"/>
      <c r="M712" s="153"/>
      <c r="N712" s="153"/>
      <c r="O712" s="153"/>
      <c r="P712" s="153"/>
      <c r="Q712" s="153"/>
      <c r="R712" s="153"/>
      <c r="S712" s="153"/>
      <c r="T712" s="153"/>
      <c r="U712" s="153"/>
      <c r="V712" s="153"/>
      <c r="W712" s="153"/>
      <c r="X712" s="153"/>
      <c r="Y712" s="153"/>
      <c r="Z712" s="153"/>
    </row>
    <row r="713" spans="1:26" ht="14.25" customHeight="1">
      <c r="A713" s="255"/>
      <c r="B713" s="255"/>
      <c r="C713" s="153"/>
      <c r="D713" s="153"/>
      <c r="E713" s="278"/>
      <c r="F713" s="153"/>
      <c r="G713" s="153"/>
      <c r="H713" s="153"/>
      <c r="I713" s="153"/>
      <c r="J713" s="153"/>
      <c r="K713" s="153"/>
      <c r="L713" s="153"/>
      <c r="M713" s="153"/>
      <c r="N713" s="153"/>
      <c r="O713" s="153"/>
      <c r="P713" s="153"/>
      <c r="Q713" s="153"/>
      <c r="R713" s="153"/>
      <c r="S713" s="153"/>
      <c r="T713" s="153"/>
      <c r="U713" s="153"/>
      <c r="V713" s="153"/>
      <c r="W713" s="153"/>
      <c r="X713" s="153"/>
      <c r="Y713" s="153"/>
      <c r="Z713" s="153"/>
    </row>
    <row r="714" spans="1:26" ht="14.25" customHeight="1">
      <c r="A714" s="255"/>
      <c r="B714" s="255"/>
      <c r="C714" s="153"/>
      <c r="D714" s="153"/>
      <c r="E714" s="278"/>
      <c r="F714" s="153"/>
      <c r="G714" s="153"/>
      <c r="H714" s="153"/>
      <c r="I714" s="153"/>
      <c r="J714" s="153"/>
      <c r="K714" s="153"/>
      <c r="L714" s="153"/>
      <c r="M714" s="153"/>
      <c r="N714" s="153"/>
      <c r="O714" s="153"/>
      <c r="P714" s="153"/>
      <c r="Q714" s="153"/>
      <c r="R714" s="153"/>
      <c r="S714" s="153"/>
      <c r="T714" s="153"/>
      <c r="U714" s="153"/>
      <c r="V714" s="153"/>
      <c r="W714" s="153"/>
      <c r="X714" s="153"/>
      <c r="Y714" s="153"/>
      <c r="Z714" s="153"/>
    </row>
    <row r="715" spans="1:26" ht="14.25" customHeight="1">
      <c r="A715" s="255"/>
      <c r="B715" s="255"/>
      <c r="C715" s="153"/>
      <c r="D715" s="153"/>
      <c r="E715" s="278"/>
      <c r="F715" s="153"/>
      <c r="G715" s="153"/>
      <c r="H715" s="153"/>
      <c r="I715" s="153"/>
      <c r="J715" s="153"/>
      <c r="K715" s="153"/>
      <c r="L715" s="153"/>
      <c r="M715" s="153"/>
      <c r="N715" s="153"/>
      <c r="O715" s="153"/>
      <c r="P715" s="153"/>
      <c r="Q715" s="153"/>
      <c r="R715" s="153"/>
      <c r="S715" s="153"/>
      <c r="T715" s="153"/>
      <c r="U715" s="153"/>
      <c r="V715" s="153"/>
      <c r="W715" s="153"/>
      <c r="X715" s="153"/>
      <c r="Y715" s="153"/>
      <c r="Z715" s="153"/>
    </row>
    <row r="716" spans="1:26" ht="14.25" customHeight="1">
      <c r="A716" s="255"/>
      <c r="B716" s="255"/>
      <c r="C716" s="153"/>
      <c r="D716" s="153"/>
      <c r="E716" s="278"/>
      <c r="F716" s="153"/>
      <c r="G716" s="153"/>
      <c r="H716" s="153"/>
      <c r="I716" s="153"/>
      <c r="J716" s="153"/>
      <c r="K716" s="153"/>
      <c r="L716" s="153"/>
      <c r="M716" s="153"/>
      <c r="N716" s="153"/>
      <c r="O716" s="153"/>
      <c r="P716" s="153"/>
      <c r="Q716" s="153"/>
      <c r="R716" s="153"/>
      <c r="S716" s="153"/>
      <c r="T716" s="153"/>
      <c r="U716" s="153"/>
      <c r="V716" s="153"/>
      <c r="W716" s="153"/>
      <c r="X716" s="153"/>
      <c r="Y716" s="153"/>
      <c r="Z716" s="153"/>
    </row>
    <row r="717" spans="1:26" ht="14.25" customHeight="1">
      <c r="A717" s="255"/>
      <c r="B717" s="255"/>
      <c r="C717" s="153"/>
      <c r="D717" s="153"/>
      <c r="E717" s="278"/>
      <c r="F717" s="153"/>
      <c r="G717" s="153"/>
      <c r="H717" s="153"/>
      <c r="I717" s="153"/>
      <c r="J717" s="153"/>
      <c r="K717" s="153"/>
      <c r="L717" s="153"/>
      <c r="M717" s="153"/>
      <c r="N717" s="153"/>
      <c r="O717" s="153"/>
      <c r="P717" s="153"/>
      <c r="Q717" s="153"/>
      <c r="R717" s="153"/>
      <c r="S717" s="153"/>
      <c r="T717" s="153"/>
      <c r="U717" s="153"/>
      <c r="V717" s="153"/>
      <c r="W717" s="153"/>
      <c r="X717" s="153"/>
      <c r="Y717" s="153"/>
      <c r="Z717" s="153"/>
    </row>
    <row r="718" spans="1:26" ht="14.25" customHeight="1">
      <c r="A718" s="255"/>
      <c r="B718" s="255"/>
      <c r="C718" s="153"/>
      <c r="D718" s="153"/>
      <c r="E718" s="278"/>
      <c r="F718" s="153"/>
      <c r="G718" s="153"/>
      <c r="H718" s="153"/>
      <c r="I718" s="153"/>
      <c r="J718" s="153"/>
      <c r="K718" s="153"/>
      <c r="L718" s="153"/>
      <c r="M718" s="153"/>
      <c r="N718" s="153"/>
      <c r="O718" s="153"/>
      <c r="P718" s="153"/>
      <c r="Q718" s="153"/>
      <c r="R718" s="153"/>
      <c r="S718" s="153"/>
      <c r="T718" s="153"/>
      <c r="U718" s="153"/>
      <c r="V718" s="153"/>
      <c r="W718" s="153"/>
      <c r="X718" s="153"/>
      <c r="Y718" s="153"/>
      <c r="Z718" s="153"/>
    </row>
    <row r="719" spans="1:26" ht="14.25" customHeight="1">
      <c r="A719" s="255"/>
      <c r="B719" s="255"/>
      <c r="C719" s="153"/>
      <c r="D719" s="153"/>
      <c r="E719" s="278"/>
      <c r="F719" s="153"/>
      <c r="G719" s="153"/>
      <c r="H719" s="153"/>
      <c r="I719" s="153"/>
      <c r="J719" s="153"/>
      <c r="K719" s="153"/>
      <c r="L719" s="153"/>
      <c r="M719" s="153"/>
      <c r="N719" s="153"/>
      <c r="O719" s="153"/>
      <c r="P719" s="153"/>
      <c r="Q719" s="153"/>
      <c r="R719" s="153"/>
      <c r="S719" s="153"/>
      <c r="T719" s="153"/>
      <c r="U719" s="153"/>
      <c r="V719" s="153"/>
      <c r="W719" s="153"/>
      <c r="X719" s="153"/>
      <c r="Y719" s="153"/>
      <c r="Z719" s="153"/>
    </row>
    <row r="720" spans="1:26" ht="14.25" customHeight="1">
      <c r="A720" s="255"/>
      <c r="B720" s="255"/>
      <c r="C720" s="153"/>
      <c r="D720" s="153"/>
      <c r="E720" s="278"/>
      <c r="F720" s="153"/>
      <c r="G720" s="153"/>
      <c r="H720" s="153"/>
      <c r="I720" s="153"/>
      <c r="J720" s="153"/>
      <c r="K720" s="153"/>
      <c r="L720" s="153"/>
      <c r="M720" s="153"/>
      <c r="N720" s="153"/>
      <c r="O720" s="153"/>
      <c r="P720" s="153"/>
      <c r="Q720" s="153"/>
      <c r="R720" s="153"/>
      <c r="S720" s="153"/>
      <c r="T720" s="153"/>
      <c r="U720" s="153"/>
      <c r="V720" s="153"/>
      <c r="W720" s="153"/>
      <c r="X720" s="153"/>
      <c r="Y720" s="153"/>
      <c r="Z720" s="153"/>
    </row>
    <row r="721" spans="1:26" ht="14.25" customHeight="1">
      <c r="A721" s="255"/>
      <c r="B721" s="255"/>
      <c r="C721" s="153"/>
      <c r="D721" s="153"/>
      <c r="E721" s="278"/>
      <c r="F721" s="153"/>
      <c r="G721" s="153"/>
      <c r="H721" s="153"/>
      <c r="I721" s="153"/>
      <c r="J721" s="153"/>
      <c r="K721" s="153"/>
      <c r="L721" s="153"/>
      <c r="M721" s="153"/>
      <c r="N721" s="153"/>
      <c r="O721" s="153"/>
      <c r="P721" s="153"/>
      <c r="Q721" s="153"/>
      <c r="R721" s="153"/>
      <c r="S721" s="153"/>
      <c r="T721" s="153"/>
      <c r="U721" s="153"/>
      <c r="V721" s="153"/>
      <c r="W721" s="153"/>
      <c r="X721" s="153"/>
      <c r="Y721" s="153"/>
      <c r="Z721" s="153"/>
    </row>
    <row r="722" spans="1:26" ht="14.25" customHeight="1">
      <c r="A722" s="255"/>
      <c r="B722" s="255"/>
      <c r="C722" s="153"/>
      <c r="D722" s="153"/>
      <c r="E722" s="278"/>
      <c r="F722" s="153"/>
      <c r="G722" s="153"/>
      <c r="H722" s="153"/>
      <c r="I722" s="153"/>
      <c r="J722" s="153"/>
      <c r="K722" s="153"/>
      <c r="L722" s="153"/>
      <c r="M722" s="153"/>
      <c r="N722" s="153"/>
      <c r="O722" s="153"/>
      <c r="P722" s="153"/>
      <c r="Q722" s="153"/>
      <c r="R722" s="153"/>
      <c r="S722" s="153"/>
      <c r="T722" s="153"/>
      <c r="U722" s="153"/>
      <c r="V722" s="153"/>
      <c r="W722" s="153"/>
      <c r="X722" s="153"/>
      <c r="Y722" s="153"/>
      <c r="Z722" s="153"/>
    </row>
    <row r="723" spans="1:26" ht="14.25" customHeight="1">
      <c r="A723" s="255"/>
      <c r="B723" s="255"/>
      <c r="C723" s="153"/>
      <c r="D723" s="153"/>
      <c r="E723" s="278"/>
      <c r="F723" s="153"/>
      <c r="G723" s="153"/>
      <c r="H723" s="153"/>
      <c r="I723" s="153"/>
      <c r="J723" s="153"/>
      <c r="K723" s="153"/>
      <c r="L723" s="153"/>
      <c r="M723" s="153"/>
      <c r="N723" s="153"/>
      <c r="O723" s="153"/>
      <c r="P723" s="153"/>
      <c r="Q723" s="153"/>
      <c r="R723" s="153"/>
      <c r="S723" s="153"/>
      <c r="T723" s="153"/>
      <c r="U723" s="153"/>
      <c r="V723" s="153"/>
      <c r="W723" s="153"/>
      <c r="X723" s="153"/>
      <c r="Y723" s="153"/>
      <c r="Z723" s="153"/>
    </row>
    <row r="724" spans="1:26" ht="14.25" customHeight="1">
      <c r="A724" s="255"/>
      <c r="B724" s="255"/>
      <c r="C724" s="153"/>
      <c r="D724" s="153"/>
      <c r="E724" s="278"/>
      <c r="F724" s="153"/>
      <c r="G724" s="153"/>
      <c r="H724" s="153"/>
      <c r="I724" s="153"/>
      <c r="J724" s="153"/>
      <c r="K724" s="153"/>
      <c r="L724" s="153"/>
      <c r="M724" s="153"/>
      <c r="N724" s="153"/>
      <c r="O724" s="153"/>
      <c r="P724" s="153"/>
      <c r="Q724" s="153"/>
      <c r="R724" s="153"/>
      <c r="S724" s="153"/>
      <c r="T724" s="153"/>
      <c r="U724" s="153"/>
      <c r="V724" s="153"/>
      <c r="W724" s="153"/>
      <c r="X724" s="153"/>
      <c r="Y724" s="153"/>
      <c r="Z724" s="153"/>
    </row>
    <row r="725" spans="1:26" ht="14.25" customHeight="1">
      <c r="A725" s="255"/>
      <c r="B725" s="255"/>
      <c r="C725" s="153"/>
      <c r="D725" s="153"/>
      <c r="E725" s="278"/>
      <c r="F725" s="153"/>
      <c r="G725" s="153"/>
      <c r="H725" s="153"/>
      <c r="I725" s="153"/>
      <c r="J725" s="153"/>
      <c r="K725" s="153"/>
      <c r="L725" s="153"/>
      <c r="M725" s="153"/>
      <c r="N725" s="153"/>
      <c r="O725" s="153"/>
      <c r="P725" s="153"/>
      <c r="Q725" s="153"/>
      <c r="R725" s="153"/>
      <c r="S725" s="153"/>
      <c r="T725" s="153"/>
      <c r="U725" s="153"/>
      <c r="V725" s="153"/>
      <c r="W725" s="153"/>
      <c r="X725" s="153"/>
      <c r="Y725" s="153"/>
      <c r="Z725" s="153"/>
    </row>
    <row r="726" spans="1:26" ht="14.25" customHeight="1">
      <c r="A726" s="255"/>
      <c r="B726" s="255"/>
      <c r="C726" s="153"/>
      <c r="D726" s="153"/>
      <c r="E726" s="278"/>
      <c r="F726" s="153"/>
      <c r="G726" s="153"/>
      <c r="H726" s="153"/>
      <c r="I726" s="153"/>
      <c r="J726" s="153"/>
      <c r="K726" s="153"/>
      <c r="L726" s="153"/>
      <c r="M726" s="153"/>
      <c r="N726" s="153"/>
      <c r="O726" s="153"/>
      <c r="P726" s="153"/>
      <c r="Q726" s="153"/>
      <c r="R726" s="153"/>
      <c r="S726" s="153"/>
      <c r="T726" s="153"/>
      <c r="U726" s="153"/>
      <c r="V726" s="153"/>
      <c r="W726" s="153"/>
      <c r="X726" s="153"/>
      <c r="Y726" s="153"/>
      <c r="Z726" s="153"/>
    </row>
    <row r="727" spans="1:26" ht="14.25" customHeight="1">
      <c r="A727" s="255"/>
      <c r="B727" s="255"/>
      <c r="C727" s="153"/>
      <c r="D727" s="153"/>
      <c r="E727" s="278"/>
      <c r="F727" s="153"/>
      <c r="G727" s="153"/>
      <c r="H727" s="153"/>
      <c r="I727" s="153"/>
      <c r="J727" s="153"/>
      <c r="K727" s="153"/>
      <c r="L727" s="153"/>
      <c r="M727" s="153"/>
      <c r="N727" s="153"/>
      <c r="O727" s="153"/>
      <c r="P727" s="153"/>
      <c r="Q727" s="153"/>
      <c r="R727" s="153"/>
      <c r="S727" s="153"/>
      <c r="T727" s="153"/>
      <c r="U727" s="153"/>
      <c r="V727" s="153"/>
      <c r="W727" s="153"/>
      <c r="X727" s="153"/>
      <c r="Y727" s="153"/>
      <c r="Z727" s="153"/>
    </row>
    <row r="728" spans="1:26" ht="14.25" customHeight="1">
      <c r="A728" s="255"/>
      <c r="B728" s="255"/>
      <c r="C728" s="153"/>
      <c r="D728" s="153"/>
      <c r="E728" s="278"/>
      <c r="F728" s="153"/>
      <c r="G728" s="153"/>
      <c r="H728" s="153"/>
      <c r="I728" s="153"/>
      <c r="J728" s="153"/>
      <c r="K728" s="153"/>
      <c r="L728" s="153"/>
      <c r="M728" s="153"/>
      <c r="N728" s="153"/>
      <c r="O728" s="153"/>
      <c r="P728" s="153"/>
      <c r="Q728" s="153"/>
      <c r="R728" s="153"/>
      <c r="S728" s="153"/>
      <c r="T728" s="153"/>
      <c r="U728" s="153"/>
      <c r="V728" s="153"/>
      <c r="W728" s="153"/>
      <c r="X728" s="153"/>
      <c r="Y728" s="153"/>
      <c r="Z728" s="153"/>
    </row>
    <row r="729" spans="1:26" ht="14.25" customHeight="1">
      <c r="A729" s="255"/>
      <c r="B729" s="255"/>
      <c r="C729" s="153"/>
      <c r="D729" s="153"/>
      <c r="E729" s="278"/>
      <c r="F729" s="153"/>
      <c r="G729" s="153"/>
      <c r="H729" s="153"/>
      <c r="I729" s="153"/>
      <c r="J729" s="153"/>
      <c r="K729" s="153"/>
      <c r="L729" s="153"/>
      <c r="M729" s="153"/>
      <c r="N729" s="153"/>
      <c r="O729" s="153"/>
      <c r="P729" s="153"/>
      <c r="Q729" s="153"/>
      <c r="R729" s="153"/>
      <c r="S729" s="153"/>
      <c r="T729" s="153"/>
      <c r="U729" s="153"/>
      <c r="V729" s="153"/>
      <c r="W729" s="153"/>
      <c r="X729" s="153"/>
      <c r="Y729" s="153"/>
      <c r="Z729" s="153"/>
    </row>
    <row r="730" spans="1:26" ht="14.25" customHeight="1">
      <c r="A730" s="255"/>
      <c r="B730" s="255"/>
      <c r="C730" s="153"/>
      <c r="D730" s="153"/>
      <c r="E730" s="278"/>
      <c r="F730" s="153"/>
      <c r="G730" s="153"/>
      <c r="H730" s="153"/>
      <c r="I730" s="153"/>
      <c r="J730" s="153"/>
      <c r="K730" s="153"/>
      <c r="L730" s="153"/>
      <c r="M730" s="153"/>
      <c r="N730" s="153"/>
      <c r="O730" s="153"/>
      <c r="P730" s="153"/>
      <c r="Q730" s="153"/>
      <c r="R730" s="153"/>
      <c r="S730" s="153"/>
      <c r="T730" s="153"/>
      <c r="U730" s="153"/>
      <c r="V730" s="153"/>
      <c r="W730" s="153"/>
      <c r="X730" s="153"/>
      <c r="Y730" s="153"/>
      <c r="Z730" s="153"/>
    </row>
    <row r="731" spans="1:26" ht="14.25" customHeight="1">
      <c r="A731" s="255"/>
      <c r="B731" s="255"/>
      <c r="C731" s="153"/>
      <c r="D731" s="153"/>
      <c r="E731" s="278"/>
      <c r="F731" s="153"/>
      <c r="G731" s="153"/>
      <c r="H731" s="153"/>
      <c r="I731" s="153"/>
      <c r="J731" s="153"/>
      <c r="K731" s="153"/>
      <c r="L731" s="153"/>
      <c r="M731" s="153"/>
      <c r="N731" s="153"/>
      <c r="O731" s="153"/>
      <c r="P731" s="153"/>
      <c r="Q731" s="153"/>
      <c r="R731" s="153"/>
      <c r="S731" s="153"/>
      <c r="T731" s="153"/>
      <c r="U731" s="153"/>
      <c r="V731" s="153"/>
      <c r="W731" s="153"/>
      <c r="X731" s="153"/>
      <c r="Y731" s="153"/>
      <c r="Z731" s="153"/>
    </row>
    <row r="732" spans="1:26" ht="14.25" customHeight="1">
      <c r="A732" s="255"/>
      <c r="B732" s="255"/>
      <c r="C732" s="153"/>
      <c r="D732" s="153"/>
      <c r="E732" s="278"/>
      <c r="F732" s="153"/>
      <c r="G732" s="153"/>
      <c r="H732" s="153"/>
      <c r="I732" s="153"/>
      <c r="J732" s="153"/>
      <c r="K732" s="153"/>
      <c r="L732" s="153"/>
      <c r="M732" s="153"/>
      <c r="N732" s="153"/>
      <c r="O732" s="153"/>
      <c r="P732" s="153"/>
      <c r="Q732" s="153"/>
      <c r="R732" s="153"/>
      <c r="S732" s="153"/>
      <c r="T732" s="153"/>
      <c r="U732" s="153"/>
      <c r="V732" s="153"/>
      <c r="W732" s="153"/>
      <c r="X732" s="153"/>
      <c r="Y732" s="153"/>
      <c r="Z732" s="153"/>
    </row>
    <row r="733" spans="1:26" ht="14.25" customHeight="1">
      <c r="A733" s="255"/>
      <c r="B733" s="255"/>
      <c r="C733" s="153"/>
      <c r="D733" s="153"/>
      <c r="E733" s="278"/>
      <c r="F733" s="153"/>
      <c r="G733" s="153"/>
      <c r="H733" s="153"/>
      <c r="I733" s="153"/>
      <c r="J733" s="153"/>
      <c r="K733" s="153"/>
      <c r="L733" s="153"/>
      <c r="M733" s="153"/>
      <c r="N733" s="153"/>
      <c r="O733" s="153"/>
      <c r="P733" s="153"/>
      <c r="Q733" s="153"/>
      <c r="R733" s="153"/>
      <c r="S733" s="153"/>
      <c r="T733" s="153"/>
      <c r="U733" s="153"/>
      <c r="V733" s="153"/>
      <c r="W733" s="153"/>
      <c r="X733" s="153"/>
      <c r="Y733" s="153"/>
      <c r="Z733" s="153"/>
    </row>
    <row r="734" spans="1:26" ht="14.25" customHeight="1">
      <c r="A734" s="255"/>
      <c r="B734" s="255"/>
      <c r="C734" s="153"/>
      <c r="D734" s="153"/>
      <c r="E734" s="278"/>
      <c r="F734" s="153"/>
      <c r="G734" s="153"/>
      <c r="H734" s="153"/>
      <c r="I734" s="153"/>
      <c r="J734" s="153"/>
      <c r="K734" s="153"/>
      <c r="L734" s="153"/>
      <c r="M734" s="153"/>
      <c r="N734" s="153"/>
      <c r="O734" s="153"/>
      <c r="P734" s="153"/>
      <c r="Q734" s="153"/>
      <c r="R734" s="153"/>
      <c r="S734" s="153"/>
      <c r="T734" s="153"/>
      <c r="U734" s="153"/>
      <c r="V734" s="153"/>
      <c r="W734" s="153"/>
      <c r="X734" s="153"/>
      <c r="Y734" s="153"/>
      <c r="Z734" s="153"/>
    </row>
    <row r="735" spans="1:26" ht="14.25" customHeight="1">
      <c r="A735" s="255"/>
      <c r="B735" s="255"/>
      <c r="C735" s="153"/>
      <c r="D735" s="153"/>
      <c r="E735" s="278"/>
      <c r="F735" s="153"/>
      <c r="G735" s="153"/>
      <c r="H735" s="153"/>
      <c r="I735" s="153"/>
      <c r="J735" s="153"/>
      <c r="K735" s="153"/>
      <c r="L735" s="153"/>
      <c r="M735" s="153"/>
      <c r="N735" s="153"/>
      <c r="O735" s="153"/>
      <c r="P735" s="153"/>
      <c r="Q735" s="153"/>
      <c r="R735" s="153"/>
      <c r="S735" s="153"/>
      <c r="T735" s="153"/>
      <c r="U735" s="153"/>
      <c r="V735" s="153"/>
      <c r="W735" s="153"/>
      <c r="X735" s="153"/>
      <c r="Y735" s="153"/>
      <c r="Z735" s="153"/>
    </row>
    <row r="736" spans="1:26" ht="14.25" customHeight="1">
      <c r="A736" s="255"/>
      <c r="B736" s="255"/>
      <c r="C736" s="153"/>
      <c r="D736" s="153"/>
      <c r="E736" s="278"/>
      <c r="F736" s="153"/>
      <c r="G736" s="153"/>
      <c r="H736" s="153"/>
      <c r="I736" s="153"/>
      <c r="J736" s="153"/>
      <c r="K736" s="153"/>
      <c r="L736" s="153"/>
      <c r="M736" s="153"/>
      <c r="N736" s="153"/>
      <c r="O736" s="153"/>
      <c r="P736" s="153"/>
      <c r="Q736" s="153"/>
      <c r="R736" s="153"/>
      <c r="S736" s="153"/>
      <c r="T736" s="153"/>
      <c r="U736" s="153"/>
      <c r="V736" s="153"/>
      <c r="W736" s="153"/>
      <c r="X736" s="153"/>
      <c r="Y736" s="153"/>
      <c r="Z736" s="153"/>
    </row>
    <row r="737" spans="1:26" ht="14.25" customHeight="1">
      <c r="A737" s="255"/>
      <c r="B737" s="255"/>
      <c r="C737" s="153"/>
      <c r="D737" s="153"/>
      <c r="E737" s="278"/>
      <c r="F737" s="153"/>
      <c r="G737" s="153"/>
      <c r="H737" s="153"/>
      <c r="I737" s="153"/>
      <c r="J737" s="153"/>
      <c r="K737" s="153"/>
      <c r="L737" s="153"/>
      <c r="M737" s="153"/>
      <c r="N737" s="153"/>
      <c r="O737" s="153"/>
      <c r="P737" s="153"/>
      <c r="Q737" s="153"/>
      <c r="R737" s="153"/>
      <c r="S737" s="153"/>
      <c r="T737" s="153"/>
      <c r="U737" s="153"/>
      <c r="V737" s="153"/>
      <c r="W737" s="153"/>
      <c r="X737" s="153"/>
      <c r="Y737" s="153"/>
      <c r="Z737" s="153"/>
    </row>
    <row r="738" spans="1:26" ht="14.25" customHeight="1">
      <c r="A738" s="255"/>
      <c r="B738" s="255"/>
      <c r="C738" s="153"/>
      <c r="D738" s="153"/>
      <c r="E738" s="278"/>
      <c r="F738" s="153"/>
      <c r="G738" s="153"/>
      <c r="H738" s="153"/>
      <c r="I738" s="153"/>
      <c r="J738" s="153"/>
      <c r="K738" s="153"/>
      <c r="L738" s="153"/>
      <c r="M738" s="153"/>
      <c r="N738" s="153"/>
      <c r="O738" s="153"/>
      <c r="P738" s="153"/>
      <c r="Q738" s="153"/>
      <c r="R738" s="153"/>
      <c r="S738" s="153"/>
      <c r="T738" s="153"/>
      <c r="U738" s="153"/>
      <c r="V738" s="153"/>
      <c r="W738" s="153"/>
      <c r="X738" s="153"/>
      <c r="Y738" s="153"/>
      <c r="Z738" s="153"/>
    </row>
    <row r="739" spans="1:26" ht="14.25" customHeight="1">
      <c r="A739" s="255"/>
      <c r="B739" s="255"/>
      <c r="C739" s="153"/>
      <c r="D739" s="153"/>
      <c r="E739" s="278"/>
      <c r="F739" s="153"/>
      <c r="G739" s="153"/>
      <c r="H739" s="153"/>
      <c r="I739" s="153"/>
      <c r="J739" s="153"/>
      <c r="K739" s="153"/>
      <c r="L739" s="153"/>
      <c r="M739" s="153"/>
      <c r="N739" s="153"/>
      <c r="O739" s="153"/>
      <c r="P739" s="153"/>
      <c r="Q739" s="153"/>
      <c r="R739" s="153"/>
      <c r="S739" s="153"/>
      <c r="T739" s="153"/>
      <c r="U739" s="153"/>
      <c r="V739" s="153"/>
      <c r="W739" s="153"/>
      <c r="X739" s="153"/>
      <c r="Y739" s="153"/>
      <c r="Z739" s="153"/>
    </row>
    <row r="740" spans="1:26" ht="14.25" customHeight="1">
      <c r="A740" s="255"/>
      <c r="B740" s="255"/>
      <c r="C740" s="153"/>
      <c r="D740" s="153"/>
      <c r="E740" s="278"/>
      <c r="F740" s="153"/>
      <c r="G740" s="153"/>
      <c r="H740" s="153"/>
      <c r="I740" s="153"/>
      <c r="J740" s="153"/>
      <c r="K740" s="153"/>
      <c r="L740" s="153"/>
      <c r="M740" s="153"/>
      <c r="N740" s="153"/>
      <c r="O740" s="153"/>
      <c r="P740" s="153"/>
      <c r="Q740" s="153"/>
      <c r="R740" s="153"/>
      <c r="S740" s="153"/>
      <c r="T740" s="153"/>
      <c r="U740" s="153"/>
      <c r="V740" s="153"/>
      <c r="W740" s="153"/>
      <c r="X740" s="153"/>
      <c r="Y740" s="153"/>
      <c r="Z740" s="153"/>
    </row>
    <row r="741" spans="1:26" ht="14.25" customHeight="1">
      <c r="A741" s="255"/>
      <c r="B741" s="255"/>
      <c r="C741" s="153"/>
      <c r="D741" s="153"/>
      <c r="E741" s="278"/>
      <c r="F741" s="153"/>
      <c r="G741" s="153"/>
      <c r="H741" s="153"/>
      <c r="I741" s="153"/>
      <c r="J741" s="153"/>
      <c r="K741" s="153"/>
      <c r="L741" s="153"/>
      <c r="M741" s="153"/>
      <c r="N741" s="153"/>
      <c r="O741" s="153"/>
      <c r="P741" s="153"/>
      <c r="Q741" s="153"/>
      <c r="R741" s="153"/>
      <c r="S741" s="153"/>
      <c r="T741" s="153"/>
      <c r="U741" s="153"/>
      <c r="V741" s="153"/>
      <c r="W741" s="153"/>
      <c r="X741" s="153"/>
      <c r="Y741" s="153"/>
      <c r="Z741" s="153"/>
    </row>
    <row r="742" spans="1:26" ht="14.25" customHeight="1">
      <c r="A742" s="255"/>
      <c r="B742" s="255"/>
      <c r="C742" s="153"/>
      <c r="D742" s="153"/>
      <c r="E742" s="278"/>
      <c r="F742" s="153"/>
      <c r="G742" s="153"/>
      <c r="H742" s="153"/>
      <c r="I742" s="153"/>
      <c r="J742" s="153"/>
      <c r="K742" s="153"/>
      <c r="L742" s="153"/>
      <c r="M742" s="153"/>
      <c r="N742" s="153"/>
      <c r="O742" s="153"/>
      <c r="P742" s="153"/>
      <c r="Q742" s="153"/>
      <c r="R742" s="153"/>
      <c r="S742" s="153"/>
      <c r="T742" s="153"/>
      <c r="U742" s="153"/>
      <c r="V742" s="153"/>
      <c r="W742" s="153"/>
      <c r="X742" s="153"/>
      <c r="Y742" s="153"/>
      <c r="Z742" s="153"/>
    </row>
    <row r="743" spans="1:26" ht="14.25" customHeight="1">
      <c r="A743" s="255"/>
      <c r="B743" s="255"/>
      <c r="C743" s="153"/>
      <c r="D743" s="153"/>
      <c r="E743" s="278"/>
      <c r="F743" s="153"/>
      <c r="G743" s="153"/>
      <c r="H743" s="153"/>
      <c r="I743" s="153"/>
      <c r="J743" s="153"/>
      <c r="K743" s="153"/>
      <c r="L743" s="153"/>
      <c r="M743" s="153"/>
      <c r="N743" s="153"/>
      <c r="O743" s="153"/>
      <c r="P743" s="153"/>
      <c r="Q743" s="153"/>
      <c r="R743" s="153"/>
      <c r="S743" s="153"/>
      <c r="T743" s="153"/>
      <c r="U743" s="153"/>
      <c r="V743" s="153"/>
      <c r="W743" s="153"/>
      <c r="X743" s="153"/>
      <c r="Y743" s="153"/>
      <c r="Z743" s="153"/>
    </row>
    <row r="744" spans="1:26" ht="14.25" customHeight="1">
      <c r="A744" s="255"/>
      <c r="B744" s="255"/>
      <c r="C744" s="153"/>
      <c r="D744" s="153"/>
      <c r="E744" s="278"/>
      <c r="F744" s="153"/>
      <c r="G744" s="153"/>
      <c r="H744" s="153"/>
      <c r="I744" s="153"/>
      <c r="J744" s="153"/>
      <c r="K744" s="153"/>
      <c r="L744" s="153"/>
      <c r="M744" s="153"/>
      <c r="N744" s="153"/>
      <c r="O744" s="153"/>
      <c r="P744" s="153"/>
      <c r="Q744" s="153"/>
      <c r="R744" s="153"/>
      <c r="S744" s="153"/>
      <c r="T744" s="153"/>
      <c r="U744" s="153"/>
      <c r="V744" s="153"/>
      <c r="W744" s="153"/>
      <c r="X744" s="153"/>
      <c r="Y744" s="153"/>
      <c r="Z744" s="153"/>
    </row>
    <row r="745" spans="1:26" ht="14.25" customHeight="1">
      <c r="A745" s="255"/>
      <c r="B745" s="255"/>
      <c r="C745" s="153"/>
      <c r="D745" s="153"/>
      <c r="E745" s="278"/>
      <c r="F745" s="153"/>
      <c r="G745" s="153"/>
      <c r="H745" s="153"/>
      <c r="I745" s="153"/>
      <c r="J745" s="153"/>
      <c r="K745" s="153"/>
      <c r="L745" s="153"/>
      <c r="M745" s="153"/>
      <c r="N745" s="153"/>
      <c r="O745" s="153"/>
      <c r="P745" s="153"/>
      <c r="Q745" s="153"/>
      <c r="R745" s="153"/>
      <c r="S745" s="153"/>
      <c r="T745" s="153"/>
      <c r="U745" s="153"/>
      <c r="V745" s="153"/>
      <c r="W745" s="153"/>
      <c r="X745" s="153"/>
      <c r="Y745" s="153"/>
      <c r="Z745" s="153"/>
    </row>
    <row r="746" spans="1:26" ht="14.25" customHeight="1">
      <c r="A746" s="255"/>
      <c r="B746" s="255"/>
      <c r="C746" s="153"/>
      <c r="D746" s="153"/>
      <c r="E746" s="278"/>
      <c r="F746" s="153"/>
      <c r="G746" s="153"/>
      <c r="H746" s="153"/>
      <c r="I746" s="153"/>
      <c r="J746" s="153"/>
      <c r="K746" s="153"/>
      <c r="L746" s="153"/>
      <c r="M746" s="153"/>
      <c r="N746" s="153"/>
      <c r="O746" s="153"/>
      <c r="P746" s="153"/>
      <c r="Q746" s="153"/>
      <c r="R746" s="153"/>
      <c r="S746" s="153"/>
      <c r="T746" s="153"/>
      <c r="U746" s="153"/>
      <c r="V746" s="153"/>
      <c r="W746" s="153"/>
      <c r="X746" s="153"/>
      <c r="Y746" s="153"/>
      <c r="Z746" s="153"/>
    </row>
    <row r="747" spans="1:26" ht="14.25" customHeight="1">
      <c r="A747" s="255"/>
      <c r="B747" s="255"/>
      <c r="C747" s="153"/>
      <c r="D747" s="153"/>
      <c r="E747" s="278"/>
      <c r="F747" s="153"/>
      <c r="G747" s="153"/>
      <c r="H747" s="153"/>
      <c r="I747" s="153"/>
      <c r="J747" s="153"/>
      <c r="K747" s="153"/>
      <c r="L747" s="153"/>
      <c r="M747" s="153"/>
      <c r="N747" s="153"/>
      <c r="O747" s="153"/>
      <c r="P747" s="153"/>
      <c r="Q747" s="153"/>
      <c r="R747" s="153"/>
      <c r="S747" s="153"/>
      <c r="T747" s="153"/>
      <c r="U747" s="153"/>
      <c r="V747" s="153"/>
      <c r="W747" s="153"/>
      <c r="X747" s="153"/>
      <c r="Y747" s="153"/>
      <c r="Z747" s="153"/>
    </row>
    <row r="748" spans="1:26" ht="14.25" customHeight="1">
      <c r="A748" s="255"/>
      <c r="B748" s="255"/>
      <c r="C748" s="153"/>
      <c r="D748" s="153"/>
      <c r="E748" s="278"/>
      <c r="F748" s="153"/>
      <c r="G748" s="153"/>
      <c r="H748" s="153"/>
      <c r="I748" s="153"/>
      <c r="J748" s="153"/>
      <c r="K748" s="153"/>
      <c r="L748" s="153"/>
      <c r="M748" s="153"/>
      <c r="N748" s="153"/>
      <c r="O748" s="153"/>
      <c r="P748" s="153"/>
      <c r="Q748" s="153"/>
      <c r="R748" s="153"/>
      <c r="S748" s="153"/>
      <c r="T748" s="153"/>
      <c r="U748" s="153"/>
      <c r="V748" s="153"/>
      <c r="W748" s="153"/>
      <c r="X748" s="153"/>
      <c r="Y748" s="153"/>
      <c r="Z748" s="153"/>
    </row>
    <row r="749" spans="1:26" ht="14.25" customHeight="1">
      <c r="A749" s="255"/>
      <c r="B749" s="255"/>
      <c r="C749" s="153"/>
      <c r="D749" s="153"/>
      <c r="E749" s="278"/>
      <c r="F749" s="153"/>
      <c r="G749" s="153"/>
      <c r="H749" s="153"/>
      <c r="I749" s="153"/>
      <c r="J749" s="153"/>
      <c r="K749" s="153"/>
      <c r="L749" s="153"/>
      <c r="M749" s="153"/>
      <c r="N749" s="153"/>
      <c r="O749" s="153"/>
      <c r="P749" s="153"/>
      <c r="Q749" s="153"/>
      <c r="R749" s="153"/>
      <c r="S749" s="153"/>
      <c r="T749" s="153"/>
      <c r="U749" s="153"/>
      <c r="V749" s="153"/>
      <c r="W749" s="153"/>
      <c r="X749" s="153"/>
      <c r="Y749" s="153"/>
      <c r="Z749" s="153"/>
    </row>
    <row r="750" spans="1:26" ht="14.25" customHeight="1">
      <c r="A750" s="255"/>
      <c r="B750" s="255"/>
      <c r="C750" s="153"/>
      <c r="D750" s="153"/>
      <c r="E750" s="278"/>
      <c r="F750" s="153"/>
      <c r="G750" s="153"/>
      <c r="H750" s="153"/>
      <c r="I750" s="153"/>
      <c r="J750" s="153"/>
      <c r="K750" s="153"/>
      <c r="L750" s="153"/>
      <c r="M750" s="153"/>
      <c r="N750" s="153"/>
      <c r="O750" s="153"/>
      <c r="P750" s="153"/>
      <c r="Q750" s="153"/>
      <c r="R750" s="153"/>
      <c r="S750" s="153"/>
      <c r="T750" s="153"/>
      <c r="U750" s="153"/>
      <c r="V750" s="153"/>
      <c r="W750" s="153"/>
      <c r="X750" s="153"/>
      <c r="Y750" s="153"/>
      <c r="Z750" s="153"/>
    </row>
    <row r="751" spans="1:26" ht="14.25" customHeight="1">
      <c r="A751" s="255"/>
      <c r="B751" s="255"/>
      <c r="C751" s="153"/>
      <c r="D751" s="153"/>
      <c r="E751" s="278"/>
      <c r="F751" s="153"/>
      <c r="G751" s="153"/>
      <c r="H751" s="153"/>
      <c r="I751" s="153"/>
      <c r="J751" s="153"/>
      <c r="K751" s="153"/>
      <c r="L751" s="153"/>
      <c r="M751" s="153"/>
      <c r="N751" s="153"/>
      <c r="O751" s="153"/>
      <c r="P751" s="153"/>
      <c r="Q751" s="153"/>
      <c r="R751" s="153"/>
      <c r="S751" s="153"/>
      <c r="T751" s="153"/>
      <c r="U751" s="153"/>
      <c r="V751" s="153"/>
      <c r="W751" s="153"/>
      <c r="X751" s="153"/>
      <c r="Y751" s="153"/>
      <c r="Z751" s="153"/>
    </row>
    <row r="752" spans="1:26" ht="14.25" customHeight="1">
      <c r="A752" s="255"/>
      <c r="B752" s="255"/>
      <c r="C752" s="153"/>
      <c r="D752" s="153"/>
      <c r="E752" s="278"/>
      <c r="F752" s="153"/>
      <c r="G752" s="153"/>
      <c r="H752" s="153"/>
      <c r="I752" s="153"/>
      <c r="J752" s="153"/>
      <c r="K752" s="153"/>
      <c r="L752" s="153"/>
      <c r="M752" s="153"/>
      <c r="N752" s="153"/>
      <c r="O752" s="153"/>
      <c r="P752" s="153"/>
      <c r="Q752" s="153"/>
      <c r="R752" s="153"/>
      <c r="S752" s="153"/>
      <c r="T752" s="153"/>
      <c r="U752" s="153"/>
      <c r="V752" s="153"/>
      <c r="W752" s="153"/>
      <c r="X752" s="153"/>
      <c r="Y752" s="153"/>
      <c r="Z752" s="153"/>
    </row>
    <row r="753" spans="1:26" ht="14.25" customHeight="1">
      <c r="A753" s="255"/>
      <c r="B753" s="255"/>
      <c r="C753" s="153"/>
      <c r="D753" s="153"/>
      <c r="E753" s="278"/>
      <c r="F753" s="153"/>
      <c r="G753" s="153"/>
      <c r="H753" s="153"/>
      <c r="I753" s="153"/>
      <c r="J753" s="153"/>
      <c r="K753" s="153"/>
      <c r="L753" s="153"/>
      <c r="M753" s="153"/>
      <c r="N753" s="153"/>
      <c r="O753" s="153"/>
      <c r="P753" s="153"/>
      <c r="Q753" s="153"/>
      <c r="R753" s="153"/>
      <c r="S753" s="153"/>
      <c r="T753" s="153"/>
      <c r="U753" s="153"/>
      <c r="V753" s="153"/>
      <c r="W753" s="153"/>
      <c r="X753" s="153"/>
      <c r="Y753" s="153"/>
      <c r="Z753" s="153"/>
    </row>
    <row r="754" spans="1:26" ht="14.25" customHeight="1">
      <c r="A754" s="255"/>
      <c r="B754" s="255"/>
      <c r="C754" s="153"/>
      <c r="D754" s="153"/>
      <c r="E754" s="278"/>
      <c r="F754" s="153"/>
      <c r="G754" s="153"/>
      <c r="H754" s="153"/>
      <c r="I754" s="153"/>
      <c r="J754" s="153"/>
      <c r="K754" s="153"/>
      <c r="L754" s="153"/>
      <c r="M754" s="153"/>
      <c r="N754" s="153"/>
      <c r="O754" s="153"/>
      <c r="P754" s="153"/>
      <c r="Q754" s="153"/>
      <c r="R754" s="153"/>
      <c r="S754" s="153"/>
      <c r="T754" s="153"/>
      <c r="U754" s="153"/>
      <c r="V754" s="153"/>
      <c r="W754" s="153"/>
      <c r="X754" s="153"/>
      <c r="Y754" s="153"/>
      <c r="Z754" s="153"/>
    </row>
    <row r="755" spans="1:26" ht="14.25" customHeight="1">
      <c r="A755" s="255"/>
      <c r="B755" s="255"/>
      <c r="C755" s="153"/>
      <c r="D755" s="153"/>
      <c r="E755" s="278"/>
      <c r="F755" s="153"/>
      <c r="G755" s="153"/>
      <c r="H755" s="153"/>
      <c r="I755" s="153"/>
      <c r="J755" s="153"/>
      <c r="K755" s="153"/>
      <c r="L755" s="153"/>
      <c r="M755" s="153"/>
      <c r="N755" s="153"/>
      <c r="O755" s="153"/>
      <c r="P755" s="153"/>
      <c r="Q755" s="153"/>
      <c r="R755" s="153"/>
      <c r="S755" s="153"/>
      <c r="T755" s="153"/>
      <c r="U755" s="153"/>
      <c r="V755" s="153"/>
      <c r="W755" s="153"/>
      <c r="X755" s="153"/>
      <c r="Y755" s="153"/>
      <c r="Z755" s="153"/>
    </row>
    <row r="756" spans="1:26" ht="14.25" customHeight="1">
      <c r="A756" s="255"/>
      <c r="B756" s="255"/>
      <c r="C756" s="153"/>
      <c r="D756" s="153"/>
      <c r="E756" s="278"/>
      <c r="F756" s="153"/>
      <c r="G756" s="153"/>
      <c r="H756" s="153"/>
      <c r="I756" s="153"/>
      <c r="J756" s="153"/>
      <c r="K756" s="153"/>
      <c r="L756" s="153"/>
      <c r="M756" s="153"/>
      <c r="N756" s="153"/>
      <c r="O756" s="153"/>
      <c r="P756" s="153"/>
      <c r="Q756" s="153"/>
      <c r="R756" s="153"/>
      <c r="S756" s="153"/>
      <c r="T756" s="153"/>
      <c r="U756" s="153"/>
      <c r="V756" s="153"/>
      <c r="W756" s="153"/>
      <c r="X756" s="153"/>
      <c r="Y756" s="153"/>
      <c r="Z756" s="153"/>
    </row>
    <row r="757" spans="1:26" ht="14.25" customHeight="1">
      <c r="A757" s="255"/>
      <c r="B757" s="255"/>
      <c r="C757" s="153"/>
      <c r="D757" s="153"/>
      <c r="E757" s="278"/>
      <c r="F757" s="153"/>
      <c r="G757" s="153"/>
      <c r="H757" s="153"/>
      <c r="I757" s="153"/>
      <c r="J757" s="153"/>
      <c r="K757" s="153"/>
      <c r="L757" s="153"/>
      <c r="M757" s="153"/>
      <c r="N757" s="153"/>
      <c r="O757" s="153"/>
      <c r="P757" s="153"/>
      <c r="Q757" s="153"/>
      <c r="R757" s="153"/>
      <c r="S757" s="153"/>
      <c r="T757" s="153"/>
      <c r="U757" s="153"/>
      <c r="V757" s="153"/>
      <c r="W757" s="153"/>
      <c r="X757" s="153"/>
      <c r="Y757" s="153"/>
      <c r="Z757" s="153"/>
    </row>
    <row r="758" spans="1:26" ht="14.25" customHeight="1">
      <c r="A758" s="255"/>
      <c r="B758" s="255"/>
      <c r="C758" s="153"/>
      <c r="D758" s="153"/>
      <c r="E758" s="278"/>
      <c r="F758" s="153"/>
      <c r="G758" s="153"/>
      <c r="H758" s="153"/>
      <c r="I758" s="153"/>
      <c r="J758" s="153"/>
      <c r="K758" s="153"/>
      <c r="L758" s="153"/>
      <c r="M758" s="153"/>
      <c r="N758" s="153"/>
      <c r="O758" s="153"/>
      <c r="P758" s="153"/>
      <c r="Q758" s="153"/>
      <c r="R758" s="153"/>
      <c r="S758" s="153"/>
      <c r="T758" s="153"/>
      <c r="U758" s="153"/>
      <c r="V758" s="153"/>
      <c r="W758" s="153"/>
      <c r="X758" s="153"/>
      <c r="Y758" s="153"/>
      <c r="Z758" s="153"/>
    </row>
    <row r="759" spans="1:26" ht="14.25" customHeight="1">
      <c r="A759" s="255"/>
      <c r="B759" s="255"/>
      <c r="C759" s="153"/>
      <c r="D759" s="153"/>
      <c r="E759" s="278"/>
      <c r="F759" s="153"/>
      <c r="G759" s="153"/>
      <c r="H759" s="153"/>
      <c r="I759" s="153"/>
      <c r="J759" s="153"/>
      <c r="K759" s="153"/>
      <c r="L759" s="153"/>
      <c r="M759" s="153"/>
      <c r="N759" s="153"/>
      <c r="O759" s="153"/>
      <c r="P759" s="153"/>
      <c r="Q759" s="153"/>
      <c r="R759" s="153"/>
      <c r="S759" s="153"/>
      <c r="T759" s="153"/>
      <c r="U759" s="153"/>
      <c r="V759" s="153"/>
      <c r="W759" s="153"/>
      <c r="X759" s="153"/>
      <c r="Y759" s="153"/>
      <c r="Z759" s="153"/>
    </row>
    <row r="760" spans="1:26" ht="14.25" customHeight="1">
      <c r="A760" s="255"/>
      <c r="B760" s="255"/>
      <c r="C760" s="153"/>
      <c r="D760" s="153"/>
      <c r="E760" s="278"/>
      <c r="F760" s="153"/>
      <c r="G760" s="153"/>
      <c r="H760" s="153"/>
      <c r="I760" s="153"/>
      <c r="J760" s="153"/>
      <c r="K760" s="153"/>
      <c r="L760" s="153"/>
      <c r="M760" s="153"/>
      <c r="N760" s="153"/>
      <c r="O760" s="153"/>
      <c r="P760" s="153"/>
      <c r="Q760" s="153"/>
      <c r="R760" s="153"/>
      <c r="S760" s="153"/>
      <c r="T760" s="153"/>
      <c r="U760" s="153"/>
      <c r="V760" s="153"/>
      <c r="W760" s="153"/>
      <c r="X760" s="153"/>
      <c r="Y760" s="153"/>
      <c r="Z760" s="153"/>
    </row>
    <row r="761" spans="1:26" ht="14.25" customHeight="1">
      <c r="A761" s="255"/>
      <c r="B761" s="255"/>
      <c r="C761" s="153"/>
      <c r="D761" s="153"/>
      <c r="E761" s="278"/>
      <c r="F761" s="153"/>
      <c r="G761" s="153"/>
      <c r="H761" s="153"/>
      <c r="I761" s="153"/>
      <c r="J761" s="153"/>
      <c r="K761" s="153"/>
      <c r="L761" s="153"/>
      <c r="M761" s="153"/>
      <c r="N761" s="153"/>
      <c r="O761" s="153"/>
      <c r="P761" s="153"/>
      <c r="Q761" s="153"/>
      <c r="R761" s="153"/>
      <c r="S761" s="153"/>
      <c r="T761" s="153"/>
      <c r="U761" s="153"/>
      <c r="V761" s="153"/>
      <c r="W761" s="153"/>
      <c r="X761" s="153"/>
      <c r="Y761" s="153"/>
      <c r="Z761" s="153"/>
    </row>
    <row r="762" spans="1:26" ht="14.25" customHeight="1">
      <c r="A762" s="255"/>
      <c r="B762" s="255"/>
      <c r="C762" s="153"/>
      <c r="D762" s="153"/>
      <c r="E762" s="278"/>
      <c r="F762" s="153"/>
      <c r="G762" s="153"/>
      <c r="H762" s="153"/>
      <c r="I762" s="153"/>
      <c r="J762" s="153"/>
      <c r="K762" s="153"/>
      <c r="L762" s="153"/>
      <c r="M762" s="153"/>
      <c r="N762" s="153"/>
      <c r="O762" s="153"/>
      <c r="P762" s="153"/>
      <c r="Q762" s="153"/>
      <c r="R762" s="153"/>
      <c r="S762" s="153"/>
      <c r="T762" s="153"/>
      <c r="U762" s="153"/>
      <c r="V762" s="153"/>
      <c r="W762" s="153"/>
      <c r="X762" s="153"/>
      <c r="Y762" s="153"/>
      <c r="Z762" s="153"/>
    </row>
    <row r="763" spans="1:26" ht="14.25" customHeight="1">
      <c r="A763" s="255"/>
      <c r="B763" s="255"/>
      <c r="C763" s="153"/>
      <c r="D763" s="153"/>
      <c r="E763" s="278"/>
      <c r="F763" s="153"/>
      <c r="G763" s="153"/>
      <c r="H763" s="153"/>
      <c r="I763" s="153"/>
      <c r="J763" s="153"/>
      <c r="K763" s="153"/>
      <c r="L763" s="153"/>
      <c r="M763" s="153"/>
      <c r="N763" s="153"/>
      <c r="O763" s="153"/>
      <c r="P763" s="153"/>
      <c r="Q763" s="153"/>
      <c r="R763" s="153"/>
      <c r="S763" s="153"/>
      <c r="T763" s="153"/>
      <c r="U763" s="153"/>
      <c r="V763" s="153"/>
      <c r="W763" s="153"/>
      <c r="X763" s="153"/>
      <c r="Y763" s="153"/>
      <c r="Z763" s="153"/>
    </row>
    <row r="764" spans="1:26" ht="14.25" customHeight="1">
      <c r="A764" s="255"/>
      <c r="B764" s="255"/>
      <c r="C764" s="153"/>
      <c r="D764" s="153"/>
      <c r="E764" s="278"/>
      <c r="F764" s="153"/>
      <c r="G764" s="153"/>
      <c r="H764" s="153"/>
      <c r="I764" s="153"/>
      <c r="J764" s="153"/>
      <c r="K764" s="153"/>
      <c r="L764" s="153"/>
      <c r="M764" s="153"/>
      <c r="N764" s="153"/>
      <c r="O764" s="153"/>
      <c r="P764" s="153"/>
      <c r="Q764" s="153"/>
      <c r="R764" s="153"/>
      <c r="S764" s="153"/>
      <c r="T764" s="153"/>
      <c r="U764" s="153"/>
      <c r="V764" s="153"/>
      <c r="W764" s="153"/>
      <c r="X764" s="153"/>
      <c r="Y764" s="153"/>
      <c r="Z764" s="153"/>
    </row>
    <row r="765" spans="1:26" ht="14.25" customHeight="1">
      <c r="A765" s="255"/>
      <c r="B765" s="255"/>
      <c r="C765" s="153"/>
      <c r="D765" s="153"/>
      <c r="E765" s="278"/>
      <c r="F765" s="153"/>
      <c r="G765" s="153"/>
      <c r="H765" s="153"/>
      <c r="I765" s="153"/>
      <c r="J765" s="153"/>
      <c r="K765" s="153"/>
      <c r="L765" s="153"/>
      <c r="M765" s="153"/>
      <c r="N765" s="153"/>
      <c r="O765" s="153"/>
      <c r="P765" s="153"/>
      <c r="Q765" s="153"/>
      <c r="R765" s="153"/>
      <c r="S765" s="153"/>
      <c r="T765" s="153"/>
      <c r="U765" s="153"/>
      <c r="V765" s="153"/>
      <c r="W765" s="153"/>
      <c r="X765" s="153"/>
      <c r="Y765" s="153"/>
      <c r="Z765" s="153"/>
    </row>
    <row r="766" spans="1:26" ht="14.25" customHeight="1">
      <c r="A766" s="255"/>
      <c r="B766" s="255"/>
      <c r="C766" s="153"/>
      <c r="D766" s="153"/>
      <c r="E766" s="278"/>
      <c r="F766" s="153"/>
      <c r="G766" s="153"/>
      <c r="H766" s="153"/>
      <c r="I766" s="153"/>
      <c r="J766" s="153"/>
      <c r="K766" s="153"/>
      <c r="L766" s="153"/>
      <c r="M766" s="153"/>
      <c r="N766" s="153"/>
      <c r="O766" s="153"/>
      <c r="P766" s="153"/>
      <c r="Q766" s="153"/>
      <c r="R766" s="153"/>
      <c r="S766" s="153"/>
      <c r="T766" s="153"/>
      <c r="U766" s="153"/>
      <c r="V766" s="153"/>
      <c r="W766" s="153"/>
      <c r="X766" s="153"/>
      <c r="Y766" s="153"/>
      <c r="Z766" s="153"/>
    </row>
    <row r="767" spans="1:26" ht="14.25" customHeight="1">
      <c r="A767" s="255"/>
      <c r="B767" s="255"/>
      <c r="C767" s="153"/>
      <c r="D767" s="153"/>
      <c r="E767" s="278"/>
      <c r="F767" s="153"/>
      <c r="G767" s="153"/>
      <c r="H767" s="153"/>
      <c r="I767" s="153"/>
      <c r="J767" s="153"/>
      <c r="K767" s="153"/>
      <c r="L767" s="153"/>
      <c r="M767" s="153"/>
      <c r="N767" s="153"/>
      <c r="O767" s="153"/>
      <c r="P767" s="153"/>
      <c r="Q767" s="153"/>
      <c r="R767" s="153"/>
      <c r="S767" s="153"/>
      <c r="T767" s="153"/>
      <c r="U767" s="153"/>
      <c r="V767" s="153"/>
      <c r="W767" s="153"/>
      <c r="X767" s="153"/>
      <c r="Y767" s="153"/>
      <c r="Z767" s="153"/>
    </row>
    <row r="768" spans="1:26" ht="14.25" customHeight="1">
      <c r="A768" s="255"/>
      <c r="B768" s="255"/>
      <c r="C768" s="153"/>
      <c r="D768" s="153"/>
      <c r="E768" s="278"/>
      <c r="F768" s="153"/>
      <c r="G768" s="153"/>
      <c r="H768" s="153"/>
      <c r="I768" s="153"/>
      <c r="J768" s="153"/>
      <c r="K768" s="153"/>
      <c r="L768" s="153"/>
      <c r="M768" s="153"/>
      <c r="N768" s="153"/>
      <c r="O768" s="153"/>
      <c r="P768" s="153"/>
      <c r="Q768" s="153"/>
      <c r="R768" s="153"/>
      <c r="S768" s="153"/>
      <c r="T768" s="153"/>
      <c r="U768" s="153"/>
      <c r="V768" s="153"/>
      <c r="W768" s="153"/>
      <c r="X768" s="153"/>
      <c r="Y768" s="153"/>
      <c r="Z768" s="153"/>
    </row>
    <row r="769" spans="1:26" ht="14.25" customHeight="1">
      <c r="A769" s="255"/>
      <c r="B769" s="255"/>
      <c r="C769" s="153"/>
      <c r="D769" s="153"/>
      <c r="E769" s="278"/>
      <c r="F769" s="153"/>
      <c r="G769" s="153"/>
      <c r="H769" s="153"/>
      <c r="I769" s="153"/>
      <c r="J769" s="153"/>
      <c r="K769" s="153"/>
      <c r="L769" s="153"/>
      <c r="M769" s="153"/>
      <c r="N769" s="153"/>
      <c r="O769" s="153"/>
      <c r="P769" s="153"/>
      <c r="Q769" s="153"/>
      <c r="R769" s="153"/>
      <c r="S769" s="153"/>
      <c r="T769" s="153"/>
      <c r="U769" s="153"/>
      <c r="V769" s="153"/>
      <c r="W769" s="153"/>
      <c r="X769" s="153"/>
      <c r="Y769" s="153"/>
      <c r="Z769" s="153"/>
    </row>
    <row r="770" spans="1:26" ht="14.25" customHeight="1">
      <c r="A770" s="255"/>
      <c r="B770" s="255"/>
      <c r="C770" s="153"/>
      <c r="D770" s="153"/>
      <c r="E770" s="278"/>
      <c r="F770" s="153"/>
      <c r="G770" s="153"/>
      <c r="H770" s="153"/>
      <c r="I770" s="153"/>
      <c r="J770" s="153"/>
      <c r="K770" s="153"/>
      <c r="L770" s="153"/>
      <c r="M770" s="153"/>
      <c r="N770" s="153"/>
      <c r="O770" s="153"/>
      <c r="P770" s="153"/>
      <c r="Q770" s="153"/>
      <c r="R770" s="153"/>
      <c r="S770" s="153"/>
      <c r="T770" s="153"/>
      <c r="U770" s="153"/>
      <c r="V770" s="153"/>
      <c r="W770" s="153"/>
      <c r="X770" s="153"/>
      <c r="Y770" s="153"/>
      <c r="Z770" s="153"/>
    </row>
    <row r="771" spans="1:26" ht="14.25" customHeight="1">
      <c r="A771" s="255"/>
      <c r="B771" s="255"/>
      <c r="C771" s="153"/>
      <c r="D771" s="153"/>
      <c r="E771" s="278"/>
      <c r="F771" s="153"/>
      <c r="G771" s="153"/>
      <c r="H771" s="153"/>
      <c r="I771" s="153"/>
      <c r="J771" s="153"/>
      <c r="K771" s="153"/>
      <c r="L771" s="153"/>
      <c r="M771" s="153"/>
      <c r="N771" s="153"/>
      <c r="O771" s="153"/>
      <c r="P771" s="153"/>
      <c r="Q771" s="153"/>
      <c r="R771" s="153"/>
      <c r="S771" s="153"/>
      <c r="T771" s="153"/>
      <c r="U771" s="153"/>
      <c r="V771" s="153"/>
      <c r="W771" s="153"/>
      <c r="X771" s="153"/>
      <c r="Y771" s="153"/>
      <c r="Z771" s="153"/>
    </row>
    <row r="772" spans="1:26" ht="14.25" customHeight="1">
      <c r="A772" s="255"/>
      <c r="B772" s="255"/>
      <c r="C772" s="153"/>
      <c r="D772" s="153"/>
      <c r="E772" s="278"/>
      <c r="F772" s="153"/>
      <c r="G772" s="153"/>
      <c r="H772" s="153"/>
      <c r="I772" s="153"/>
      <c r="J772" s="153"/>
      <c r="K772" s="153"/>
      <c r="L772" s="153"/>
      <c r="M772" s="153"/>
      <c r="N772" s="153"/>
      <c r="O772" s="153"/>
      <c r="P772" s="153"/>
      <c r="Q772" s="153"/>
      <c r="R772" s="153"/>
      <c r="S772" s="153"/>
      <c r="T772" s="153"/>
      <c r="U772" s="153"/>
      <c r="V772" s="153"/>
      <c r="W772" s="153"/>
      <c r="X772" s="153"/>
      <c r="Y772" s="153"/>
      <c r="Z772" s="153"/>
    </row>
    <row r="773" spans="1:26" ht="14.25" customHeight="1">
      <c r="A773" s="255"/>
      <c r="B773" s="255"/>
      <c r="C773" s="153"/>
      <c r="D773" s="153"/>
      <c r="E773" s="278"/>
      <c r="F773" s="153"/>
      <c r="G773" s="153"/>
      <c r="H773" s="153"/>
      <c r="I773" s="153"/>
      <c r="J773" s="153"/>
      <c r="K773" s="153"/>
      <c r="L773" s="153"/>
      <c r="M773" s="153"/>
      <c r="N773" s="153"/>
      <c r="O773" s="153"/>
      <c r="P773" s="153"/>
      <c r="Q773" s="153"/>
      <c r="R773" s="153"/>
      <c r="S773" s="153"/>
      <c r="T773" s="153"/>
      <c r="U773" s="153"/>
      <c r="V773" s="153"/>
      <c r="W773" s="153"/>
      <c r="X773" s="153"/>
      <c r="Y773" s="153"/>
      <c r="Z773" s="153"/>
    </row>
    <row r="774" spans="1:26" ht="14.25" customHeight="1">
      <c r="A774" s="255"/>
      <c r="B774" s="255"/>
      <c r="C774" s="153"/>
      <c r="D774" s="153"/>
      <c r="E774" s="278"/>
      <c r="F774" s="153"/>
      <c r="G774" s="153"/>
      <c r="H774" s="153"/>
      <c r="I774" s="153"/>
      <c r="J774" s="153"/>
      <c r="K774" s="153"/>
      <c r="L774" s="153"/>
      <c r="M774" s="153"/>
      <c r="N774" s="153"/>
      <c r="O774" s="153"/>
      <c r="P774" s="153"/>
      <c r="Q774" s="153"/>
      <c r="R774" s="153"/>
      <c r="S774" s="153"/>
      <c r="T774" s="153"/>
      <c r="U774" s="153"/>
      <c r="V774" s="153"/>
      <c r="W774" s="153"/>
      <c r="X774" s="153"/>
      <c r="Y774" s="153"/>
      <c r="Z774" s="153"/>
    </row>
    <row r="775" spans="1:26" ht="14.25" customHeight="1">
      <c r="A775" s="255"/>
      <c r="B775" s="255"/>
      <c r="C775" s="153"/>
      <c r="D775" s="153"/>
      <c r="E775" s="278"/>
      <c r="F775" s="153"/>
      <c r="G775" s="153"/>
      <c r="H775" s="153"/>
      <c r="I775" s="153"/>
      <c r="J775" s="153"/>
      <c r="K775" s="153"/>
      <c r="L775" s="153"/>
      <c r="M775" s="153"/>
      <c r="N775" s="153"/>
      <c r="O775" s="153"/>
      <c r="P775" s="153"/>
      <c r="Q775" s="153"/>
      <c r="R775" s="153"/>
      <c r="S775" s="153"/>
      <c r="T775" s="153"/>
      <c r="U775" s="153"/>
      <c r="V775" s="153"/>
      <c r="W775" s="153"/>
      <c r="X775" s="153"/>
      <c r="Y775" s="153"/>
      <c r="Z775" s="153"/>
    </row>
    <row r="776" spans="1:26" ht="14.25" customHeight="1">
      <c r="A776" s="255"/>
      <c r="B776" s="255"/>
      <c r="C776" s="153"/>
      <c r="D776" s="153"/>
      <c r="E776" s="278"/>
      <c r="F776" s="153"/>
      <c r="G776" s="153"/>
      <c r="H776" s="153"/>
      <c r="I776" s="153"/>
      <c r="J776" s="153"/>
      <c r="K776" s="153"/>
      <c r="L776" s="153"/>
      <c r="M776" s="153"/>
      <c r="N776" s="153"/>
      <c r="O776" s="153"/>
      <c r="P776" s="153"/>
      <c r="Q776" s="153"/>
      <c r="R776" s="153"/>
      <c r="S776" s="153"/>
      <c r="T776" s="153"/>
      <c r="U776" s="153"/>
      <c r="V776" s="153"/>
      <c r="W776" s="153"/>
      <c r="X776" s="153"/>
      <c r="Y776" s="153"/>
      <c r="Z776" s="153"/>
    </row>
    <row r="777" spans="1:26" ht="14.25" customHeight="1">
      <c r="A777" s="255"/>
      <c r="B777" s="255"/>
      <c r="C777" s="153"/>
      <c r="D777" s="153"/>
      <c r="E777" s="278"/>
      <c r="F777" s="153"/>
      <c r="G777" s="153"/>
      <c r="H777" s="153"/>
      <c r="I777" s="153"/>
      <c r="J777" s="153"/>
      <c r="K777" s="153"/>
      <c r="L777" s="153"/>
      <c r="M777" s="153"/>
      <c r="N777" s="153"/>
      <c r="O777" s="153"/>
      <c r="P777" s="153"/>
      <c r="Q777" s="153"/>
      <c r="R777" s="153"/>
      <c r="S777" s="153"/>
      <c r="T777" s="153"/>
      <c r="U777" s="153"/>
      <c r="V777" s="153"/>
      <c r="W777" s="153"/>
      <c r="X777" s="153"/>
      <c r="Y777" s="153"/>
      <c r="Z777" s="153"/>
    </row>
    <row r="778" spans="1:26" ht="14.25" customHeight="1">
      <c r="A778" s="255"/>
      <c r="B778" s="255"/>
      <c r="C778" s="153"/>
      <c r="D778" s="153"/>
      <c r="E778" s="278"/>
      <c r="F778" s="153"/>
      <c r="G778" s="153"/>
      <c r="H778" s="153"/>
      <c r="I778" s="153"/>
      <c r="J778" s="153"/>
      <c r="K778" s="153"/>
      <c r="L778" s="153"/>
      <c r="M778" s="153"/>
      <c r="N778" s="153"/>
      <c r="O778" s="153"/>
      <c r="P778" s="153"/>
      <c r="Q778" s="153"/>
      <c r="R778" s="153"/>
      <c r="S778" s="153"/>
      <c r="T778" s="153"/>
      <c r="U778" s="153"/>
      <c r="V778" s="153"/>
      <c r="W778" s="153"/>
      <c r="X778" s="153"/>
      <c r="Y778" s="153"/>
      <c r="Z778" s="153"/>
    </row>
    <row r="779" spans="1:26" ht="14.25" customHeight="1">
      <c r="A779" s="255"/>
      <c r="B779" s="255"/>
      <c r="C779" s="153"/>
      <c r="D779" s="153"/>
      <c r="E779" s="278"/>
      <c r="F779" s="153"/>
      <c r="G779" s="153"/>
      <c r="H779" s="153"/>
      <c r="I779" s="153"/>
      <c r="J779" s="153"/>
      <c r="K779" s="153"/>
      <c r="L779" s="153"/>
      <c r="M779" s="153"/>
      <c r="N779" s="153"/>
      <c r="O779" s="153"/>
      <c r="P779" s="153"/>
      <c r="Q779" s="153"/>
      <c r="R779" s="153"/>
      <c r="S779" s="153"/>
      <c r="T779" s="153"/>
      <c r="U779" s="153"/>
      <c r="V779" s="153"/>
      <c r="W779" s="153"/>
      <c r="X779" s="153"/>
      <c r="Y779" s="153"/>
      <c r="Z779" s="153"/>
    </row>
    <row r="780" spans="1:26" ht="14.25" customHeight="1">
      <c r="A780" s="255"/>
      <c r="B780" s="255"/>
      <c r="C780" s="153"/>
      <c r="D780" s="153"/>
      <c r="E780" s="278"/>
      <c r="F780" s="153"/>
      <c r="G780" s="153"/>
      <c r="H780" s="153"/>
      <c r="I780" s="153"/>
      <c r="J780" s="153"/>
      <c r="K780" s="153"/>
      <c r="L780" s="153"/>
      <c r="M780" s="153"/>
      <c r="N780" s="153"/>
      <c r="O780" s="153"/>
      <c r="P780" s="153"/>
      <c r="Q780" s="153"/>
      <c r="R780" s="153"/>
      <c r="S780" s="153"/>
      <c r="T780" s="153"/>
      <c r="U780" s="153"/>
      <c r="V780" s="153"/>
      <c r="W780" s="153"/>
      <c r="X780" s="153"/>
      <c r="Y780" s="153"/>
      <c r="Z780" s="153"/>
    </row>
    <row r="781" spans="1:26" ht="14.25" customHeight="1">
      <c r="A781" s="255"/>
      <c r="B781" s="255"/>
      <c r="C781" s="153"/>
      <c r="D781" s="153"/>
      <c r="E781" s="278"/>
      <c r="F781" s="153"/>
      <c r="G781" s="153"/>
      <c r="H781" s="153"/>
      <c r="I781" s="153"/>
      <c r="J781" s="153"/>
      <c r="K781" s="153"/>
      <c r="L781" s="153"/>
      <c r="M781" s="153"/>
      <c r="N781" s="153"/>
      <c r="O781" s="153"/>
      <c r="P781" s="153"/>
      <c r="Q781" s="153"/>
      <c r="R781" s="153"/>
      <c r="S781" s="153"/>
      <c r="T781" s="153"/>
      <c r="U781" s="153"/>
      <c r="V781" s="153"/>
      <c r="W781" s="153"/>
      <c r="X781" s="153"/>
      <c r="Y781" s="153"/>
      <c r="Z781" s="153"/>
    </row>
    <row r="782" spans="1:26" ht="14.25" customHeight="1">
      <c r="A782" s="255"/>
      <c r="B782" s="255"/>
      <c r="C782" s="153"/>
      <c r="D782" s="153"/>
      <c r="E782" s="278"/>
      <c r="F782" s="153"/>
      <c r="G782" s="153"/>
      <c r="H782" s="153"/>
      <c r="I782" s="153"/>
      <c r="J782" s="153"/>
      <c r="K782" s="153"/>
      <c r="L782" s="153"/>
      <c r="M782" s="153"/>
      <c r="N782" s="153"/>
      <c r="O782" s="153"/>
      <c r="P782" s="153"/>
      <c r="Q782" s="153"/>
      <c r="R782" s="153"/>
      <c r="S782" s="153"/>
      <c r="T782" s="153"/>
      <c r="U782" s="153"/>
      <c r="V782" s="153"/>
      <c r="W782" s="153"/>
      <c r="X782" s="153"/>
      <c r="Y782" s="153"/>
      <c r="Z782" s="153"/>
    </row>
    <row r="783" spans="1:26" ht="14.25" customHeight="1">
      <c r="A783" s="255"/>
      <c r="B783" s="255"/>
      <c r="C783" s="153"/>
      <c r="D783" s="153"/>
      <c r="E783" s="278"/>
      <c r="F783" s="153"/>
      <c r="G783" s="153"/>
      <c r="H783" s="153"/>
      <c r="I783" s="153"/>
      <c r="J783" s="153"/>
      <c r="K783" s="153"/>
      <c r="L783" s="153"/>
      <c r="M783" s="153"/>
      <c r="N783" s="153"/>
      <c r="O783" s="153"/>
      <c r="P783" s="153"/>
      <c r="Q783" s="153"/>
      <c r="R783" s="153"/>
      <c r="S783" s="153"/>
      <c r="T783" s="153"/>
      <c r="U783" s="153"/>
      <c r="V783" s="153"/>
      <c r="W783" s="153"/>
      <c r="X783" s="153"/>
      <c r="Y783" s="153"/>
      <c r="Z783" s="153"/>
    </row>
    <row r="784" spans="1:26" ht="14.25" customHeight="1">
      <c r="A784" s="255"/>
      <c r="B784" s="255"/>
      <c r="C784" s="153"/>
      <c r="D784" s="153"/>
      <c r="E784" s="278"/>
      <c r="F784" s="153"/>
      <c r="G784" s="153"/>
      <c r="H784" s="153"/>
      <c r="I784" s="153"/>
      <c r="J784" s="153"/>
      <c r="K784" s="153"/>
      <c r="L784" s="153"/>
      <c r="M784" s="153"/>
      <c r="N784" s="153"/>
      <c r="O784" s="153"/>
      <c r="P784" s="153"/>
      <c r="Q784" s="153"/>
      <c r="R784" s="153"/>
      <c r="S784" s="153"/>
      <c r="T784" s="153"/>
      <c r="U784" s="153"/>
      <c r="V784" s="153"/>
      <c r="W784" s="153"/>
      <c r="X784" s="153"/>
      <c r="Y784" s="153"/>
      <c r="Z784" s="153"/>
    </row>
    <row r="785" spans="1:26" ht="14.25" customHeight="1">
      <c r="A785" s="255"/>
      <c r="B785" s="255"/>
      <c r="C785" s="153"/>
      <c r="D785" s="153"/>
      <c r="E785" s="278"/>
      <c r="F785" s="153"/>
      <c r="G785" s="153"/>
      <c r="H785" s="153"/>
      <c r="I785" s="153"/>
      <c r="J785" s="153"/>
      <c r="K785" s="153"/>
      <c r="L785" s="153"/>
      <c r="M785" s="153"/>
      <c r="N785" s="153"/>
      <c r="O785" s="153"/>
      <c r="P785" s="153"/>
      <c r="Q785" s="153"/>
      <c r="R785" s="153"/>
      <c r="S785" s="153"/>
      <c r="T785" s="153"/>
      <c r="U785" s="153"/>
      <c r="V785" s="153"/>
      <c r="W785" s="153"/>
      <c r="X785" s="153"/>
      <c r="Y785" s="153"/>
      <c r="Z785" s="153"/>
    </row>
    <row r="786" spans="1:26" ht="14.25" customHeight="1">
      <c r="A786" s="255"/>
      <c r="B786" s="255"/>
      <c r="C786" s="153"/>
      <c r="D786" s="153"/>
      <c r="E786" s="278"/>
      <c r="F786" s="153"/>
      <c r="G786" s="153"/>
      <c r="H786" s="153"/>
      <c r="I786" s="153"/>
      <c r="J786" s="153"/>
      <c r="K786" s="153"/>
      <c r="L786" s="153"/>
      <c r="M786" s="153"/>
      <c r="N786" s="153"/>
      <c r="O786" s="153"/>
      <c r="P786" s="153"/>
      <c r="Q786" s="153"/>
      <c r="R786" s="153"/>
      <c r="S786" s="153"/>
      <c r="T786" s="153"/>
      <c r="U786" s="153"/>
      <c r="V786" s="153"/>
      <c r="W786" s="153"/>
      <c r="X786" s="153"/>
      <c r="Y786" s="153"/>
      <c r="Z786" s="153"/>
    </row>
    <row r="787" spans="1:26" ht="14.25" customHeight="1">
      <c r="A787" s="255"/>
      <c r="B787" s="255"/>
      <c r="C787" s="153"/>
      <c r="D787" s="153"/>
      <c r="E787" s="278"/>
      <c r="F787" s="153"/>
      <c r="G787" s="153"/>
      <c r="H787" s="153"/>
      <c r="I787" s="153"/>
      <c r="J787" s="153"/>
      <c r="K787" s="153"/>
      <c r="L787" s="153"/>
      <c r="M787" s="153"/>
      <c r="N787" s="153"/>
      <c r="O787" s="153"/>
      <c r="P787" s="153"/>
      <c r="Q787" s="153"/>
      <c r="R787" s="153"/>
      <c r="S787" s="153"/>
      <c r="T787" s="153"/>
      <c r="U787" s="153"/>
      <c r="V787" s="153"/>
      <c r="W787" s="153"/>
      <c r="X787" s="153"/>
      <c r="Y787" s="153"/>
      <c r="Z787" s="153"/>
    </row>
    <row r="788" spans="1:26" ht="14.25" customHeight="1">
      <c r="A788" s="255"/>
      <c r="B788" s="255"/>
      <c r="C788" s="153"/>
      <c r="D788" s="153"/>
      <c r="E788" s="278"/>
      <c r="F788" s="153"/>
      <c r="G788" s="153"/>
      <c r="H788" s="153"/>
      <c r="I788" s="153"/>
      <c r="J788" s="153"/>
      <c r="K788" s="153"/>
      <c r="L788" s="153"/>
      <c r="M788" s="153"/>
      <c r="N788" s="153"/>
      <c r="O788" s="153"/>
      <c r="P788" s="153"/>
      <c r="Q788" s="153"/>
      <c r="R788" s="153"/>
      <c r="S788" s="153"/>
      <c r="T788" s="153"/>
      <c r="U788" s="153"/>
      <c r="V788" s="153"/>
      <c r="W788" s="153"/>
      <c r="X788" s="153"/>
      <c r="Y788" s="153"/>
      <c r="Z788" s="153"/>
    </row>
    <row r="789" spans="1:26" ht="14.25" customHeight="1">
      <c r="A789" s="255"/>
      <c r="B789" s="255"/>
      <c r="C789" s="153"/>
      <c r="D789" s="153"/>
      <c r="E789" s="278"/>
      <c r="F789" s="153"/>
      <c r="G789" s="153"/>
      <c r="H789" s="153"/>
      <c r="I789" s="153"/>
      <c r="J789" s="153"/>
      <c r="K789" s="153"/>
      <c r="L789" s="153"/>
      <c r="M789" s="153"/>
      <c r="N789" s="153"/>
      <c r="O789" s="153"/>
      <c r="P789" s="153"/>
      <c r="Q789" s="153"/>
      <c r="R789" s="153"/>
      <c r="S789" s="153"/>
      <c r="T789" s="153"/>
      <c r="U789" s="153"/>
      <c r="V789" s="153"/>
      <c r="W789" s="153"/>
      <c r="X789" s="153"/>
      <c r="Y789" s="153"/>
      <c r="Z789" s="153"/>
    </row>
    <row r="790" spans="1:26" ht="14.25" customHeight="1">
      <c r="A790" s="255"/>
      <c r="B790" s="255"/>
      <c r="C790" s="153"/>
      <c r="D790" s="153"/>
      <c r="E790" s="278"/>
      <c r="F790" s="153"/>
      <c r="G790" s="153"/>
      <c r="H790" s="153"/>
      <c r="I790" s="153"/>
      <c r="J790" s="153"/>
      <c r="K790" s="153"/>
      <c r="L790" s="153"/>
      <c r="M790" s="153"/>
      <c r="N790" s="153"/>
      <c r="O790" s="153"/>
      <c r="P790" s="153"/>
      <c r="Q790" s="153"/>
      <c r="R790" s="153"/>
      <c r="S790" s="153"/>
      <c r="T790" s="153"/>
      <c r="U790" s="153"/>
      <c r="V790" s="153"/>
      <c r="W790" s="153"/>
      <c r="X790" s="153"/>
      <c r="Y790" s="153"/>
      <c r="Z790" s="153"/>
    </row>
    <row r="791" spans="1:26" ht="14.25" customHeight="1">
      <c r="A791" s="255"/>
      <c r="B791" s="255"/>
      <c r="C791" s="153"/>
      <c r="D791" s="153"/>
      <c r="E791" s="278"/>
      <c r="F791" s="153"/>
      <c r="G791" s="153"/>
      <c r="H791" s="153"/>
      <c r="I791" s="153"/>
      <c r="J791" s="153"/>
      <c r="K791" s="153"/>
      <c r="L791" s="153"/>
      <c r="M791" s="153"/>
      <c r="N791" s="153"/>
      <c r="O791" s="153"/>
      <c r="P791" s="153"/>
      <c r="Q791" s="153"/>
      <c r="R791" s="153"/>
      <c r="S791" s="153"/>
      <c r="T791" s="153"/>
      <c r="U791" s="153"/>
      <c r="V791" s="153"/>
      <c r="W791" s="153"/>
      <c r="X791" s="153"/>
      <c r="Y791" s="153"/>
      <c r="Z791" s="153"/>
    </row>
    <row r="792" spans="1:26" ht="14.25" customHeight="1">
      <c r="A792" s="255"/>
      <c r="B792" s="255"/>
      <c r="C792" s="153"/>
      <c r="D792" s="153"/>
      <c r="E792" s="278"/>
      <c r="F792" s="153"/>
      <c r="G792" s="153"/>
      <c r="H792" s="153"/>
      <c r="I792" s="153"/>
      <c r="J792" s="153"/>
      <c r="K792" s="153"/>
      <c r="L792" s="153"/>
      <c r="M792" s="153"/>
      <c r="N792" s="153"/>
      <c r="O792" s="153"/>
      <c r="P792" s="153"/>
      <c r="Q792" s="153"/>
      <c r="R792" s="153"/>
      <c r="S792" s="153"/>
      <c r="T792" s="153"/>
      <c r="U792" s="153"/>
      <c r="V792" s="153"/>
      <c r="W792" s="153"/>
      <c r="X792" s="153"/>
      <c r="Y792" s="153"/>
      <c r="Z792" s="153"/>
    </row>
    <row r="793" spans="1:26" ht="14.25" customHeight="1">
      <c r="A793" s="255"/>
      <c r="B793" s="255"/>
      <c r="C793" s="153"/>
      <c r="D793" s="153"/>
      <c r="E793" s="278"/>
      <c r="F793" s="153"/>
      <c r="G793" s="153"/>
      <c r="H793" s="153"/>
      <c r="I793" s="153"/>
      <c r="J793" s="153"/>
      <c r="K793" s="153"/>
      <c r="L793" s="153"/>
      <c r="M793" s="153"/>
      <c r="N793" s="153"/>
      <c r="O793" s="153"/>
      <c r="P793" s="153"/>
      <c r="Q793" s="153"/>
      <c r="R793" s="153"/>
      <c r="S793" s="153"/>
      <c r="T793" s="153"/>
      <c r="U793" s="153"/>
      <c r="V793" s="153"/>
      <c r="W793" s="153"/>
      <c r="X793" s="153"/>
      <c r="Y793" s="153"/>
      <c r="Z793" s="153"/>
    </row>
    <row r="794" spans="1:26" ht="14.25" customHeight="1">
      <c r="A794" s="255"/>
      <c r="B794" s="255"/>
      <c r="C794" s="153"/>
      <c r="D794" s="153"/>
      <c r="E794" s="278"/>
      <c r="F794" s="153"/>
      <c r="G794" s="153"/>
      <c r="H794" s="153"/>
      <c r="I794" s="153"/>
      <c r="J794" s="153"/>
      <c r="K794" s="153"/>
      <c r="L794" s="153"/>
      <c r="M794" s="153"/>
      <c r="N794" s="153"/>
      <c r="O794" s="153"/>
      <c r="P794" s="153"/>
      <c r="Q794" s="153"/>
      <c r="R794" s="153"/>
      <c r="S794" s="153"/>
      <c r="T794" s="153"/>
      <c r="U794" s="153"/>
      <c r="V794" s="153"/>
      <c r="W794" s="153"/>
      <c r="X794" s="153"/>
      <c r="Y794" s="153"/>
      <c r="Z794" s="153"/>
    </row>
    <row r="795" spans="1:26" ht="14.25" customHeight="1">
      <c r="A795" s="255"/>
      <c r="B795" s="255"/>
      <c r="C795" s="153"/>
      <c r="D795" s="153"/>
      <c r="E795" s="278"/>
      <c r="F795" s="153"/>
      <c r="G795" s="153"/>
      <c r="H795" s="153"/>
      <c r="I795" s="153"/>
      <c r="J795" s="153"/>
      <c r="K795" s="153"/>
      <c r="L795" s="153"/>
      <c r="M795" s="153"/>
      <c r="N795" s="153"/>
      <c r="O795" s="153"/>
      <c r="P795" s="153"/>
      <c r="Q795" s="153"/>
      <c r="R795" s="153"/>
      <c r="S795" s="153"/>
      <c r="T795" s="153"/>
      <c r="U795" s="153"/>
      <c r="V795" s="153"/>
      <c r="W795" s="153"/>
      <c r="X795" s="153"/>
      <c r="Y795" s="153"/>
      <c r="Z795" s="153"/>
    </row>
    <row r="796" spans="1:26" ht="14.25" customHeight="1">
      <c r="A796" s="255"/>
      <c r="B796" s="255"/>
      <c r="C796" s="153"/>
      <c r="D796" s="153"/>
      <c r="E796" s="278"/>
      <c r="F796" s="153"/>
      <c r="G796" s="153"/>
      <c r="H796" s="153"/>
      <c r="I796" s="153"/>
      <c r="J796" s="153"/>
      <c r="K796" s="153"/>
      <c r="L796" s="153"/>
      <c r="M796" s="153"/>
      <c r="N796" s="153"/>
      <c r="O796" s="153"/>
      <c r="P796" s="153"/>
      <c r="Q796" s="153"/>
      <c r="R796" s="153"/>
      <c r="S796" s="153"/>
      <c r="T796" s="153"/>
      <c r="U796" s="153"/>
      <c r="V796" s="153"/>
      <c r="W796" s="153"/>
      <c r="X796" s="153"/>
      <c r="Y796" s="153"/>
      <c r="Z796" s="153"/>
    </row>
    <row r="797" spans="1:26" ht="14.25" customHeight="1">
      <c r="A797" s="255"/>
      <c r="B797" s="255"/>
      <c r="C797" s="153"/>
      <c r="D797" s="153"/>
      <c r="E797" s="278"/>
      <c r="F797" s="153"/>
      <c r="G797" s="153"/>
      <c r="H797" s="153"/>
      <c r="I797" s="153"/>
      <c r="J797" s="153"/>
      <c r="K797" s="153"/>
      <c r="L797" s="153"/>
      <c r="M797" s="153"/>
      <c r="N797" s="153"/>
      <c r="O797" s="153"/>
      <c r="P797" s="153"/>
      <c r="Q797" s="153"/>
      <c r="R797" s="153"/>
      <c r="S797" s="153"/>
      <c r="T797" s="153"/>
      <c r="U797" s="153"/>
      <c r="V797" s="153"/>
      <c r="W797" s="153"/>
      <c r="X797" s="153"/>
      <c r="Y797" s="153"/>
      <c r="Z797" s="153"/>
    </row>
    <row r="798" spans="1:26" ht="14.25" customHeight="1">
      <c r="A798" s="255"/>
      <c r="B798" s="255"/>
      <c r="C798" s="153"/>
      <c r="D798" s="153"/>
      <c r="E798" s="278"/>
      <c r="F798" s="153"/>
      <c r="G798" s="153"/>
      <c r="H798" s="153"/>
      <c r="I798" s="153"/>
      <c r="J798" s="153"/>
      <c r="K798" s="153"/>
      <c r="L798" s="153"/>
      <c r="M798" s="153"/>
      <c r="N798" s="153"/>
      <c r="O798" s="153"/>
      <c r="P798" s="153"/>
      <c r="Q798" s="153"/>
      <c r="R798" s="153"/>
      <c r="S798" s="153"/>
      <c r="T798" s="153"/>
      <c r="U798" s="153"/>
      <c r="V798" s="153"/>
      <c r="W798" s="153"/>
      <c r="X798" s="153"/>
      <c r="Y798" s="153"/>
      <c r="Z798" s="153"/>
    </row>
    <row r="799" spans="1:26" ht="14.25" customHeight="1">
      <c r="A799" s="255"/>
      <c r="B799" s="255"/>
      <c r="C799" s="153"/>
      <c r="D799" s="153"/>
      <c r="E799" s="278"/>
      <c r="F799" s="153"/>
      <c r="G799" s="153"/>
      <c r="H799" s="153"/>
      <c r="I799" s="153"/>
      <c r="J799" s="153"/>
      <c r="K799" s="153"/>
      <c r="L799" s="153"/>
      <c r="M799" s="153"/>
      <c r="N799" s="153"/>
      <c r="O799" s="153"/>
      <c r="P799" s="153"/>
      <c r="Q799" s="153"/>
      <c r="R799" s="153"/>
      <c r="S799" s="153"/>
      <c r="T799" s="153"/>
      <c r="U799" s="153"/>
      <c r="V799" s="153"/>
      <c r="W799" s="153"/>
      <c r="X799" s="153"/>
      <c r="Y799" s="153"/>
      <c r="Z799" s="153"/>
    </row>
    <row r="800" spans="1:26" ht="14.25" customHeight="1">
      <c r="A800" s="255"/>
      <c r="B800" s="255"/>
      <c r="C800" s="153"/>
      <c r="D800" s="153"/>
      <c r="E800" s="278"/>
      <c r="F800" s="153"/>
      <c r="G800" s="153"/>
      <c r="H800" s="153"/>
      <c r="I800" s="153"/>
      <c r="J800" s="153"/>
      <c r="K800" s="153"/>
      <c r="L800" s="153"/>
      <c r="M800" s="153"/>
      <c r="N800" s="153"/>
      <c r="O800" s="153"/>
      <c r="P800" s="153"/>
      <c r="Q800" s="153"/>
      <c r="R800" s="153"/>
      <c r="S800" s="153"/>
      <c r="T800" s="153"/>
      <c r="U800" s="153"/>
      <c r="V800" s="153"/>
      <c r="W800" s="153"/>
      <c r="X800" s="153"/>
      <c r="Y800" s="153"/>
      <c r="Z800" s="153"/>
    </row>
    <row r="801" spans="1:26" ht="14.25" customHeight="1">
      <c r="A801" s="255"/>
      <c r="B801" s="255"/>
      <c r="C801" s="153"/>
      <c r="D801" s="153"/>
      <c r="E801" s="278"/>
      <c r="F801" s="153"/>
      <c r="G801" s="153"/>
      <c r="H801" s="153"/>
      <c r="I801" s="153"/>
      <c r="J801" s="153"/>
      <c r="K801" s="153"/>
      <c r="L801" s="153"/>
      <c r="M801" s="153"/>
      <c r="N801" s="153"/>
      <c r="O801" s="153"/>
      <c r="P801" s="153"/>
      <c r="Q801" s="153"/>
      <c r="R801" s="153"/>
      <c r="S801" s="153"/>
      <c r="T801" s="153"/>
      <c r="U801" s="153"/>
      <c r="V801" s="153"/>
      <c r="W801" s="153"/>
      <c r="X801" s="153"/>
      <c r="Y801" s="153"/>
      <c r="Z801" s="153"/>
    </row>
    <row r="802" spans="1:26" ht="14.25" customHeight="1">
      <c r="A802" s="255"/>
      <c r="B802" s="255"/>
      <c r="C802" s="153"/>
      <c r="D802" s="153"/>
      <c r="E802" s="278"/>
      <c r="F802" s="153"/>
      <c r="G802" s="153"/>
      <c r="H802" s="153"/>
      <c r="I802" s="153"/>
      <c r="J802" s="153"/>
      <c r="K802" s="153"/>
      <c r="L802" s="153"/>
      <c r="M802" s="153"/>
      <c r="N802" s="153"/>
      <c r="O802" s="153"/>
      <c r="P802" s="153"/>
      <c r="Q802" s="153"/>
      <c r="R802" s="153"/>
      <c r="S802" s="153"/>
      <c r="T802" s="153"/>
      <c r="U802" s="153"/>
      <c r="V802" s="153"/>
      <c r="W802" s="153"/>
      <c r="X802" s="153"/>
      <c r="Y802" s="153"/>
      <c r="Z802" s="153"/>
    </row>
    <row r="803" spans="1:26" ht="14.25" customHeight="1">
      <c r="A803" s="255"/>
      <c r="B803" s="255"/>
      <c r="C803" s="153"/>
      <c r="D803" s="153"/>
      <c r="E803" s="278"/>
      <c r="F803" s="153"/>
      <c r="G803" s="153"/>
      <c r="H803" s="153"/>
      <c r="I803" s="153"/>
      <c r="J803" s="153"/>
      <c r="K803" s="153"/>
      <c r="L803" s="153"/>
      <c r="M803" s="153"/>
      <c r="N803" s="153"/>
      <c r="O803" s="153"/>
      <c r="P803" s="153"/>
      <c r="Q803" s="153"/>
      <c r="R803" s="153"/>
      <c r="S803" s="153"/>
      <c r="T803" s="153"/>
      <c r="U803" s="153"/>
      <c r="V803" s="153"/>
      <c r="W803" s="153"/>
      <c r="X803" s="153"/>
      <c r="Y803" s="153"/>
      <c r="Z803" s="153"/>
    </row>
    <row r="804" spans="1:26" ht="14.25" customHeight="1">
      <c r="A804" s="255"/>
      <c r="B804" s="255"/>
      <c r="C804" s="153"/>
      <c r="D804" s="153"/>
      <c r="E804" s="278"/>
      <c r="F804" s="153"/>
      <c r="G804" s="153"/>
      <c r="H804" s="153"/>
      <c r="I804" s="153"/>
      <c r="J804" s="153"/>
      <c r="K804" s="153"/>
      <c r="L804" s="153"/>
      <c r="M804" s="153"/>
      <c r="N804" s="153"/>
      <c r="O804" s="153"/>
      <c r="P804" s="153"/>
      <c r="Q804" s="153"/>
      <c r="R804" s="153"/>
      <c r="S804" s="153"/>
      <c r="T804" s="153"/>
      <c r="U804" s="153"/>
      <c r="V804" s="153"/>
      <c r="W804" s="153"/>
      <c r="X804" s="153"/>
      <c r="Y804" s="153"/>
      <c r="Z804" s="153"/>
    </row>
    <row r="805" spans="1:26" ht="14.25" customHeight="1">
      <c r="A805" s="255"/>
      <c r="B805" s="255"/>
      <c r="C805" s="153"/>
      <c r="D805" s="153"/>
      <c r="E805" s="278"/>
      <c r="F805" s="153"/>
      <c r="G805" s="153"/>
      <c r="H805" s="153"/>
      <c r="I805" s="153"/>
      <c r="J805" s="153"/>
      <c r="K805" s="153"/>
      <c r="L805" s="153"/>
      <c r="M805" s="153"/>
      <c r="N805" s="153"/>
      <c r="O805" s="153"/>
      <c r="P805" s="153"/>
      <c r="Q805" s="153"/>
      <c r="R805" s="153"/>
      <c r="S805" s="153"/>
      <c r="T805" s="153"/>
      <c r="U805" s="153"/>
      <c r="V805" s="153"/>
      <c r="W805" s="153"/>
      <c r="X805" s="153"/>
      <c r="Y805" s="153"/>
      <c r="Z805" s="153"/>
    </row>
    <row r="806" spans="1:26" ht="14.25" customHeight="1">
      <c r="A806" s="255"/>
      <c r="B806" s="255"/>
      <c r="C806" s="153"/>
      <c r="D806" s="153"/>
      <c r="E806" s="278"/>
      <c r="F806" s="153"/>
      <c r="G806" s="153"/>
      <c r="H806" s="153"/>
      <c r="I806" s="153"/>
      <c r="J806" s="153"/>
      <c r="K806" s="153"/>
      <c r="L806" s="153"/>
      <c r="M806" s="153"/>
      <c r="N806" s="153"/>
      <c r="O806" s="153"/>
      <c r="P806" s="153"/>
      <c r="Q806" s="153"/>
      <c r="R806" s="153"/>
      <c r="S806" s="153"/>
      <c r="T806" s="153"/>
      <c r="U806" s="153"/>
      <c r="V806" s="153"/>
      <c r="W806" s="153"/>
      <c r="X806" s="153"/>
      <c r="Y806" s="153"/>
      <c r="Z806" s="153"/>
    </row>
    <row r="807" spans="1:26" ht="14.25" customHeight="1">
      <c r="A807" s="255"/>
      <c r="B807" s="255"/>
      <c r="C807" s="153"/>
      <c r="D807" s="153"/>
      <c r="E807" s="278"/>
      <c r="F807" s="153"/>
      <c r="G807" s="153"/>
      <c r="H807" s="153"/>
      <c r="I807" s="153"/>
      <c r="J807" s="153"/>
      <c r="K807" s="153"/>
      <c r="L807" s="153"/>
      <c r="M807" s="153"/>
      <c r="N807" s="153"/>
      <c r="O807" s="153"/>
      <c r="P807" s="153"/>
      <c r="Q807" s="153"/>
      <c r="R807" s="153"/>
      <c r="S807" s="153"/>
      <c r="T807" s="153"/>
      <c r="U807" s="153"/>
      <c r="V807" s="153"/>
      <c r="W807" s="153"/>
      <c r="X807" s="153"/>
      <c r="Y807" s="153"/>
      <c r="Z807" s="153"/>
    </row>
    <row r="808" spans="1:26" ht="14.25" customHeight="1">
      <c r="A808" s="255"/>
      <c r="B808" s="255"/>
      <c r="C808" s="153"/>
      <c r="D808" s="153"/>
      <c r="E808" s="278"/>
      <c r="F808" s="153"/>
      <c r="G808" s="153"/>
      <c r="H808" s="153"/>
      <c r="I808" s="153"/>
      <c r="J808" s="153"/>
      <c r="K808" s="153"/>
      <c r="L808" s="153"/>
      <c r="M808" s="153"/>
      <c r="N808" s="153"/>
      <c r="O808" s="153"/>
      <c r="P808" s="153"/>
      <c r="Q808" s="153"/>
      <c r="R808" s="153"/>
      <c r="S808" s="153"/>
      <c r="T808" s="153"/>
      <c r="U808" s="153"/>
      <c r="V808" s="153"/>
      <c r="W808" s="153"/>
      <c r="X808" s="153"/>
      <c r="Y808" s="153"/>
      <c r="Z808" s="153"/>
    </row>
    <row r="809" spans="1:26" ht="14.25" customHeight="1">
      <c r="A809" s="255"/>
      <c r="B809" s="255"/>
      <c r="C809" s="153"/>
      <c r="D809" s="153"/>
      <c r="E809" s="278"/>
      <c r="F809" s="153"/>
      <c r="G809" s="153"/>
      <c r="H809" s="153"/>
      <c r="I809" s="153"/>
      <c r="J809" s="153"/>
      <c r="K809" s="153"/>
      <c r="L809" s="153"/>
      <c r="M809" s="153"/>
      <c r="N809" s="153"/>
      <c r="O809" s="153"/>
      <c r="P809" s="153"/>
      <c r="Q809" s="153"/>
      <c r="R809" s="153"/>
      <c r="S809" s="153"/>
      <c r="T809" s="153"/>
      <c r="U809" s="153"/>
      <c r="V809" s="153"/>
      <c r="W809" s="153"/>
      <c r="X809" s="153"/>
      <c r="Y809" s="153"/>
      <c r="Z809" s="153"/>
    </row>
    <row r="810" spans="1:26" ht="14.25" customHeight="1">
      <c r="A810" s="255"/>
      <c r="B810" s="255"/>
      <c r="C810" s="153"/>
      <c r="D810" s="153"/>
      <c r="E810" s="278"/>
      <c r="F810" s="153"/>
      <c r="G810" s="153"/>
      <c r="H810" s="153"/>
      <c r="I810" s="153"/>
      <c r="J810" s="153"/>
      <c r="K810" s="153"/>
      <c r="L810" s="153"/>
      <c r="M810" s="153"/>
      <c r="N810" s="153"/>
      <c r="O810" s="153"/>
      <c r="P810" s="153"/>
      <c r="Q810" s="153"/>
      <c r="R810" s="153"/>
      <c r="S810" s="153"/>
      <c r="T810" s="153"/>
      <c r="U810" s="153"/>
      <c r="V810" s="153"/>
      <c r="W810" s="153"/>
      <c r="X810" s="153"/>
      <c r="Y810" s="153"/>
      <c r="Z810" s="153"/>
    </row>
    <row r="811" spans="1:26" ht="14.25" customHeight="1">
      <c r="A811" s="255"/>
      <c r="B811" s="255"/>
      <c r="C811" s="153"/>
      <c r="D811" s="153"/>
      <c r="E811" s="278"/>
      <c r="F811" s="153"/>
      <c r="G811" s="153"/>
      <c r="H811" s="153"/>
      <c r="I811" s="153"/>
      <c r="J811" s="153"/>
      <c r="K811" s="153"/>
      <c r="L811" s="153"/>
      <c r="M811" s="153"/>
      <c r="N811" s="153"/>
      <c r="O811" s="153"/>
      <c r="P811" s="153"/>
      <c r="Q811" s="153"/>
      <c r="R811" s="153"/>
      <c r="S811" s="153"/>
      <c r="T811" s="153"/>
      <c r="U811" s="153"/>
      <c r="V811" s="153"/>
      <c r="W811" s="153"/>
      <c r="X811" s="153"/>
      <c r="Y811" s="153"/>
      <c r="Z811" s="153"/>
    </row>
    <row r="812" spans="1:26" ht="14.25" customHeight="1">
      <c r="A812" s="255"/>
      <c r="B812" s="255"/>
      <c r="C812" s="153"/>
      <c r="D812" s="153"/>
      <c r="E812" s="278"/>
      <c r="F812" s="153"/>
      <c r="G812" s="153"/>
      <c r="H812" s="153"/>
      <c r="I812" s="153"/>
      <c r="J812" s="153"/>
      <c r="K812" s="153"/>
      <c r="L812" s="153"/>
      <c r="M812" s="153"/>
      <c r="N812" s="153"/>
      <c r="O812" s="153"/>
      <c r="P812" s="153"/>
      <c r="Q812" s="153"/>
      <c r="R812" s="153"/>
      <c r="S812" s="153"/>
      <c r="T812" s="153"/>
      <c r="U812" s="153"/>
      <c r="V812" s="153"/>
      <c r="W812" s="153"/>
      <c r="X812" s="153"/>
      <c r="Y812" s="153"/>
      <c r="Z812" s="153"/>
    </row>
    <row r="813" spans="1:26" ht="14.25" customHeight="1">
      <c r="A813" s="255"/>
      <c r="B813" s="255"/>
      <c r="C813" s="153"/>
      <c r="D813" s="153"/>
      <c r="E813" s="278"/>
      <c r="F813" s="153"/>
      <c r="G813" s="153"/>
      <c r="H813" s="153"/>
      <c r="I813" s="153"/>
      <c r="J813" s="153"/>
      <c r="K813" s="153"/>
      <c r="L813" s="153"/>
      <c r="M813" s="153"/>
      <c r="N813" s="153"/>
      <c r="O813" s="153"/>
      <c r="P813" s="153"/>
      <c r="Q813" s="153"/>
      <c r="R813" s="153"/>
      <c r="S813" s="153"/>
      <c r="T813" s="153"/>
      <c r="U813" s="153"/>
      <c r="V813" s="153"/>
      <c r="W813" s="153"/>
      <c r="X813" s="153"/>
      <c r="Y813" s="153"/>
      <c r="Z813" s="153"/>
    </row>
    <row r="814" spans="1:26" ht="14.25" customHeight="1">
      <c r="A814" s="255"/>
      <c r="B814" s="255"/>
      <c r="C814" s="153"/>
      <c r="D814" s="153"/>
      <c r="E814" s="278"/>
      <c r="F814" s="153"/>
      <c r="G814" s="153"/>
      <c r="H814" s="153"/>
      <c r="I814" s="153"/>
      <c r="J814" s="153"/>
      <c r="K814" s="153"/>
      <c r="L814" s="153"/>
      <c r="M814" s="153"/>
      <c r="N814" s="153"/>
      <c r="O814" s="153"/>
      <c r="P814" s="153"/>
      <c r="Q814" s="153"/>
      <c r="R814" s="153"/>
      <c r="S814" s="153"/>
      <c r="T814" s="153"/>
      <c r="U814" s="153"/>
      <c r="V814" s="153"/>
      <c r="W814" s="153"/>
      <c r="X814" s="153"/>
      <c r="Y814" s="153"/>
      <c r="Z814" s="153"/>
    </row>
    <row r="815" spans="1:26" ht="14.25" customHeight="1">
      <c r="A815" s="255"/>
      <c r="B815" s="255"/>
      <c r="C815" s="153"/>
      <c r="D815" s="153"/>
      <c r="E815" s="278"/>
      <c r="F815" s="153"/>
      <c r="G815" s="153"/>
      <c r="H815" s="153"/>
      <c r="I815" s="153"/>
      <c r="J815" s="153"/>
      <c r="K815" s="153"/>
      <c r="L815" s="153"/>
      <c r="M815" s="153"/>
      <c r="N815" s="153"/>
      <c r="O815" s="153"/>
      <c r="P815" s="153"/>
      <c r="Q815" s="153"/>
      <c r="R815" s="153"/>
      <c r="S815" s="153"/>
      <c r="T815" s="153"/>
      <c r="U815" s="153"/>
      <c r="V815" s="153"/>
      <c r="W815" s="153"/>
      <c r="X815" s="153"/>
      <c r="Y815" s="153"/>
      <c r="Z815" s="153"/>
    </row>
    <row r="816" spans="1:26" ht="14.25" customHeight="1">
      <c r="A816" s="255"/>
      <c r="B816" s="255"/>
      <c r="C816" s="153"/>
      <c r="D816" s="153"/>
      <c r="E816" s="278"/>
      <c r="F816" s="153"/>
      <c r="G816" s="153"/>
      <c r="H816" s="153"/>
      <c r="I816" s="153"/>
      <c r="J816" s="153"/>
      <c r="K816" s="153"/>
      <c r="L816" s="153"/>
      <c r="M816" s="153"/>
      <c r="N816" s="153"/>
      <c r="O816" s="153"/>
      <c r="P816" s="153"/>
      <c r="Q816" s="153"/>
      <c r="R816" s="153"/>
      <c r="S816" s="153"/>
      <c r="T816" s="153"/>
      <c r="U816" s="153"/>
      <c r="V816" s="153"/>
      <c r="W816" s="153"/>
      <c r="X816" s="153"/>
      <c r="Y816" s="153"/>
      <c r="Z816" s="153"/>
    </row>
    <row r="817" spans="1:26" ht="14.25" customHeight="1">
      <c r="A817" s="255"/>
      <c r="B817" s="255"/>
      <c r="C817" s="153"/>
      <c r="D817" s="153"/>
      <c r="E817" s="278"/>
      <c r="F817" s="153"/>
      <c r="G817" s="153"/>
      <c r="H817" s="153"/>
      <c r="I817" s="153"/>
      <c r="J817" s="153"/>
      <c r="K817" s="153"/>
      <c r="L817" s="153"/>
      <c r="M817" s="153"/>
      <c r="N817" s="153"/>
      <c r="O817" s="153"/>
      <c r="P817" s="153"/>
      <c r="Q817" s="153"/>
      <c r="R817" s="153"/>
      <c r="S817" s="153"/>
      <c r="T817" s="153"/>
      <c r="U817" s="153"/>
      <c r="V817" s="153"/>
      <c r="W817" s="153"/>
      <c r="X817" s="153"/>
      <c r="Y817" s="153"/>
      <c r="Z817" s="153"/>
    </row>
    <row r="818" spans="1:26" ht="14.25" customHeight="1">
      <c r="A818" s="255"/>
      <c r="B818" s="255"/>
      <c r="C818" s="153"/>
      <c r="D818" s="153"/>
      <c r="E818" s="278"/>
      <c r="F818" s="153"/>
      <c r="G818" s="153"/>
      <c r="H818" s="153"/>
      <c r="I818" s="153"/>
      <c r="J818" s="153"/>
      <c r="K818" s="153"/>
      <c r="L818" s="153"/>
      <c r="M818" s="153"/>
      <c r="N818" s="153"/>
      <c r="O818" s="153"/>
      <c r="P818" s="153"/>
      <c r="Q818" s="153"/>
      <c r="R818" s="153"/>
      <c r="S818" s="153"/>
      <c r="T818" s="153"/>
      <c r="U818" s="153"/>
      <c r="V818" s="153"/>
      <c r="W818" s="153"/>
      <c r="X818" s="153"/>
      <c r="Y818" s="153"/>
      <c r="Z818" s="153"/>
    </row>
    <row r="819" spans="1:26" ht="14.25" customHeight="1">
      <c r="A819" s="255"/>
      <c r="B819" s="255"/>
      <c r="C819" s="153"/>
      <c r="D819" s="153"/>
      <c r="E819" s="278"/>
      <c r="F819" s="153"/>
      <c r="G819" s="153"/>
      <c r="H819" s="153"/>
      <c r="I819" s="153"/>
      <c r="J819" s="153"/>
      <c r="K819" s="153"/>
      <c r="L819" s="153"/>
      <c r="M819" s="153"/>
      <c r="N819" s="153"/>
      <c r="O819" s="153"/>
      <c r="P819" s="153"/>
      <c r="Q819" s="153"/>
      <c r="R819" s="153"/>
      <c r="S819" s="153"/>
      <c r="T819" s="153"/>
      <c r="U819" s="153"/>
      <c r="V819" s="153"/>
      <c r="W819" s="153"/>
      <c r="X819" s="153"/>
      <c r="Y819" s="153"/>
      <c r="Z819" s="153"/>
    </row>
    <row r="820" spans="1:26" ht="14.25" customHeight="1">
      <c r="A820" s="255"/>
      <c r="B820" s="255"/>
      <c r="C820" s="153"/>
      <c r="D820" s="153"/>
      <c r="E820" s="278"/>
      <c r="F820" s="153"/>
      <c r="G820" s="153"/>
      <c r="H820" s="153"/>
      <c r="I820" s="153"/>
      <c r="J820" s="153"/>
      <c r="K820" s="153"/>
      <c r="L820" s="153"/>
      <c r="M820" s="153"/>
      <c r="N820" s="153"/>
      <c r="O820" s="153"/>
      <c r="P820" s="153"/>
      <c r="Q820" s="153"/>
      <c r="R820" s="153"/>
      <c r="S820" s="153"/>
      <c r="T820" s="153"/>
      <c r="U820" s="153"/>
      <c r="V820" s="153"/>
      <c r="W820" s="153"/>
      <c r="X820" s="153"/>
      <c r="Y820" s="153"/>
      <c r="Z820" s="153"/>
    </row>
    <row r="821" spans="1:26" ht="14.25" customHeight="1">
      <c r="A821" s="255"/>
      <c r="B821" s="255"/>
      <c r="C821" s="153"/>
      <c r="D821" s="153"/>
      <c r="E821" s="278"/>
      <c r="F821" s="153"/>
      <c r="G821" s="153"/>
      <c r="H821" s="153"/>
      <c r="I821" s="153"/>
      <c r="J821" s="153"/>
      <c r="K821" s="153"/>
      <c r="L821" s="153"/>
      <c r="M821" s="153"/>
      <c r="N821" s="153"/>
      <c r="O821" s="153"/>
      <c r="P821" s="153"/>
      <c r="Q821" s="153"/>
      <c r="R821" s="153"/>
      <c r="S821" s="153"/>
      <c r="T821" s="153"/>
      <c r="U821" s="153"/>
      <c r="V821" s="153"/>
      <c r="W821" s="153"/>
      <c r="X821" s="153"/>
      <c r="Y821" s="153"/>
      <c r="Z821" s="153"/>
    </row>
    <row r="822" spans="1:26" ht="14.25" customHeight="1">
      <c r="A822" s="255"/>
      <c r="B822" s="255"/>
      <c r="C822" s="153"/>
      <c r="D822" s="153"/>
      <c r="E822" s="278"/>
      <c r="F822" s="153"/>
      <c r="G822" s="153"/>
      <c r="H822" s="153"/>
      <c r="I822" s="153"/>
      <c r="J822" s="153"/>
      <c r="K822" s="153"/>
      <c r="L822" s="153"/>
      <c r="M822" s="153"/>
      <c r="N822" s="153"/>
      <c r="O822" s="153"/>
      <c r="P822" s="153"/>
      <c r="Q822" s="153"/>
      <c r="R822" s="153"/>
      <c r="S822" s="153"/>
      <c r="T822" s="153"/>
      <c r="U822" s="153"/>
      <c r="V822" s="153"/>
      <c r="W822" s="153"/>
      <c r="X822" s="153"/>
      <c r="Y822" s="153"/>
      <c r="Z822" s="153"/>
    </row>
    <row r="823" spans="1:26" ht="14.25" customHeight="1">
      <c r="A823" s="255"/>
      <c r="B823" s="255"/>
      <c r="C823" s="153"/>
      <c r="D823" s="153"/>
      <c r="E823" s="278"/>
      <c r="F823" s="153"/>
      <c r="G823" s="153"/>
      <c r="H823" s="153"/>
      <c r="I823" s="153"/>
      <c r="J823" s="153"/>
      <c r="K823" s="153"/>
      <c r="L823" s="153"/>
      <c r="M823" s="153"/>
      <c r="N823" s="153"/>
      <c r="O823" s="153"/>
      <c r="P823" s="153"/>
      <c r="Q823" s="153"/>
      <c r="R823" s="153"/>
      <c r="S823" s="153"/>
      <c r="T823" s="153"/>
      <c r="U823" s="153"/>
      <c r="V823" s="153"/>
      <c r="W823" s="153"/>
      <c r="X823" s="153"/>
      <c r="Y823" s="153"/>
      <c r="Z823" s="153"/>
    </row>
    <row r="824" spans="1:26" ht="14.25" customHeight="1">
      <c r="A824" s="255"/>
      <c r="B824" s="255"/>
      <c r="C824" s="153"/>
      <c r="D824" s="153"/>
      <c r="E824" s="278"/>
      <c r="F824" s="153"/>
      <c r="G824" s="153"/>
      <c r="H824" s="153"/>
      <c r="I824" s="153"/>
      <c r="J824" s="153"/>
      <c r="K824" s="153"/>
      <c r="L824" s="153"/>
      <c r="M824" s="153"/>
      <c r="N824" s="153"/>
      <c r="O824" s="153"/>
      <c r="P824" s="153"/>
      <c r="Q824" s="153"/>
      <c r="R824" s="153"/>
      <c r="S824" s="153"/>
      <c r="T824" s="153"/>
      <c r="U824" s="153"/>
      <c r="V824" s="153"/>
      <c r="W824" s="153"/>
      <c r="X824" s="153"/>
      <c r="Y824" s="153"/>
      <c r="Z824" s="153"/>
    </row>
    <row r="825" spans="1:26" ht="14.25" customHeight="1">
      <c r="A825" s="255"/>
      <c r="B825" s="255"/>
      <c r="C825" s="153"/>
      <c r="D825" s="153"/>
      <c r="E825" s="278"/>
      <c r="F825" s="153"/>
      <c r="G825" s="153"/>
      <c r="H825" s="153"/>
      <c r="I825" s="153"/>
      <c r="J825" s="153"/>
      <c r="K825" s="153"/>
      <c r="L825" s="153"/>
      <c r="M825" s="153"/>
      <c r="N825" s="153"/>
      <c r="O825" s="153"/>
      <c r="P825" s="153"/>
      <c r="Q825" s="153"/>
      <c r="R825" s="153"/>
      <c r="S825" s="153"/>
      <c r="T825" s="153"/>
      <c r="U825" s="153"/>
      <c r="V825" s="153"/>
      <c r="W825" s="153"/>
      <c r="X825" s="153"/>
      <c r="Y825" s="153"/>
      <c r="Z825" s="153"/>
    </row>
    <row r="826" spans="1:26" ht="14.25" customHeight="1">
      <c r="A826" s="255"/>
      <c r="B826" s="255"/>
      <c r="C826" s="153"/>
      <c r="D826" s="153"/>
      <c r="E826" s="278"/>
      <c r="F826" s="153"/>
      <c r="G826" s="153"/>
      <c r="H826" s="153"/>
      <c r="I826" s="153"/>
      <c r="J826" s="153"/>
      <c r="K826" s="153"/>
      <c r="L826" s="153"/>
      <c r="M826" s="153"/>
      <c r="N826" s="153"/>
      <c r="O826" s="153"/>
      <c r="P826" s="153"/>
      <c r="Q826" s="153"/>
      <c r="R826" s="153"/>
      <c r="S826" s="153"/>
      <c r="T826" s="153"/>
      <c r="U826" s="153"/>
      <c r="V826" s="153"/>
      <c r="W826" s="153"/>
      <c r="X826" s="153"/>
      <c r="Y826" s="153"/>
      <c r="Z826" s="153"/>
    </row>
    <row r="827" spans="1:26" ht="14.25" customHeight="1">
      <c r="A827" s="255"/>
      <c r="B827" s="255"/>
      <c r="C827" s="153"/>
      <c r="D827" s="153"/>
      <c r="E827" s="278"/>
      <c r="F827" s="153"/>
      <c r="G827" s="153"/>
      <c r="H827" s="153"/>
      <c r="I827" s="153"/>
      <c r="J827" s="153"/>
      <c r="K827" s="153"/>
      <c r="L827" s="153"/>
      <c r="M827" s="153"/>
      <c r="N827" s="153"/>
      <c r="O827" s="153"/>
      <c r="P827" s="153"/>
      <c r="Q827" s="153"/>
      <c r="R827" s="153"/>
      <c r="S827" s="153"/>
      <c r="T827" s="153"/>
      <c r="U827" s="153"/>
      <c r="V827" s="153"/>
      <c r="W827" s="153"/>
      <c r="X827" s="153"/>
      <c r="Y827" s="153"/>
      <c r="Z827" s="153"/>
    </row>
    <row r="828" spans="1:26" ht="14.25" customHeight="1">
      <c r="A828" s="255"/>
      <c r="B828" s="255"/>
      <c r="C828" s="153"/>
      <c r="D828" s="153"/>
      <c r="E828" s="278"/>
      <c r="F828" s="153"/>
      <c r="G828" s="153"/>
      <c r="H828" s="153"/>
      <c r="I828" s="153"/>
      <c r="J828" s="153"/>
      <c r="K828" s="153"/>
      <c r="L828" s="153"/>
      <c r="M828" s="153"/>
      <c r="N828" s="153"/>
      <c r="O828" s="153"/>
      <c r="P828" s="153"/>
      <c r="Q828" s="153"/>
      <c r="R828" s="153"/>
      <c r="S828" s="153"/>
      <c r="T828" s="153"/>
      <c r="U828" s="153"/>
      <c r="V828" s="153"/>
      <c r="W828" s="153"/>
      <c r="X828" s="153"/>
      <c r="Y828" s="153"/>
      <c r="Z828" s="153"/>
    </row>
    <row r="829" spans="1:26" ht="14.25" customHeight="1">
      <c r="A829" s="255"/>
      <c r="B829" s="255"/>
      <c r="C829" s="153"/>
      <c r="D829" s="153"/>
      <c r="E829" s="278"/>
      <c r="F829" s="153"/>
      <c r="G829" s="153"/>
      <c r="H829" s="153"/>
      <c r="I829" s="153"/>
      <c r="J829" s="153"/>
      <c r="K829" s="153"/>
      <c r="L829" s="153"/>
      <c r="M829" s="153"/>
      <c r="N829" s="153"/>
      <c r="O829" s="153"/>
      <c r="P829" s="153"/>
      <c r="Q829" s="153"/>
      <c r="R829" s="153"/>
      <c r="S829" s="153"/>
      <c r="T829" s="153"/>
      <c r="U829" s="153"/>
      <c r="V829" s="153"/>
      <c r="W829" s="153"/>
      <c r="X829" s="153"/>
      <c r="Y829" s="153"/>
      <c r="Z829" s="153"/>
    </row>
    <row r="830" spans="1:26" ht="14.25" customHeight="1">
      <c r="A830" s="255"/>
      <c r="B830" s="255"/>
      <c r="C830" s="153"/>
      <c r="D830" s="153"/>
      <c r="E830" s="278"/>
      <c r="F830" s="153"/>
      <c r="G830" s="153"/>
      <c r="H830" s="153"/>
      <c r="I830" s="153"/>
      <c r="J830" s="153"/>
      <c r="K830" s="153"/>
      <c r="L830" s="153"/>
      <c r="M830" s="153"/>
      <c r="N830" s="153"/>
      <c r="O830" s="153"/>
      <c r="P830" s="153"/>
      <c r="Q830" s="153"/>
      <c r="R830" s="153"/>
      <c r="S830" s="153"/>
      <c r="T830" s="153"/>
      <c r="U830" s="153"/>
      <c r="V830" s="153"/>
      <c r="W830" s="153"/>
      <c r="X830" s="153"/>
      <c r="Y830" s="153"/>
      <c r="Z830" s="153"/>
    </row>
    <row r="831" spans="1:26" ht="14.25" customHeight="1">
      <c r="A831" s="255"/>
      <c r="B831" s="255"/>
      <c r="C831" s="153"/>
      <c r="D831" s="153"/>
      <c r="E831" s="278"/>
      <c r="F831" s="153"/>
      <c r="G831" s="153"/>
      <c r="H831" s="153"/>
      <c r="I831" s="153"/>
      <c r="J831" s="153"/>
      <c r="K831" s="153"/>
      <c r="L831" s="153"/>
      <c r="M831" s="153"/>
      <c r="N831" s="153"/>
      <c r="O831" s="153"/>
      <c r="P831" s="153"/>
      <c r="Q831" s="153"/>
      <c r="R831" s="153"/>
      <c r="S831" s="153"/>
      <c r="T831" s="153"/>
      <c r="U831" s="153"/>
      <c r="V831" s="153"/>
      <c r="W831" s="153"/>
      <c r="X831" s="153"/>
      <c r="Y831" s="153"/>
      <c r="Z831" s="153"/>
    </row>
    <row r="832" spans="1:26" ht="14.25" customHeight="1">
      <c r="A832" s="255"/>
      <c r="B832" s="255"/>
      <c r="C832" s="153"/>
      <c r="D832" s="153"/>
      <c r="E832" s="278"/>
      <c r="F832" s="153"/>
      <c r="G832" s="153"/>
      <c r="H832" s="153"/>
      <c r="I832" s="153"/>
      <c r="J832" s="153"/>
      <c r="K832" s="153"/>
      <c r="L832" s="153"/>
      <c r="M832" s="153"/>
      <c r="N832" s="153"/>
      <c r="O832" s="153"/>
      <c r="P832" s="153"/>
      <c r="Q832" s="153"/>
      <c r="R832" s="153"/>
      <c r="S832" s="153"/>
      <c r="T832" s="153"/>
      <c r="U832" s="153"/>
      <c r="V832" s="153"/>
      <c r="W832" s="153"/>
      <c r="X832" s="153"/>
      <c r="Y832" s="153"/>
      <c r="Z832" s="153"/>
    </row>
    <row r="833" spans="1:26" ht="14.25" customHeight="1">
      <c r="A833" s="255"/>
      <c r="B833" s="255"/>
      <c r="C833" s="153"/>
      <c r="D833" s="153"/>
      <c r="E833" s="278"/>
      <c r="F833" s="153"/>
      <c r="G833" s="153"/>
      <c r="H833" s="153"/>
      <c r="I833" s="153"/>
      <c r="J833" s="153"/>
      <c r="K833" s="153"/>
      <c r="L833" s="153"/>
      <c r="M833" s="153"/>
      <c r="N833" s="153"/>
      <c r="O833" s="153"/>
      <c r="P833" s="153"/>
      <c r="Q833" s="153"/>
      <c r="R833" s="153"/>
      <c r="S833" s="153"/>
      <c r="T833" s="153"/>
      <c r="U833" s="153"/>
      <c r="V833" s="153"/>
      <c r="W833" s="153"/>
      <c r="X833" s="153"/>
      <c r="Y833" s="153"/>
      <c r="Z833" s="153"/>
    </row>
    <row r="834" spans="1:26" ht="14.25" customHeight="1">
      <c r="A834" s="255"/>
      <c r="B834" s="255"/>
      <c r="C834" s="153"/>
      <c r="D834" s="153"/>
      <c r="E834" s="278"/>
      <c r="F834" s="153"/>
      <c r="G834" s="153"/>
      <c r="H834" s="153"/>
      <c r="I834" s="153"/>
      <c r="J834" s="153"/>
      <c r="K834" s="153"/>
      <c r="L834" s="153"/>
      <c r="M834" s="153"/>
      <c r="N834" s="153"/>
      <c r="O834" s="153"/>
      <c r="P834" s="153"/>
      <c r="Q834" s="153"/>
      <c r="R834" s="153"/>
      <c r="S834" s="153"/>
      <c r="T834" s="153"/>
      <c r="U834" s="153"/>
      <c r="V834" s="153"/>
      <c r="W834" s="153"/>
      <c r="X834" s="153"/>
      <c r="Y834" s="153"/>
      <c r="Z834" s="153"/>
    </row>
    <row r="835" spans="1:26" ht="14.25" customHeight="1">
      <c r="A835" s="255"/>
      <c r="B835" s="255"/>
      <c r="C835" s="153"/>
      <c r="D835" s="153"/>
      <c r="E835" s="278"/>
      <c r="F835" s="153"/>
      <c r="G835" s="153"/>
      <c r="H835" s="153"/>
      <c r="I835" s="153"/>
      <c r="J835" s="153"/>
      <c r="K835" s="153"/>
      <c r="L835" s="153"/>
      <c r="M835" s="153"/>
      <c r="N835" s="153"/>
      <c r="O835" s="153"/>
      <c r="P835" s="153"/>
      <c r="Q835" s="153"/>
      <c r="R835" s="153"/>
      <c r="S835" s="153"/>
      <c r="T835" s="153"/>
      <c r="U835" s="153"/>
      <c r="V835" s="153"/>
      <c r="W835" s="153"/>
      <c r="X835" s="153"/>
      <c r="Y835" s="153"/>
      <c r="Z835" s="153"/>
    </row>
    <row r="836" spans="1:26" ht="14.25" customHeight="1">
      <c r="A836" s="255"/>
      <c r="B836" s="255"/>
      <c r="C836" s="153"/>
      <c r="D836" s="153"/>
      <c r="E836" s="278"/>
      <c r="F836" s="153"/>
      <c r="G836" s="153"/>
      <c r="H836" s="153"/>
      <c r="I836" s="153"/>
      <c r="J836" s="153"/>
      <c r="K836" s="153"/>
      <c r="L836" s="153"/>
      <c r="M836" s="153"/>
      <c r="N836" s="153"/>
      <c r="O836" s="153"/>
      <c r="P836" s="153"/>
      <c r="Q836" s="153"/>
      <c r="R836" s="153"/>
      <c r="S836" s="153"/>
      <c r="T836" s="153"/>
      <c r="U836" s="153"/>
      <c r="V836" s="153"/>
      <c r="W836" s="153"/>
      <c r="X836" s="153"/>
      <c r="Y836" s="153"/>
      <c r="Z836" s="153"/>
    </row>
    <row r="837" spans="1:26" ht="14.25" customHeight="1">
      <c r="A837" s="255"/>
      <c r="B837" s="255"/>
      <c r="C837" s="153"/>
      <c r="D837" s="153"/>
      <c r="E837" s="278"/>
      <c r="F837" s="153"/>
      <c r="G837" s="153"/>
      <c r="H837" s="153"/>
      <c r="I837" s="153"/>
      <c r="J837" s="153"/>
      <c r="K837" s="153"/>
      <c r="L837" s="153"/>
      <c r="M837" s="153"/>
      <c r="N837" s="153"/>
      <c r="O837" s="153"/>
      <c r="P837" s="153"/>
      <c r="Q837" s="153"/>
      <c r="R837" s="153"/>
      <c r="S837" s="153"/>
      <c r="T837" s="153"/>
      <c r="U837" s="153"/>
      <c r="V837" s="153"/>
      <c r="W837" s="153"/>
      <c r="X837" s="153"/>
      <c r="Y837" s="153"/>
      <c r="Z837" s="153"/>
    </row>
    <row r="838" spans="1:26" ht="14.25" customHeight="1">
      <c r="A838" s="255"/>
      <c r="B838" s="255"/>
      <c r="C838" s="153"/>
      <c r="D838" s="153"/>
      <c r="E838" s="278"/>
      <c r="F838" s="153"/>
      <c r="G838" s="153"/>
      <c r="H838" s="153"/>
      <c r="I838" s="153"/>
      <c r="J838" s="153"/>
      <c r="K838" s="153"/>
      <c r="L838" s="153"/>
      <c r="M838" s="153"/>
      <c r="N838" s="153"/>
      <c r="O838" s="153"/>
      <c r="P838" s="153"/>
      <c r="Q838" s="153"/>
      <c r="R838" s="153"/>
      <c r="S838" s="153"/>
      <c r="T838" s="153"/>
      <c r="U838" s="153"/>
      <c r="V838" s="153"/>
      <c r="W838" s="153"/>
      <c r="X838" s="153"/>
      <c r="Y838" s="153"/>
      <c r="Z838" s="153"/>
    </row>
    <row r="839" spans="1:26" ht="14.25" customHeight="1">
      <c r="A839" s="255"/>
      <c r="B839" s="255"/>
      <c r="C839" s="153"/>
      <c r="D839" s="153"/>
      <c r="E839" s="278"/>
      <c r="F839" s="153"/>
      <c r="G839" s="153"/>
      <c r="H839" s="153"/>
      <c r="I839" s="153"/>
      <c r="J839" s="153"/>
      <c r="K839" s="153"/>
      <c r="L839" s="153"/>
      <c r="M839" s="153"/>
      <c r="N839" s="153"/>
      <c r="O839" s="153"/>
      <c r="P839" s="153"/>
      <c r="Q839" s="153"/>
      <c r="R839" s="153"/>
      <c r="S839" s="153"/>
      <c r="T839" s="153"/>
      <c r="U839" s="153"/>
      <c r="V839" s="153"/>
      <c r="W839" s="153"/>
      <c r="X839" s="153"/>
      <c r="Y839" s="153"/>
      <c r="Z839" s="153"/>
    </row>
    <row r="840" spans="1:26" ht="14.25" customHeight="1">
      <c r="A840" s="255"/>
      <c r="B840" s="255"/>
      <c r="C840" s="153"/>
      <c r="D840" s="153"/>
      <c r="E840" s="278"/>
      <c r="F840" s="153"/>
      <c r="G840" s="153"/>
      <c r="H840" s="153"/>
      <c r="I840" s="153"/>
      <c r="J840" s="153"/>
      <c r="K840" s="153"/>
      <c r="L840" s="153"/>
      <c r="M840" s="153"/>
      <c r="N840" s="153"/>
      <c r="O840" s="153"/>
      <c r="P840" s="153"/>
      <c r="Q840" s="153"/>
      <c r="R840" s="153"/>
      <c r="S840" s="153"/>
      <c r="T840" s="153"/>
      <c r="U840" s="153"/>
      <c r="V840" s="153"/>
      <c r="W840" s="153"/>
      <c r="X840" s="153"/>
      <c r="Y840" s="153"/>
      <c r="Z840" s="153"/>
    </row>
    <row r="841" spans="1:26" ht="14.25" customHeight="1">
      <c r="A841" s="255"/>
      <c r="B841" s="255"/>
      <c r="C841" s="153"/>
      <c r="D841" s="153"/>
      <c r="E841" s="278"/>
      <c r="F841" s="153"/>
      <c r="G841" s="153"/>
      <c r="H841" s="153"/>
      <c r="I841" s="153"/>
      <c r="J841" s="153"/>
      <c r="K841" s="153"/>
      <c r="L841" s="153"/>
      <c r="M841" s="153"/>
      <c r="N841" s="153"/>
      <c r="O841" s="153"/>
      <c r="P841" s="153"/>
      <c r="Q841" s="153"/>
      <c r="R841" s="153"/>
      <c r="S841" s="153"/>
      <c r="T841" s="153"/>
      <c r="U841" s="153"/>
      <c r="V841" s="153"/>
      <c r="W841" s="153"/>
      <c r="X841" s="153"/>
      <c r="Y841" s="153"/>
      <c r="Z841" s="153"/>
    </row>
    <row r="842" spans="1:26" ht="14.25" customHeight="1">
      <c r="A842" s="255"/>
      <c r="B842" s="255"/>
      <c r="C842" s="153"/>
      <c r="D842" s="153"/>
      <c r="E842" s="278"/>
      <c r="F842" s="153"/>
      <c r="G842" s="153"/>
      <c r="H842" s="153"/>
      <c r="I842" s="153"/>
      <c r="J842" s="153"/>
      <c r="K842" s="153"/>
      <c r="L842" s="153"/>
      <c r="M842" s="153"/>
      <c r="N842" s="153"/>
      <c r="O842" s="153"/>
      <c r="P842" s="153"/>
      <c r="Q842" s="153"/>
      <c r="R842" s="153"/>
      <c r="S842" s="153"/>
      <c r="T842" s="153"/>
      <c r="U842" s="153"/>
      <c r="V842" s="153"/>
      <c r="W842" s="153"/>
      <c r="X842" s="153"/>
      <c r="Y842" s="153"/>
      <c r="Z842" s="153"/>
    </row>
    <row r="843" spans="1:26" ht="14.25" customHeight="1">
      <c r="A843" s="255"/>
      <c r="B843" s="255"/>
      <c r="C843" s="153"/>
      <c r="D843" s="153"/>
      <c r="E843" s="278"/>
      <c r="F843" s="153"/>
      <c r="G843" s="153"/>
      <c r="H843" s="153"/>
      <c r="I843" s="153"/>
      <c r="J843" s="153"/>
      <c r="K843" s="153"/>
      <c r="L843" s="153"/>
      <c r="M843" s="153"/>
      <c r="N843" s="153"/>
      <c r="O843" s="153"/>
      <c r="P843" s="153"/>
      <c r="Q843" s="153"/>
      <c r="R843" s="153"/>
      <c r="S843" s="153"/>
      <c r="T843" s="153"/>
      <c r="U843" s="153"/>
      <c r="V843" s="153"/>
      <c r="W843" s="153"/>
      <c r="X843" s="153"/>
      <c r="Y843" s="153"/>
      <c r="Z843" s="153"/>
    </row>
    <row r="844" spans="1:26" ht="14.25" customHeight="1">
      <c r="A844" s="255"/>
      <c r="B844" s="255"/>
      <c r="C844" s="153"/>
      <c r="D844" s="153"/>
      <c r="E844" s="278"/>
      <c r="F844" s="153"/>
      <c r="G844" s="153"/>
      <c r="H844" s="153"/>
      <c r="I844" s="153"/>
      <c r="J844" s="153"/>
      <c r="K844" s="153"/>
      <c r="L844" s="153"/>
      <c r="M844" s="153"/>
      <c r="N844" s="153"/>
      <c r="O844" s="153"/>
      <c r="P844" s="153"/>
      <c r="Q844" s="153"/>
      <c r="R844" s="153"/>
      <c r="S844" s="153"/>
      <c r="T844" s="153"/>
      <c r="U844" s="153"/>
      <c r="V844" s="153"/>
      <c r="W844" s="153"/>
      <c r="X844" s="153"/>
      <c r="Y844" s="153"/>
      <c r="Z844" s="153"/>
    </row>
    <row r="845" spans="1:26" ht="14.25" customHeight="1">
      <c r="A845" s="255"/>
      <c r="B845" s="255"/>
      <c r="C845" s="153"/>
      <c r="D845" s="153"/>
      <c r="E845" s="278"/>
      <c r="F845" s="153"/>
      <c r="G845" s="153"/>
      <c r="H845" s="153"/>
      <c r="I845" s="153"/>
      <c r="J845" s="153"/>
      <c r="K845" s="153"/>
      <c r="L845" s="153"/>
      <c r="M845" s="153"/>
      <c r="N845" s="153"/>
      <c r="O845" s="153"/>
      <c r="P845" s="153"/>
      <c r="Q845" s="153"/>
      <c r="R845" s="153"/>
      <c r="S845" s="153"/>
      <c r="T845" s="153"/>
      <c r="U845" s="153"/>
      <c r="V845" s="153"/>
      <c r="W845" s="153"/>
      <c r="X845" s="153"/>
      <c r="Y845" s="153"/>
      <c r="Z845" s="153"/>
    </row>
    <row r="846" spans="1:26" ht="14.25" customHeight="1">
      <c r="A846" s="255"/>
      <c r="B846" s="255"/>
      <c r="C846" s="153"/>
      <c r="D846" s="153"/>
      <c r="E846" s="278"/>
      <c r="F846" s="153"/>
      <c r="G846" s="153"/>
      <c r="H846" s="153"/>
      <c r="I846" s="153"/>
      <c r="J846" s="153"/>
      <c r="K846" s="153"/>
      <c r="L846" s="153"/>
      <c r="M846" s="153"/>
      <c r="N846" s="153"/>
      <c r="O846" s="153"/>
      <c r="P846" s="153"/>
      <c r="Q846" s="153"/>
      <c r="R846" s="153"/>
      <c r="S846" s="153"/>
      <c r="T846" s="153"/>
      <c r="U846" s="153"/>
      <c r="V846" s="153"/>
      <c r="W846" s="153"/>
      <c r="X846" s="153"/>
      <c r="Y846" s="153"/>
      <c r="Z846" s="153"/>
    </row>
    <row r="847" spans="1:26" ht="14.25" customHeight="1">
      <c r="A847" s="255"/>
      <c r="B847" s="255"/>
      <c r="C847" s="153"/>
      <c r="D847" s="153"/>
      <c r="E847" s="278"/>
      <c r="F847" s="153"/>
      <c r="G847" s="153"/>
      <c r="H847" s="153"/>
      <c r="I847" s="153"/>
      <c r="J847" s="153"/>
      <c r="K847" s="153"/>
      <c r="L847" s="153"/>
      <c r="M847" s="153"/>
      <c r="N847" s="153"/>
      <c r="O847" s="153"/>
      <c r="P847" s="153"/>
      <c r="Q847" s="153"/>
      <c r="R847" s="153"/>
      <c r="S847" s="153"/>
      <c r="T847" s="153"/>
      <c r="U847" s="153"/>
      <c r="V847" s="153"/>
      <c r="W847" s="153"/>
      <c r="X847" s="153"/>
      <c r="Y847" s="153"/>
      <c r="Z847" s="153"/>
    </row>
    <row r="848" spans="1:26" ht="14.25" customHeight="1">
      <c r="A848" s="255"/>
      <c r="B848" s="255"/>
      <c r="C848" s="153"/>
      <c r="D848" s="153"/>
      <c r="E848" s="278"/>
      <c r="F848" s="153"/>
      <c r="G848" s="153"/>
      <c r="H848" s="153"/>
      <c r="I848" s="153"/>
      <c r="J848" s="153"/>
      <c r="K848" s="153"/>
      <c r="L848" s="153"/>
      <c r="M848" s="153"/>
      <c r="N848" s="153"/>
      <c r="O848" s="153"/>
      <c r="P848" s="153"/>
      <c r="Q848" s="153"/>
      <c r="R848" s="153"/>
      <c r="S848" s="153"/>
      <c r="T848" s="153"/>
      <c r="U848" s="153"/>
      <c r="V848" s="153"/>
      <c r="W848" s="153"/>
      <c r="X848" s="153"/>
      <c r="Y848" s="153"/>
      <c r="Z848" s="153"/>
    </row>
    <row r="849" spans="1:26" ht="14.25" customHeight="1">
      <c r="A849" s="255"/>
      <c r="B849" s="255"/>
      <c r="C849" s="153"/>
      <c r="D849" s="153"/>
      <c r="E849" s="278"/>
      <c r="F849" s="153"/>
      <c r="G849" s="153"/>
      <c r="H849" s="153"/>
      <c r="I849" s="153"/>
      <c r="J849" s="153"/>
      <c r="K849" s="153"/>
      <c r="L849" s="153"/>
      <c r="M849" s="153"/>
      <c r="N849" s="153"/>
      <c r="O849" s="153"/>
      <c r="P849" s="153"/>
      <c r="Q849" s="153"/>
      <c r="R849" s="153"/>
      <c r="S849" s="153"/>
      <c r="T849" s="153"/>
      <c r="U849" s="153"/>
      <c r="V849" s="153"/>
      <c r="W849" s="153"/>
      <c r="X849" s="153"/>
      <c r="Y849" s="153"/>
      <c r="Z849" s="153"/>
    </row>
    <row r="850" spans="1:26" ht="14.25" customHeight="1">
      <c r="A850" s="255"/>
      <c r="B850" s="255"/>
      <c r="C850" s="153"/>
      <c r="D850" s="153"/>
      <c r="E850" s="278"/>
      <c r="F850" s="153"/>
      <c r="G850" s="153"/>
      <c r="H850" s="153"/>
      <c r="I850" s="153"/>
      <c r="J850" s="153"/>
      <c r="K850" s="153"/>
      <c r="L850" s="153"/>
      <c r="M850" s="153"/>
      <c r="N850" s="153"/>
      <c r="O850" s="153"/>
      <c r="P850" s="153"/>
      <c r="Q850" s="153"/>
      <c r="R850" s="153"/>
      <c r="S850" s="153"/>
      <c r="T850" s="153"/>
      <c r="U850" s="153"/>
      <c r="V850" s="153"/>
      <c r="W850" s="153"/>
      <c r="X850" s="153"/>
      <c r="Y850" s="153"/>
      <c r="Z850" s="153"/>
    </row>
    <row r="851" spans="1:26" ht="14.25" customHeight="1">
      <c r="A851" s="255"/>
      <c r="B851" s="255"/>
      <c r="C851" s="153"/>
      <c r="D851" s="153"/>
      <c r="E851" s="278"/>
      <c r="F851" s="153"/>
      <c r="G851" s="153"/>
      <c r="H851" s="153"/>
      <c r="I851" s="153"/>
      <c r="J851" s="153"/>
      <c r="K851" s="153"/>
      <c r="L851" s="153"/>
      <c r="M851" s="153"/>
      <c r="N851" s="153"/>
      <c r="O851" s="153"/>
      <c r="P851" s="153"/>
      <c r="Q851" s="153"/>
      <c r="R851" s="153"/>
      <c r="S851" s="153"/>
      <c r="T851" s="153"/>
      <c r="U851" s="153"/>
      <c r="V851" s="153"/>
      <c r="W851" s="153"/>
      <c r="X851" s="153"/>
      <c r="Y851" s="153"/>
      <c r="Z851" s="153"/>
    </row>
    <row r="852" spans="1:26" ht="14.25" customHeight="1">
      <c r="A852" s="255"/>
      <c r="B852" s="255"/>
      <c r="C852" s="153"/>
      <c r="D852" s="153"/>
      <c r="E852" s="278"/>
      <c r="F852" s="153"/>
      <c r="G852" s="153"/>
      <c r="H852" s="153"/>
      <c r="I852" s="153"/>
      <c r="J852" s="153"/>
      <c r="K852" s="153"/>
      <c r="L852" s="153"/>
      <c r="M852" s="153"/>
      <c r="N852" s="153"/>
      <c r="O852" s="153"/>
      <c r="P852" s="153"/>
      <c r="Q852" s="153"/>
      <c r="R852" s="153"/>
      <c r="S852" s="153"/>
      <c r="T852" s="153"/>
      <c r="U852" s="153"/>
      <c r="V852" s="153"/>
      <c r="W852" s="153"/>
      <c r="X852" s="153"/>
      <c r="Y852" s="153"/>
      <c r="Z852" s="153"/>
    </row>
    <row r="853" spans="1:26" ht="14.25" customHeight="1">
      <c r="A853" s="255"/>
      <c r="B853" s="255"/>
      <c r="C853" s="153"/>
      <c r="D853" s="153"/>
      <c r="E853" s="278"/>
      <c r="F853" s="153"/>
      <c r="G853" s="153"/>
      <c r="H853" s="153"/>
      <c r="I853" s="153"/>
      <c r="J853" s="153"/>
      <c r="K853" s="153"/>
      <c r="L853" s="153"/>
      <c r="M853" s="153"/>
      <c r="N853" s="153"/>
      <c r="O853" s="153"/>
      <c r="P853" s="153"/>
      <c r="Q853" s="153"/>
      <c r="R853" s="153"/>
      <c r="S853" s="153"/>
      <c r="T853" s="153"/>
      <c r="U853" s="153"/>
      <c r="V853" s="153"/>
      <c r="W853" s="153"/>
      <c r="X853" s="153"/>
      <c r="Y853" s="153"/>
      <c r="Z853" s="153"/>
    </row>
    <row r="854" spans="1:26" ht="14.25" customHeight="1">
      <c r="A854" s="255"/>
      <c r="B854" s="255"/>
      <c r="C854" s="153"/>
      <c r="D854" s="153"/>
      <c r="E854" s="278"/>
      <c r="F854" s="153"/>
      <c r="G854" s="153"/>
      <c r="H854" s="153"/>
      <c r="I854" s="153"/>
      <c r="J854" s="153"/>
      <c r="K854" s="153"/>
      <c r="L854" s="153"/>
      <c r="M854" s="153"/>
      <c r="N854" s="153"/>
      <c r="O854" s="153"/>
      <c r="P854" s="153"/>
      <c r="Q854" s="153"/>
      <c r="R854" s="153"/>
      <c r="S854" s="153"/>
      <c r="T854" s="153"/>
      <c r="U854" s="153"/>
      <c r="V854" s="153"/>
      <c r="W854" s="153"/>
      <c r="X854" s="153"/>
      <c r="Y854" s="153"/>
      <c r="Z854" s="153"/>
    </row>
    <row r="855" spans="1:26" ht="14.25" customHeight="1">
      <c r="A855" s="255"/>
      <c r="B855" s="255"/>
      <c r="C855" s="153"/>
      <c r="D855" s="153"/>
      <c r="E855" s="278"/>
      <c r="F855" s="153"/>
      <c r="G855" s="153"/>
      <c r="H855" s="153"/>
      <c r="I855" s="153"/>
      <c r="J855" s="153"/>
      <c r="K855" s="153"/>
      <c r="L855" s="153"/>
      <c r="M855" s="153"/>
      <c r="N855" s="153"/>
      <c r="O855" s="153"/>
      <c r="P855" s="153"/>
      <c r="Q855" s="153"/>
      <c r="R855" s="153"/>
      <c r="S855" s="153"/>
      <c r="T855" s="153"/>
      <c r="U855" s="153"/>
      <c r="V855" s="153"/>
      <c r="W855" s="153"/>
      <c r="X855" s="153"/>
      <c r="Y855" s="153"/>
      <c r="Z855" s="153"/>
    </row>
    <row r="856" spans="1:26" ht="14.25" customHeight="1">
      <c r="A856" s="255"/>
      <c r="B856" s="255"/>
      <c r="C856" s="153"/>
      <c r="D856" s="153"/>
      <c r="E856" s="278"/>
      <c r="F856" s="153"/>
      <c r="G856" s="153"/>
      <c r="H856" s="153"/>
      <c r="I856" s="153"/>
      <c r="J856" s="153"/>
      <c r="K856" s="153"/>
      <c r="L856" s="153"/>
      <c r="M856" s="153"/>
      <c r="N856" s="153"/>
      <c r="O856" s="153"/>
      <c r="P856" s="153"/>
      <c r="Q856" s="153"/>
      <c r="R856" s="153"/>
      <c r="S856" s="153"/>
      <c r="T856" s="153"/>
      <c r="U856" s="153"/>
      <c r="V856" s="153"/>
      <c r="W856" s="153"/>
      <c r="X856" s="153"/>
      <c r="Y856" s="153"/>
      <c r="Z856" s="153"/>
    </row>
    <row r="857" spans="1:26" ht="14.25" customHeight="1">
      <c r="A857" s="255"/>
      <c r="B857" s="255"/>
      <c r="C857" s="153"/>
      <c r="D857" s="153"/>
      <c r="E857" s="278"/>
      <c r="F857" s="153"/>
      <c r="G857" s="153"/>
      <c r="H857" s="153"/>
      <c r="I857" s="153"/>
      <c r="J857" s="153"/>
      <c r="K857" s="153"/>
      <c r="L857" s="153"/>
      <c r="M857" s="153"/>
      <c r="N857" s="153"/>
      <c r="O857" s="153"/>
      <c r="P857" s="153"/>
      <c r="Q857" s="153"/>
      <c r="R857" s="153"/>
      <c r="S857" s="153"/>
      <c r="T857" s="153"/>
      <c r="U857" s="153"/>
      <c r="V857" s="153"/>
      <c r="W857" s="153"/>
      <c r="X857" s="153"/>
      <c r="Y857" s="153"/>
      <c r="Z857" s="153"/>
    </row>
    <row r="858" spans="1:26" ht="14.25" customHeight="1">
      <c r="A858" s="255"/>
      <c r="B858" s="255"/>
      <c r="C858" s="153"/>
      <c r="D858" s="153"/>
      <c r="E858" s="278"/>
      <c r="F858" s="153"/>
      <c r="G858" s="153"/>
      <c r="H858" s="153"/>
      <c r="I858" s="153"/>
      <c r="J858" s="153"/>
      <c r="K858" s="153"/>
      <c r="L858" s="153"/>
      <c r="M858" s="153"/>
      <c r="N858" s="153"/>
      <c r="O858" s="153"/>
      <c r="P858" s="153"/>
      <c r="Q858" s="153"/>
      <c r="R858" s="153"/>
      <c r="S858" s="153"/>
      <c r="T858" s="153"/>
      <c r="U858" s="153"/>
      <c r="V858" s="153"/>
      <c r="W858" s="153"/>
      <c r="X858" s="153"/>
      <c r="Y858" s="153"/>
      <c r="Z858" s="153"/>
    </row>
    <row r="859" spans="1:26" ht="14.25" customHeight="1">
      <c r="A859" s="255"/>
      <c r="B859" s="255"/>
      <c r="C859" s="153"/>
      <c r="D859" s="153"/>
      <c r="E859" s="278"/>
      <c r="F859" s="153"/>
      <c r="G859" s="153"/>
      <c r="H859" s="153"/>
      <c r="I859" s="153"/>
      <c r="J859" s="153"/>
      <c r="K859" s="153"/>
      <c r="L859" s="153"/>
      <c r="M859" s="153"/>
      <c r="N859" s="153"/>
      <c r="O859" s="153"/>
      <c r="P859" s="153"/>
      <c r="Q859" s="153"/>
      <c r="R859" s="153"/>
      <c r="S859" s="153"/>
      <c r="T859" s="153"/>
      <c r="U859" s="153"/>
      <c r="V859" s="153"/>
      <c r="W859" s="153"/>
      <c r="X859" s="153"/>
      <c r="Y859" s="153"/>
      <c r="Z859" s="153"/>
    </row>
    <row r="860" spans="1:26" ht="14.25" customHeight="1">
      <c r="A860" s="255"/>
      <c r="B860" s="255"/>
      <c r="C860" s="153"/>
      <c r="D860" s="153"/>
      <c r="E860" s="278"/>
      <c r="F860" s="153"/>
      <c r="G860" s="153"/>
      <c r="H860" s="153"/>
      <c r="I860" s="153"/>
      <c r="J860" s="153"/>
      <c r="K860" s="153"/>
      <c r="L860" s="153"/>
      <c r="M860" s="153"/>
      <c r="N860" s="153"/>
      <c r="O860" s="153"/>
      <c r="P860" s="153"/>
      <c r="Q860" s="153"/>
      <c r="R860" s="153"/>
      <c r="S860" s="153"/>
      <c r="T860" s="153"/>
      <c r="U860" s="153"/>
      <c r="V860" s="153"/>
      <c r="W860" s="153"/>
      <c r="X860" s="153"/>
      <c r="Y860" s="153"/>
      <c r="Z860" s="153"/>
    </row>
    <row r="861" spans="1:26" ht="14.25" customHeight="1">
      <c r="A861" s="255"/>
      <c r="B861" s="255"/>
      <c r="C861" s="153"/>
      <c r="D861" s="153"/>
      <c r="E861" s="278"/>
      <c r="F861" s="153"/>
      <c r="G861" s="153"/>
      <c r="H861" s="153"/>
      <c r="I861" s="153"/>
      <c r="J861" s="153"/>
      <c r="K861" s="153"/>
      <c r="L861" s="153"/>
      <c r="M861" s="153"/>
      <c r="N861" s="153"/>
      <c r="O861" s="153"/>
      <c r="P861" s="153"/>
      <c r="Q861" s="153"/>
      <c r="R861" s="153"/>
      <c r="S861" s="153"/>
      <c r="T861" s="153"/>
      <c r="U861" s="153"/>
      <c r="V861" s="153"/>
      <c r="W861" s="153"/>
      <c r="X861" s="153"/>
      <c r="Y861" s="153"/>
      <c r="Z861" s="153"/>
    </row>
    <row r="862" spans="1:26" ht="14.25" customHeight="1">
      <c r="A862" s="255"/>
      <c r="B862" s="255"/>
      <c r="C862" s="153"/>
      <c r="D862" s="153"/>
      <c r="E862" s="278"/>
      <c r="F862" s="153"/>
      <c r="G862" s="153"/>
      <c r="H862" s="153"/>
      <c r="I862" s="153"/>
      <c r="J862" s="153"/>
      <c r="K862" s="153"/>
      <c r="L862" s="153"/>
      <c r="M862" s="153"/>
      <c r="N862" s="153"/>
      <c r="O862" s="153"/>
      <c r="P862" s="153"/>
      <c r="Q862" s="153"/>
      <c r="R862" s="153"/>
      <c r="S862" s="153"/>
      <c r="T862" s="153"/>
      <c r="U862" s="153"/>
      <c r="V862" s="153"/>
      <c r="W862" s="153"/>
      <c r="X862" s="153"/>
      <c r="Y862" s="153"/>
      <c r="Z862" s="153"/>
    </row>
    <row r="863" spans="1:26" ht="14.25" customHeight="1">
      <c r="A863" s="255"/>
      <c r="B863" s="255"/>
      <c r="C863" s="153"/>
      <c r="D863" s="153"/>
      <c r="E863" s="278"/>
      <c r="F863" s="153"/>
      <c r="G863" s="153"/>
      <c r="H863" s="153"/>
      <c r="I863" s="153"/>
      <c r="J863" s="153"/>
      <c r="K863" s="153"/>
      <c r="L863" s="153"/>
      <c r="M863" s="153"/>
      <c r="N863" s="153"/>
      <c r="O863" s="153"/>
      <c r="P863" s="153"/>
      <c r="Q863" s="153"/>
      <c r="R863" s="153"/>
      <c r="S863" s="153"/>
      <c r="T863" s="153"/>
      <c r="U863" s="153"/>
      <c r="V863" s="153"/>
      <c r="W863" s="153"/>
      <c r="X863" s="153"/>
      <c r="Y863" s="153"/>
      <c r="Z863" s="153"/>
    </row>
    <row r="864" spans="1:26" ht="14.25" customHeight="1">
      <c r="A864" s="255"/>
      <c r="B864" s="255"/>
      <c r="C864" s="153"/>
      <c r="D864" s="153"/>
      <c r="E864" s="278"/>
      <c r="F864" s="153"/>
      <c r="G864" s="153"/>
      <c r="H864" s="153"/>
      <c r="I864" s="153"/>
      <c r="J864" s="153"/>
      <c r="K864" s="153"/>
      <c r="L864" s="153"/>
      <c r="M864" s="153"/>
      <c r="N864" s="153"/>
      <c r="O864" s="153"/>
      <c r="P864" s="153"/>
      <c r="Q864" s="153"/>
      <c r="R864" s="153"/>
      <c r="S864" s="153"/>
      <c r="T864" s="153"/>
      <c r="U864" s="153"/>
      <c r="V864" s="153"/>
      <c r="W864" s="153"/>
      <c r="X864" s="153"/>
      <c r="Y864" s="153"/>
      <c r="Z864" s="153"/>
    </row>
    <row r="865" spans="1:26" ht="14.25" customHeight="1">
      <c r="A865" s="255"/>
      <c r="B865" s="255"/>
      <c r="C865" s="153"/>
      <c r="D865" s="153"/>
      <c r="E865" s="278"/>
      <c r="F865" s="153"/>
      <c r="G865" s="153"/>
      <c r="H865" s="153"/>
      <c r="I865" s="153"/>
      <c r="J865" s="153"/>
      <c r="K865" s="153"/>
      <c r="L865" s="153"/>
      <c r="M865" s="153"/>
      <c r="N865" s="153"/>
      <c r="O865" s="153"/>
      <c r="P865" s="153"/>
      <c r="Q865" s="153"/>
      <c r="R865" s="153"/>
      <c r="S865" s="153"/>
      <c r="T865" s="153"/>
      <c r="U865" s="153"/>
      <c r="V865" s="153"/>
      <c r="W865" s="153"/>
      <c r="X865" s="153"/>
      <c r="Y865" s="153"/>
      <c r="Z865" s="153"/>
    </row>
    <row r="866" spans="1:26" ht="14.25" customHeight="1">
      <c r="A866" s="255"/>
      <c r="B866" s="255"/>
      <c r="C866" s="153"/>
      <c r="D866" s="153"/>
      <c r="E866" s="278"/>
      <c r="F866" s="153"/>
      <c r="G866" s="153"/>
      <c r="H866" s="153"/>
      <c r="I866" s="153"/>
      <c r="J866" s="153"/>
      <c r="K866" s="153"/>
      <c r="L866" s="153"/>
      <c r="M866" s="153"/>
      <c r="N866" s="153"/>
      <c r="O866" s="153"/>
      <c r="P866" s="153"/>
      <c r="Q866" s="153"/>
      <c r="R866" s="153"/>
      <c r="S866" s="153"/>
      <c r="T866" s="153"/>
      <c r="U866" s="153"/>
      <c r="V866" s="153"/>
      <c r="W866" s="153"/>
      <c r="X866" s="153"/>
      <c r="Y866" s="153"/>
      <c r="Z866" s="153"/>
    </row>
    <row r="867" spans="1:26" ht="14.25" customHeight="1">
      <c r="A867" s="255"/>
      <c r="B867" s="255"/>
      <c r="C867" s="153"/>
      <c r="D867" s="153"/>
      <c r="E867" s="278"/>
      <c r="F867" s="153"/>
      <c r="G867" s="153"/>
      <c r="H867" s="153"/>
      <c r="I867" s="153"/>
      <c r="J867" s="153"/>
      <c r="K867" s="153"/>
      <c r="L867" s="153"/>
      <c r="M867" s="153"/>
      <c r="N867" s="153"/>
      <c r="O867" s="153"/>
      <c r="P867" s="153"/>
      <c r="Q867" s="153"/>
      <c r="R867" s="153"/>
      <c r="S867" s="153"/>
      <c r="T867" s="153"/>
      <c r="U867" s="153"/>
      <c r="V867" s="153"/>
      <c r="W867" s="153"/>
      <c r="X867" s="153"/>
      <c r="Y867" s="153"/>
      <c r="Z867" s="153"/>
    </row>
    <row r="868" spans="1:26" ht="14.25" customHeight="1">
      <c r="A868" s="255"/>
      <c r="B868" s="255"/>
      <c r="C868" s="153"/>
      <c r="D868" s="153"/>
      <c r="E868" s="278"/>
      <c r="F868" s="153"/>
      <c r="G868" s="153"/>
      <c r="H868" s="153"/>
      <c r="I868" s="153"/>
      <c r="J868" s="153"/>
      <c r="K868" s="153"/>
      <c r="L868" s="153"/>
      <c r="M868" s="153"/>
      <c r="N868" s="153"/>
      <c r="O868" s="153"/>
      <c r="P868" s="153"/>
      <c r="Q868" s="153"/>
      <c r="R868" s="153"/>
      <c r="S868" s="153"/>
      <c r="T868" s="153"/>
      <c r="U868" s="153"/>
      <c r="V868" s="153"/>
      <c r="W868" s="153"/>
      <c r="X868" s="153"/>
      <c r="Y868" s="153"/>
      <c r="Z868" s="153"/>
    </row>
    <row r="869" spans="1:26" ht="14.25" customHeight="1">
      <c r="A869" s="255"/>
      <c r="B869" s="255"/>
      <c r="C869" s="153"/>
      <c r="D869" s="153"/>
      <c r="E869" s="278"/>
      <c r="F869" s="153"/>
      <c r="G869" s="153"/>
      <c r="H869" s="153"/>
      <c r="I869" s="153"/>
      <c r="J869" s="153"/>
      <c r="K869" s="153"/>
      <c r="L869" s="153"/>
      <c r="M869" s="153"/>
      <c r="N869" s="153"/>
      <c r="O869" s="153"/>
      <c r="P869" s="153"/>
      <c r="Q869" s="153"/>
      <c r="R869" s="153"/>
      <c r="S869" s="153"/>
      <c r="T869" s="153"/>
      <c r="U869" s="153"/>
      <c r="V869" s="153"/>
      <c r="W869" s="153"/>
      <c r="X869" s="153"/>
      <c r="Y869" s="153"/>
      <c r="Z869" s="153"/>
    </row>
    <row r="870" spans="1:26" ht="14.25" customHeight="1">
      <c r="A870" s="255"/>
      <c r="B870" s="255"/>
      <c r="C870" s="153"/>
      <c r="D870" s="153"/>
      <c r="E870" s="278"/>
      <c r="F870" s="153"/>
      <c r="G870" s="153"/>
      <c r="H870" s="153"/>
      <c r="I870" s="153"/>
      <c r="J870" s="153"/>
      <c r="K870" s="153"/>
      <c r="L870" s="153"/>
      <c r="M870" s="153"/>
      <c r="N870" s="153"/>
      <c r="O870" s="153"/>
      <c r="P870" s="153"/>
      <c r="Q870" s="153"/>
      <c r="R870" s="153"/>
      <c r="S870" s="153"/>
      <c r="T870" s="153"/>
      <c r="U870" s="153"/>
      <c r="V870" s="153"/>
      <c r="W870" s="153"/>
      <c r="X870" s="153"/>
      <c r="Y870" s="153"/>
      <c r="Z870" s="153"/>
    </row>
    <row r="871" spans="1:26" ht="14.25" customHeight="1">
      <c r="A871" s="255"/>
      <c r="B871" s="255"/>
      <c r="C871" s="153"/>
      <c r="D871" s="153"/>
      <c r="E871" s="278"/>
      <c r="F871" s="153"/>
      <c r="G871" s="153"/>
      <c r="H871" s="153"/>
      <c r="I871" s="153"/>
      <c r="J871" s="153"/>
      <c r="K871" s="153"/>
      <c r="L871" s="153"/>
      <c r="M871" s="153"/>
      <c r="N871" s="153"/>
      <c r="O871" s="153"/>
      <c r="P871" s="153"/>
      <c r="Q871" s="153"/>
      <c r="R871" s="153"/>
      <c r="S871" s="153"/>
      <c r="T871" s="153"/>
      <c r="U871" s="153"/>
      <c r="V871" s="153"/>
      <c r="W871" s="153"/>
      <c r="X871" s="153"/>
      <c r="Y871" s="153"/>
      <c r="Z871" s="153"/>
    </row>
    <row r="872" spans="1:26" ht="14.25" customHeight="1">
      <c r="A872" s="255"/>
      <c r="B872" s="255"/>
      <c r="C872" s="153"/>
      <c r="D872" s="153"/>
      <c r="E872" s="278"/>
      <c r="F872" s="153"/>
      <c r="G872" s="153"/>
      <c r="H872" s="153"/>
      <c r="I872" s="153"/>
      <c r="J872" s="153"/>
      <c r="K872" s="153"/>
      <c r="L872" s="153"/>
      <c r="M872" s="153"/>
      <c r="N872" s="153"/>
      <c r="O872" s="153"/>
      <c r="P872" s="153"/>
      <c r="Q872" s="153"/>
      <c r="R872" s="153"/>
      <c r="S872" s="153"/>
      <c r="T872" s="153"/>
      <c r="U872" s="153"/>
      <c r="V872" s="153"/>
      <c r="W872" s="153"/>
      <c r="X872" s="153"/>
      <c r="Y872" s="153"/>
      <c r="Z872" s="153"/>
    </row>
    <row r="873" spans="1:26" ht="14.25" customHeight="1">
      <c r="A873" s="255"/>
      <c r="B873" s="255"/>
      <c r="C873" s="153"/>
      <c r="D873" s="153"/>
      <c r="E873" s="278"/>
      <c r="F873" s="153"/>
      <c r="G873" s="153"/>
      <c r="H873" s="153"/>
      <c r="I873" s="153"/>
      <c r="J873" s="153"/>
      <c r="K873" s="153"/>
      <c r="L873" s="153"/>
      <c r="M873" s="153"/>
      <c r="N873" s="153"/>
      <c r="O873" s="153"/>
      <c r="P873" s="153"/>
      <c r="Q873" s="153"/>
      <c r="R873" s="153"/>
      <c r="S873" s="153"/>
      <c r="T873" s="153"/>
      <c r="U873" s="153"/>
      <c r="V873" s="153"/>
      <c r="W873" s="153"/>
      <c r="X873" s="153"/>
      <c r="Y873" s="153"/>
      <c r="Z873" s="153"/>
    </row>
    <row r="874" spans="1:26" ht="14.25" customHeight="1">
      <c r="A874" s="255"/>
      <c r="B874" s="255"/>
      <c r="C874" s="153"/>
      <c r="D874" s="153"/>
      <c r="E874" s="278"/>
      <c r="F874" s="153"/>
      <c r="G874" s="153"/>
      <c r="H874" s="153"/>
      <c r="I874" s="153"/>
      <c r="J874" s="153"/>
      <c r="K874" s="153"/>
      <c r="L874" s="153"/>
      <c r="M874" s="153"/>
      <c r="N874" s="153"/>
      <c r="O874" s="153"/>
      <c r="P874" s="153"/>
      <c r="Q874" s="153"/>
      <c r="R874" s="153"/>
      <c r="S874" s="153"/>
      <c r="T874" s="153"/>
      <c r="U874" s="153"/>
      <c r="V874" s="153"/>
      <c r="W874" s="153"/>
      <c r="X874" s="153"/>
      <c r="Y874" s="153"/>
      <c r="Z874" s="153"/>
    </row>
    <row r="875" spans="1:26" ht="14.25" customHeight="1">
      <c r="A875" s="255"/>
      <c r="B875" s="255"/>
      <c r="C875" s="153"/>
      <c r="D875" s="153"/>
      <c r="E875" s="278"/>
      <c r="F875" s="153"/>
      <c r="G875" s="153"/>
      <c r="H875" s="153"/>
      <c r="I875" s="153"/>
      <c r="J875" s="153"/>
      <c r="K875" s="153"/>
      <c r="L875" s="153"/>
      <c r="M875" s="153"/>
      <c r="N875" s="153"/>
      <c r="O875" s="153"/>
      <c r="P875" s="153"/>
      <c r="Q875" s="153"/>
      <c r="R875" s="153"/>
      <c r="S875" s="153"/>
      <c r="T875" s="153"/>
      <c r="U875" s="153"/>
      <c r="V875" s="153"/>
      <c r="W875" s="153"/>
      <c r="X875" s="153"/>
      <c r="Y875" s="153"/>
      <c r="Z875" s="153"/>
    </row>
    <row r="876" spans="1:26" ht="14.25" customHeight="1">
      <c r="A876" s="255"/>
      <c r="B876" s="255"/>
      <c r="C876" s="153"/>
      <c r="D876" s="153"/>
      <c r="E876" s="278"/>
      <c r="F876" s="153"/>
      <c r="G876" s="153"/>
      <c r="H876" s="153"/>
      <c r="I876" s="153"/>
      <c r="J876" s="153"/>
      <c r="K876" s="153"/>
      <c r="L876" s="153"/>
      <c r="M876" s="153"/>
      <c r="N876" s="153"/>
      <c r="O876" s="153"/>
      <c r="P876" s="153"/>
      <c r="Q876" s="153"/>
      <c r="R876" s="153"/>
      <c r="S876" s="153"/>
      <c r="T876" s="153"/>
      <c r="U876" s="153"/>
      <c r="V876" s="153"/>
      <c r="W876" s="153"/>
      <c r="X876" s="153"/>
      <c r="Y876" s="153"/>
      <c r="Z876" s="153"/>
    </row>
    <row r="877" spans="1:26" ht="14.25" customHeight="1">
      <c r="A877" s="255"/>
      <c r="B877" s="255"/>
      <c r="C877" s="153"/>
      <c r="D877" s="153"/>
      <c r="E877" s="278"/>
      <c r="F877" s="153"/>
      <c r="G877" s="153"/>
      <c r="H877" s="153"/>
      <c r="I877" s="153"/>
      <c r="J877" s="153"/>
      <c r="K877" s="153"/>
      <c r="L877" s="153"/>
      <c r="M877" s="153"/>
      <c r="N877" s="153"/>
      <c r="O877" s="153"/>
      <c r="P877" s="153"/>
      <c r="Q877" s="153"/>
      <c r="R877" s="153"/>
      <c r="S877" s="153"/>
      <c r="T877" s="153"/>
      <c r="U877" s="153"/>
      <c r="V877" s="153"/>
      <c r="W877" s="153"/>
      <c r="X877" s="153"/>
      <c r="Y877" s="153"/>
      <c r="Z877" s="153"/>
    </row>
    <row r="878" spans="1:26" ht="14.25" customHeight="1">
      <c r="A878" s="255"/>
      <c r="B878" s="255"/>
      <c r="C878" s="153"/>
      <c r="D878" s="153"/>
      <c r="E878" s="278"/>
      <c r="F878" s="153"/>
      <c r="G878" s="153"/>
      <c r="H878" s="153"/>
      <c r="I878" s="153"/>
      <c r="J878" s="153"/>
      <c r="K878" s="153"/>
      <c r="L878" s="153"/>
      <c r="M878" s="153"/>
      <c r="N878" s="153"/>
      <c r="O878" s="153"/>
      <c r="P878" s="153"/>
      <c r="Q878" s="153"/>
      <c r="R878" s="153"/>
      <c r="S878" s="153"/>
      <c r="T878" s="153"/>
      <c r="U878" s="153"/>
      <c r="V878" s="153"/>
      <c r="W878" s="153"/>
      <c r="X878" s="153"/>
      <c r="Y878" s="153"/>
      <c r="Z878" s="153"/>
    </row>
    <row r="879" spans="1:26" ht="14.25" customHeight="1">
      <c r="A879" s="255"/>
      <c r="B879" s="255"/>
      <c r="C879" s="153"/>
      <c r="D879" s="153"/>
      <c r="E879" s="278"/>
      <c r="F879" s="153"/>
      <c r="G879" s="153"/>
      <c r="H879" s="153"/>
      <c r="I879" s="153"/>
      <c r="J879" s="153"/>
      <c r="K879" s="153"/>
      <c r="L879" s="153"/>
      <c r="M879" s="153"/>
      <c r="N879" s="153"/>
      <c r="O879" s="153"/>
      <c r="P879" s="153"/>
      <c r="Q879" s="153"/>
      <c r="R879" s="153"/>
      <c r="S879" s="153"/>
      <c r="T879" s="153"/>
      <c r="U879" s="153"/>
      <c r="V879" s="153"/>
      <c r="W879" s="153"/>
      <c r="X879" s="153"/>
      <c r="Y879" s="153"/>
      <c r="Z879" s="153"/>
    </row>
    <row r="880" spans="1:26" ht="14.25" customHeight="1">
      <c r="A880" s="255"/>
      <c r="B880" s="255"/>
      <c r="C880" s="153"/>
      <c r="D880" s="153"/>
      <c r="E880" s="278"/>
      <c r="F880" s="153"/>
      <c r="G880" s="153"/>
      <c r="H880" s="153"/>
      <c r="I880" s="153"/>
      <c r="J880" s="153"/>
      <c r="K880" s="153"/>
      <c r="L880" s="153"/>
      <c r="M880" s="153"/>
      <c r="N880" s="153"/>
      <c r="O880" s="153"/>
      <c r="P880" s="153"/>
      <c r="Q880" s="153"/>
      <c r="R880" s="153"/>
      <c r="S880" s="153"/>
      <c r="T880" s="153"/>
      <c r="U880" s="153"/>
      <c r="V880" s="153"/>
      <c r="W880" s="153"/>
      <c r="X880" s="153"/>
      <c r="Y880" s="153"/>
      <c r="Z880" s="153"/>
    </row>
    <row r="881" spans="1:26" ht="14.25" customHeight="1">
      <c r="A881" s="255"/>
      <c r="B881" s="255"/>
      <c r="C881" s="153"/>
      <c r="D881" s="153"/>
      <c r="E881" s="278"/>
      <c r="F881" s="153"/>
      <c r="G881" s="153"/>
      <c r="H881" s="153"/>
      <c r="I881" s="153"/>
      <c r="J881" s="153"/>
      <c r="K881" s="153"/>
      <c r="L881" s="153"/>
      <c r="M881" s="153"/>
      <c r="N881" s="153"/>
      <c r="O881" s="153"/>
      <c r="P881" s="153"/>
      <c r="Q881" s="153"/>
      <c r="R881" s="153"/>
      <c r="S881" s="153"/>
      <c r="T881" s="153"/>
      <c r="U881" s="153"/>
      <c r="V881" s="153"/>
      <c r="W881" s="153"/>
      <c r="X881" s="153"/>
      <c r="Y881" s="153"/>
      <c r="Z881" s="153"/>
    </row>
    <row r="882" spans="1:26" ht="14.25" customHeight="1">
      <c r="A882" s="255"/>
      <c r="B882" s="255"/>
      <c r="C882" s="153"/>
      <c r="D882" s="153"/>
      <c r="E882" s="278"/>
      <c r="F882" s="153"/>
      <c r="G882" s="153"/>
      <c r="H882" s="153"/>
      <c r="I882" s="153"/>
      <c r="J882" s="153"/>
      <c r="K882" s="153"/>
      <c r="L882" s="153"/>
      <c r="M882" s="153"/>
      <c r="N882" s="153"/>
      <c r="O882" s="153"/>
      <c r="P882" s="153"/>
      <c r="Q882" s="153"/>
      <c r="R882" s="153"/>
      <c r="S882" s="153"/>
      <c r="T882" s="153"/>
      <c r="U882" s="153"/>
      <c r="V882" s="153"/>
      <c r="W882" s="153"/>
      <c r="X882" s="153"/>
      <c r="Y882" s="153"/>
      <c r="Z882" s="153"/>
    </row>
    <row r="883" spans="1:26" ht="14.25" customHeight="1">
      <c r="A883" s="255"/>
      <c r="B883" s="255"/>
      <c r="C883" s="153"/>
      <c r="D883" s="153"/>
      <c r="E883" s="278"/>
      <c r="F883" s="153"/>
      <c r="G883" s="153"/>
      <c r="H883" s="153"/>
      <c r="I883" s="153"/>
      <c r="J883" s="153"/>
      <c r="K883" s="153"/>
      <c r="L883" s="153"/>
      <c r="M883" s="153"/>
      <c r="N883" s="153"/>
      <c r="O883" s="153"/>
      <c r="P883" s="153"/>
      <c r="Q883" s="153"/>
      <c r="R883" s="153"/>
      <c r="S883" s="153"/>
      <c r="T883" s="153"/>
      <c r="U883" s="153"/>
      <c r="V883" s="153"/>
      <c r="W883" s="153"/>
      <c r="X883" s="153"/>
      <c r="Y883" s="153"/>
      <c r="Z883" s="153"/>
    </row>
    <row r="884" spans="1:26" ht="14.25" customHeight="1">
      <c r="A884" s="255"/>
      <c r="B884" s="255"/>
      <c r="C884" s="153"/>
      <c r="D884" s="153"/>
      <c r="E884" s="278"/>
      <c r="F884" s="153"/>
      <c r="G884" s="153"/>
      <c r="H884" s="153"/>
      <c r="I884" s="153"/>
      <c r="J884" s="153"/>
      <c r="K884" s="153"/>
      <c r="L884" s="153"/>
      <c r="M884" s="153"/>
      <c r="N884" s="153"/>
      <c r="O884" s="153"/>
      <c r="P884" s="153"/>
      <c r="Q884" s="153"/>
      <c r="R884" s="153"/>
      <c r="S884" s="153"/>
      <c r="T884" s="153"/>
      <c r="U884" s="153"/>
      <c r="V884" s="153"/>
      <c r="W884" s="153"/>
      <c r="X884" s="153"/>
      <c r="Y884" s="153"/>
      <c r="Z884" s="153"/>
    </row>
    <row r="885" spans="1:26" ht="14.25" customHeight="1">
      <c r="A885" s="255"/>
      <c r="B885" s="255"/>
      <c r="C885" s="153"/>
      <c r="D885" s="153"/>
      <c r="E885" s="278"/>
      <c r="F885" s="153"/>
      <c r="G885" s="153"/>
      <c r="H885" s="153"/>
      <c r="I885" s="153"/>
      <c r="J885" s="153"/>
      <c r="K885" s="153"/>
      <c r="L885" s="153"/>
      <c r="M885" s="153"/>
      <c r="N885" s="153"/>
      <c r="O885" s="153"/>
      <c r="P885" s="153"/>
      <c r="Q885" s="153"/>
      <c r="R885" s="153"/>
      <c r="S885" s="153"/>
      <c r="T885" s="153"/>
      <c r="U885" s="153"/>
      <c r="V885" s="153"/>
      <c r="W885" s="153"/>
      <c r="X885" s="153"/>
      <c r="Y885" s="153"/>
      <c r="Z885" s="153"/>
    </row>
    <row r="886" spans="1:26" ht="14.25" customHeight="1">
      <c r="A886" s="255"/>
      <c r="B886" s="255"/>
      <c r="C886" s="153"/>
      <c r="D886" s="153"/>
      <c r="E886" s="278"/>
      <c r="F886" s="153"/>
      <c r="G886" s="153"/>
      <c r="H886" s="153"/>
      <c r="I886" s="153"/>
      <c r="J886" s="153"/>
      <c r="K886" s="153"/>
      <c r="L886" s="153"/>
      <c r="M886" s="153"/>
      <c r="N886" s="153"/>
      <c r="O886" s="153"/>
      <c r="P886" s="153"/>
      <c r="Q886" s="153"/>
      <c r="R886" s="153"/>
      <c r="S886" s="153"/>
      <c r="T886" s="153"/>
      <c r="U886" s="153"/>
      <c r="V886" s="153"/>
      <c r="W886" s="153"/>
      <c r="X886" s="153"/>
      <c r="Y886" s="153"/>
      <c r="Z886" s="153"/>
    </row>
    <row r="887" spans="1:26" ht="14.25" customHeight="1">
      <c r="A887" s="255"/>
      <c r="B887" s="255"/>
      <c r="C887" s="153"/>
      <c r="D887" s="153"/>
      <c r="E887" s="278"/>
      <c r="F887" s="153"/>
      <c r="G887" s="153"/>
      <c r="H887" s="153"/>
      <c r="I887" s="153"/>
      <c r="J887" s="153"/>
      <c r="K887" s="153"/>
      <c r="L887" s="153"/>
      <c r="M887" s="153"/>
      <c r="N887" s="153"/>
      <c r="O887" s="153"/>
      <c r="P887" s="153"/>
      <c r="Q887" s="153"/>
      <c r="R887" s="153"/>
      <c r="S887" s="153"/>
      <c r="T887" s="153"/>
      <c r="U887" s="153"/>
      <c r="V887" s="153"/>
      <c r="W887" s="153"/>
      <c r="X887" s="153"/>
      <c r="Y887" s="153"/>
      <c r="Z887" s="153"/>
    </row>
    <row r="888" spans="1:26" ht="14.25" customHeight="1">
      <c r="A888" s="255"/>
      <c r="B888" s="255"/>
      <c r="C888" s="153"/>
      <c r="D888" s="153"/>
      <c r="E888" s="278"/>
      <c r="F888" s="153"/>
      <c r="G888" s="153"/>
      <c r="H888" s="153"/>
      <c r="I888" s="153"/>
      <c r="J888" s="153"/>
      <c r="K888" s="153"/>
      <c r="L888" s="153"/>
      <c r="M888" s="153"/>
      <c r="N888" s="153"/>
      <c r="O888" s="153"/>
      <c r="P888" s="153"/>
      <c r="Q888" s="153"/>
      <c r="R888" s="153"/>
      <c r="S888" s="153"/>
      <c r="T888" s="153"/>
      <c r="U888" s="153"/>
      <c r="V888" s="153"/>
      <c r="W888" s="153"/>
      <c r="X888" s="153"/>
      <c r="Y888" s="153"/>
      <c r="Z888" s="153"/>
    </row>
    <row r="889" spans="1:26" ht="14.25" customHeight="1">
      <c r="A889" s="255"/>
      <c r="B889" s="255"/>
      <c r="C889" s="153"/>
      <c r="D889" s="153"/>
      <c r="E889" s="278"/>
      <c r="F889" s="153"/>
      <c r="G889" s="153"/>
      <c r="H889" s="153"/>
      <c r="I889" s="153"/>
      <c r="J889" s="153"/>
      <c r="K889" s="153"/>
      <c r="L889" s="153"/>
      <c r="M889" s="153"/>
      <c r="N889" s="153"/>
      <c r="O889" s="153"/>
      <c r="P889" s="153"/>
      <c r="Q889" s="153"/>
      <c r="R889" s="153"/>
      <c r="S889" s="153"/>
      <c r="T889" s="153"/>
      <c r="U889" s="153"/>
      <c r="V889" s="153"/>
      <c r="W889" s="153"/>
      <c r="X889" s="153"/>
      <c r="Y889" s="153"/>
      <c r="Z889" s="153"/>
    </row>
    <row r="890" spans="1:26" ht="14.25" customHeight="1">
      <c r="A890" s="255"/>
      <c r="B890" s="255"/>
      <c r="C890" s="153"/>
      <c r="D890" s="153"/>
      <c r="E890" s="278"/>
      <c r="F890" s="153"/>
      <c r="G890" s="153"/>
      <c r="H890" s="153"/>
      <c r="I890" s="153"/>
      <c r="J890" s="153"/>
      <c r="K890" s="153"/>
      <c r="L890" s="153"/>
      <c r="M890" s="153"/>
      <c r="N890" s="153"/>
      <c r="O890" s="153"/>
      <c r="P890" s="153"/>
      <c r="Q890" s="153"/>
      <c r="R890" s="153"/>
      <c r="S890" s="153"/>
      <c r="T890" s="153"/>
      <c r="U890" s="153"/>
      <c r="V890" s="153"/>
      <c r="W890" s="153"/>
      <c r="X890" s="153"/>
      <c r="Y890" s="153"/>
      <c r="Z890" s="153"/>
    </row>
    <row r="891" spans="1:26" ht="14.25" customHeight="1">
      <c r="A891" s="255"/>
      <c r="B891" s="255"/>
      <c r="C891" s="153"/>
      <c r="D891" s="153"/>
      <c r="E891" s="278"/>
      <c r="F891" s="153"/>
      <c r="G891" s="153"/>
      <c r="H891" s="153"/>
      <c r="I891" s="153"/>
      <c r="J891" s="153"/>
      <c r="K891" s="153"/>
      <c r="L891" s="153"/>
      <c r="M891" s="153"/>
      <c r="N891" s="153"/>
      <c r="O891" s="153"/>
      <c r="P891" s="153"/>
      <c r="Q891" s="153"/>
      <c r="R891" s="153"/>
      <c r="S891" s="153"/>
      <c r="T891" s="153"/>
      <c r="U891" s="153"/>
      <c r="V891" s="153"/>
      <c r="W891" s="153"/>
      <c r="X891" s="153"/>
      <c r="Y891" s="153"/>
      <c r="Z891" s="153"/>
    </row>
    <row r="892" spans="1:26" ht="14.25" customHeight="1">
      <c r="A892" s="255"/>
      <c r="B892" s="255"/>
      <c r="C892" s="153"/>
      <c r="D892" s="153"/>
      <c r="E892" s="278"/>
      <c r="F892" s="153"/>
      <c r="G892" s="153"/>
      <c r="H892" s="153"/>
      <c r="I892" s="153"/>
      <c r="J892" s="153"/>
      <c r="K892" s="153"/>
      <c r="L892" s="153"/>
      <c r="M892" s="153"/>
      <c r="N892" s="153"/>
      <c r="O892" s="153"/>
      <c r="P892" s="153"/>
      <c r="Q892" s="153"/>
      <c r="R892" s="153"/>
      <c r="S892" s="153"/>
      <c r="T892" s="153"/>
      <c r="U892" s="153"/>
      <c r="V892" s="153"/>
      <c r="W892" s="153"/>
      <c r="X892" s="153"/>
      <c r="Y892" s="153"/>
      <c r="Z892" s="153"/>
    </row>
    <row r="893" spans="1:26" ht="14.25" customHeight="1">
      <c r="A893" s="255"/>
      <c r="B893" s="255"/>
      <c r="C893" s="153"/>
      <c r="D893" s="153"/>
      <c r="E893" s="278"/>
      <c r="F893" s="153"/>
      <c r="G893" s="153"/>
      <c r="H893" s="153"/>
      <c r="I893" s="153"/>
      <c r="J893" s="153"/>
      <c r="K893" s="153"/>
      <c r="L893" s="153"/>
      <c r="M893" s="153"/>
      <c r="N893" s="153"/>
      <c r="O893" s="153"/>
      <c r="P893" s="153"/>
      <c r="Q893" s="153"/>
      <c r="R893" s="153"/>
      <c r="S893" s="153"/>
      <c r="T893" s="153"/>
      <c r="U893" s="153"/>
      <c r="V893" s="153"/>
      <c r="W893" s="153"/>
      <c r="X893" s="153"/>
      <c r="Y893" s="153"/>
      <c r="Z893" s="153"/>
    </row>
    <row r="894" spans="1:26" ht="14.25" customHeight="1">
      <c r="A894" s="255"/>
      <c r="B894" s="255"/>
      <c r="C894" s="153"/>
      <c r="D894" s="153"/>
      <c r="E894" s="278"/>
      <c r="F894" s="153"/>
      <c r="G894" s="153"/>
      <c r="H894" s="153"/>
      <c r="I894" s="153"/>
      <c r="J894" s="153"/>
      <c r="K894" s="153"/>
      <c r="L894" s="153"/>
      <c r="M894" s="153"/>
      <c r="N894" s="153"/>
      <c r="O894" s="153"/>
      <c r="P894" s="153"/>
      <c r="Q894" s="153"/>
      <c r="R894" s="153"/>
      <c r="S894" s="153"/>
      <c r="T894" s="153"/>
      <c r="U894" s="153"/>
      <c r="V894" s="153"/>
      <c r="W894" s="153"/>
      <c r="X894" s="153"/>
      <c r="Y894" s="153"/>
      <c r="Z894" s="153"/>
    </row>
    <row r="895" spans="1:26" ht="14.25" customHeight="1">
      <c r="A895" s="255"/>
      <c r="B895" s="255"/>
      <c r="C895" s="153"/>
      <c r="D895" s="153"/>
      <c r="E895" s="278"/>
      <c r="F895" s="153"/>
      <c r="G895" s="153"/>
      <c r="H895" s="153"/>
      <c r="I895" s="153"/>
      <c r="J895" s="153"/>
      <c r="K895" s="153"/>
      <c r="L895" s="153"/>
      <c r="M895" s="153"/>
      <c r="N895" s="153"/>
      <c r="O895" s="153"/>
      <c r="P895" s="153"/>
      <c r="Q895" s="153"/>
      <c r="R895" s="153"/>
      <c r="S895" s="153"/>
      <c r="T895" s="153"/>
      <c r="U895" s="153"/>
      <c r="V895" s="153"/>
      <c r="W895" s="153"/>
      <c r="X895" s="153"/>
      <c r="Y895" s="153"/>
      <c r="Z895" s="153"/>
    </row>
    <row r="896" spans="1:26" ht="14.25" customHeight="1">
      <c r="A896" s="255"/>
      <c r="B896" s="255"/>
      <c r="C896" s="153"/>
      <c r="D896" s="153"/>
      <c r="E896" s="278"/>
      <c r="F896" s="153"/>
      <c r="G896" s="153"/>
      <c r="H896" s="153"/>
      <c r="I896" s="153"/>
      <c r="J896" s="153"/>
      <c r="K896" s="153"/>
      <c r="L896" s="153"/>
      <c r="M896" s="153"/>
      <c r="N896" s="153"/>
      <c r="O896" s="153"/>
      <c r="P896" s="153"/>
      <c r="Q896" s="153"/>
      <c r="R896" s="153"/>
      <c r="S896" s="153"/>
      <c r="T896" s="153"/>
      <c r="U896" s="153"/>
      <c r="V896" s="153"/>
      <c r="W896" s="153"/>
      <c r="X896" s="153"/>
      <c r="Y896" s="153"/>
      <c r="Z896" s="153"/>
    </row>
    <row r="897" spans="1:26" ht="14.25" customHeight="1">
      <c r="A897" s="255"/>
      <c r="B897" s="255"/>
      <c r="C897" s="153"/>
      <c r="D897" s="153"/>
      <c r="E897" s="278"/>
      <c r="F897" s="153"/>
      <c r="G897" s="153"/>
      <c r="H897" s="153"/>
      <c r="I897" s="153"/>
      <c r="J897" s="153"/>
      <c r="K897" s="153"/>
      <c r="L897" s="153"/>
      <c r="M897" s="153"/>
      <c r="N897" s="153"/>
      <c r="O897" s="153"/>
      <c r="P897" s="153"/>
      <c r="Q897" s="153"/>
      <c r="R897" s="153"/>
      <c r="S897" s="153"/>
      <c r="T897" s="153"/>
      <c r="U897" s="153"/>
      <c r="V897" s="153"/>
      <c r="W897" s="153"/>
      <c r="X897" s="153"/>
      <c r="Y897" s="153"/>
      <c r="Z897" s="153"/>
    </row>
    <row r="898" spans="1:26" ht="14.25" customHeight="1">
      <c r="A898" s="255"/>
      <c r="B898" s="255"/>
      <c r="C898" s="153"/>
      <c r="D898" s="153"/>
      <c r="E898" s="278"/>
      <c r="F898" s="153"/>
      <c r="G898" s="153"/>
      <c r="H898" s="153"/>
      <c r="I898" s="153"/>
      <c r="J898" s="153"/>
      <c r="K898" s="153"/>
      <c r="L898" s="153"/>
      <c r="M898" s="153"/>
      <c r="N898" s="153"/>
      <c r="O898" s="153"/>
      <c r="P898" s="153"/>
      <c r="Q898" s="153"/>
      <c r="R898" s="153"/>
      <c r="S898" s="153"/>
      <c r="T898" s="153"/>
      <c r="U898" s="153"/>
      <c r="V898" s="153"/>
      <c r="W898" s="153"/>
      <c r="X898" s="153"/>
      <c r="Y898" s="153"/>
      <c r="Z898" s="153"/>
    </row>
    <row r="899" spans="1:26" ht="14.25" customHeight="1">
      <c r="A899" s="255"/>
      <c r="B899" s="255"/>
      <c r="C899" s="153"/>
      <c r="D899" s="153"/>
      <c r="E899" s="278"/>
      <c r="F899" s="153"/>
      <c r="G899" s="153"/>
      <c r="H899" s="153"/>
      <c r="I899" s="153"/>
      <c r="J899" s="153"/>
      <c r="K899" s="153"/>
      <c r="L899" s="153"/>
      <c r="M899" s="153"/>
      <c r="N899" s="153"/>
      <c r="O899" s="153"/>
      <c r="P899" s="153"/>
      <c r="Q899" s="153"/>
      <c r="R899" s="153"/>
      <c r="S899" s="153"/>
      <c r="T899" s="153"/>
      <c r="U899" s="153"/>
      <c r="V899" s="153"/>
      <c r="W899" s="153"/>
      <c r="X899" s="153"/>
      <c r="Y899" s="153"/>
      <c r="Z899" s="153"/>
    </row>
    <row r="900" spans="1:26" ht="14.25" customHeight="1">
      <c r="A900" s="255"/>
      <c r="B900" s="255"/>
      <c r="C900" s="153"/>
      <c r="D900" s="153"/>
      <c r="E900" s="278"/>
      <c r="F900" s="153"/>
      <c r="G900" s="153"/>
      <c r="H900" s="153"/>
      <c r="I900" s="153"/>
      <c r="J900" s="153"/>
      <c r="K900" s="153"/>
      <c r="L900" s="153"/>
      <c r="M900" s="153"/>
      <c r="N900" s="153"/>
      <c r="O900" s="153"/>
      <c r="P900" s="153"/>
      <c r="Q900" s="153"/>
      <c r="R900" s="153"/>
      <c r="S900" s="153"/>
      <c r="T900" s="153"/>
      <c r="U900" s="153"/>
      <c r="V900" s="153"/>
      <c r="W900" s="153"/>
      <c r="X900" s="153"/>
      <c r="Y900" s="153"/>
      <c r="Z900" s="153"/>
    </row>
    <row r="901" spans="1:26" ht="14.25" customHeight="1">
      <c r="A901" s="255"/>
      <c r="B901" s="255"/>
      <c r="C901" s="153"/>
      <c r="D901" s="153"/>
      <c r="E901" s="278"/>
      <c r="F901" s="153"/>
      <c r="G901" s="153"/>
      <c r="H901" s="153"/>
      <c r="I901" s="153"/>
      <c r="J901" s="153"/>
      <c r="K901" s="153"/>
      <c r="L901" s="153"/>
      <c r="M901" s="153"/>
      <c r="N901" s="153"/>
      <c r="O901" s="153"/>
      <c r="P901" s="153"/>
      <c r="Q901" s="153"/>
      <c r="R901" s="153"/>
      <c r="S901" s="153"/>
      <c r="T901" s="153"/>
      <c r="U901" s="153"/>
      <c r="V901" s="153"/>
      <c r="W901" s="153"/>
      <c r="X901" s="153"/>
      <c r="Y901" s="153"/>
      <c r="Z901" s="153"/>
    </row>
    <row r="902" spans="1:26" ht="14.25" customHeight="1">
      <c r="A902" s="255"/>
      <c r="B902" s="255"/>
      <c r="C902" s="153"/>
      <c r="D902" s="153"/>
      <c r="E902" s="278"/>
      <c r="F902" s="153"/>
      <c r="G902" s="153"/>
      <c r="H902" s="153"/>
      <c r="I902" s="153"/>
      <c r="J902" s="153"/>
      <c r="K902" s="153"/>
      <c r="L902" s="153"/>
      <c r="M902" s="153"/>
      <c r="N902" s="153"/>
      <c r="O902" s="153"/>
      <c r="P902" s="153"/>
      <c r="Q902" s="153"/>
      <c r="R902" s="153"/>
      <c r="S902" s="153"/>
      <c r="T902" s="153"/>
      <c r="U902" s="153"/>
      <c r="V902" s="153"/>
      <c r="W902" s="153"/>
      <c r="X902" s="153"/>
      <c r="Y902" s="153"/>
      <c r="Z902" s="153"/>
    </row>
    <row r="903" spans="1:26" ht="14.25" customHeight="1">
      <c r="A903" s="255"/>
      <c r="B903" s="255"/>
      <c r="C903" s="153"/>
      <c r="D903" s="153"/>
      <c r="E903" s="278"/>
      <c r="F903" s="153"/>
      <c r="G903" s="153"/>
      <c r="H903" s="153"/>
      <c r="I903" s="153"/>
      <c r="J903" s="153"/>
      <c r="K903" s="153"/>
      <c r="L903" s="153"/>
      <c r="M903" s="153"/>
      <c r="N903" s="153"/>
      <c r="O903" s="153"/>
      <c r="P903" s="153"/>
      <c r="Q903" s="153"/>
      <c r="R903" s="153"/>
      <c r="S903" s="153"/>
      <c r="T903" s="153"/>
      <c r="U903" s="153"/>
      <c r="V903" s="153"/>
      <c r="W903" s="153"/>
      <c r="X903" s="153"/>
      <c r="Y903" s="153"/>
      <c r="Z903" s="153"/>
    </row>
    <row r="904" spans="1:26" ht="14.25" customHeight="1">
      <c r="A904" s="255"/>
      <c r="B904" s="255"/>
      <c r="C904" s="153"/>
      <c r="D904" s="153"/>
      <c r="E904" s="278"/>
      <c r="F904" s="153"/>
      <c r="G904" s="153"/>
      <c r="H904" s="153"/>
      <c r="I904" s="153"/>
      <c r="J904" s="153"/>
      <c r="K904" s="153"/>
      <c r="L904" s="153"/>
      <c r="M904" s="153"/>
      <c r="N904" s="153"/>
      <c r="O904" s="153"/>
      <c r="P904" s="153"/>
      <c r="Q904" s="153"/>
      <c r="R904" s="153"/>
      <c r="S904" s="153"/>
      <c r="T904" s="153"/>
      <c r="U904" s="153"/>
      <c r="V904" s="153"/>
      <c r="W904" s="153"/>
      <c r="X904" s="153"/>
      <c r="Y904" s="153"/>
      <c r="Z904" s="153"/>
    </row>
    <row r="905" spans="1:26" ht="14.25" customHeight="1">
      <c r="A905" s="255"/>
      <c r="B905" s="255"/>
      <c r="C905" s="153"/>
      <c r="D905" s="153"/>
      <c r="E905" s="278"/>
      <c r="F905" s="153"/>
      <c r="G905" s="153"/>
      <c r="H905" s="153"/>
      <c r="I905" s="153"/>
      <c r="J905" s="153"/>
      <c r="K905" s="153"/>
      <c r="L905" s="153"/>
      <c r="M905" s="153"/>
      <c r="N905" s="153"/>
      <c r="O905" s="153"/>
      <c r="P905" s="153"/>
      <c r="Q905" s="153"/>
      <c r="R905" s="153"/>
      <c r="S905" s="153"/>
      <c r="T905" s="153"/>
      <c r="U905" s="153"/>
      <c r="V905" s="153"/>
      <c r="W905" s="153"/>
      <c r="X905" s="153"/>
      <c r="Y905" s="153"/>
      <c r="Z905" s="153"/>
    </row>
    <row r="906" spans="1:26" ht="14.25" customHeight="1">
      <c r="A906" s="255"/>
      <c r="B906" s="255"/>
      <c r="C906" s="153"/>
      <c r="D906" s="153"/>
      <c r="E906" s="278"/>
      <c r="F906" s="153"/>
      <c r="G906" s="153"/>
      <c r="H906" s="153"/>
      <c r="I906" s="153"/>
      <c r="J906" s="153"/>
      <c r="K906" s="153"/>
      <c r="L906" s="153"/>
      <c r="M906" s="153"/>
      <c r="N906" s="153"/>
      <c r="O906" s="153"/>
      <c r="P906" s="153"/>
      <c r="Q906" s="153"/>
      <c r="R906" s="153"/>
      <c r="S906" s="153"/>
      <c r="T906" s="153"/>
      <c r="U906" s="153"/>
      <c r="V906" s="153"/>
      <c r="W906" s="153"/>
      <c r="X906" s="153"/>
      <c r="Y906" s="153"/>
      <c r="Z906" s="153"/>
    </row>
    <row r="907" spans="1:26" ht="14.25" customHeight="1">
      <c r="A907" s="255"/>
      <c r="B907" s="255"/>
      <c r="C907" s="153"/>
      <c r="D907" s="153"/>
      <c r="E907" s="278"/>
      <c r="F907" s="153"/>
      <c r="G907" s="153"/>
      <c r="H907" s="153"/>
      <c r="I907" s="153"/>
      <c r="J907" s="153"/>
      <c r="K907" s="153"/>
      <c r="L907" s="153"/>
      <c r="M907" s="153"/>
      <c r="N907" s="153"/>
      <c r="O907" s="153"/>
      <c r="P907" s="153"/>
      <c r="Q907" s="153"/>
      <c r="R907" s="153"/>
      <c r="S907" s="153"/>
      <c r="T907" s="153"/>
      <c r="U907" s="153"/>
      <c r="V907" s="153"/>
      <c r="W907" s="153"/>
      <c r="X907" s="153"/>
      <c r="Y907" s="153"/>
      <c r="Z907" s="153"/>
    </row>
    <row r="908" spans="1:26" ht="14.25" customHeight="1">
      <c r="A908" s="255"/>
      <c r="B908" s="255"/>
      <c r="C908" s="153"/>
      <c r="D908" s="153"/>
      <c r="E908" s="278"/>
      <c r="F908" s="153"/>
      <c r="G908" s="153"/>
      <c r="H908" s="153"/>
      <c r="I908" s="153"/>
      <c r="J908" s="153"/>
      <c r="K908" s="153"/>
      <c r="L908" s="153"/>
      <c r="M908" s="153"/>
      <c r="N908" s="153"/>
      <c r="O908" s="153"/>
      <c r="P908" s="153"/>
      <c r="Q908" s="153"/>
      <c r="R908" s="153"/>
      <c r="S908" s="153"/>
      <c r="T908" s="153"/>
      <c r="U908" s="153"/>
      <c r="V908" s="153"/>
      <c r="W908" s="153"/>
      <c r="X908" s="153"/>
      <c r="Y908" s="153"/>
      <c r="Z908" s="153"/>
    </row>
    <row r="909" spans="1:26" ht="14.25" customHeight="1">
      <c r="A909" s="255"/>
      <c r="B909" s="255"/>
      <c r="C909" s="153"/>
      <c r="D909" s="153"/>
      <c r="E909" s="278"/>
      <c r="F909" s="153"/>
      <c r="G909" s="153"/>
      <c r="H909" s="153"/>
      <c r="I909" s="153"/>
      <c r="J909" s="153"/>
      <c r="K909" s="153"/>
      <c r="L909" s="153"/>
      <c r="M909" s="153"/>
      <c r="N909" s="153"/>
      <c r="O909" s="153"/>
      <c r="P909" s="153"/>
      <c r="Q909" s="153"/>
      <c r="R909" s="153"/>
      <c r="S909" s="153"/>
      <c r="T909" s="153"/>
      <c r="U909" s="153"/>
      <c r="V909" s="153"/>
      <c r="W909" s="153"/>
      <c r="X909" s="153"/>
      <c r="Y909" s="153"/>
      <c r="Z909" s="153"/>
    </row>
    <row r="910" spans="1:26" ht="14.25" customHeight="1">
      <c r="A910" s="255"/>
      <c r="B910" s="255"/>
      <c r="C910" s="153"/>
      <c r="D910" s="153"/>
      <c r="E910" s="278"/>
      <c r="F910" s="153"/>
      <c r="G910" s="153"/>
      <c r="H910" s="153"/>
      <c r="I910" s="153"/>
      <c r="J910" s="153"/>
      <c r="K910" s="153"/>
      <c r="L910" s="153"/>
      <c r="M910" s="153"/>
      <c r="N910" s="153"/>
      <c r="O910" s="153"/>
      <c r="P910" s="153"/>
      <c r="Q910" s="153"/>
      <c r="R910" s="153"/>
      <c r="S910" s="153"/>
      <c r="T910" s="153"/>
      <c r="U910" s="153"/>
      <c r="V910" s="153"/>
      <c r="W910" s="153"/>
      <c r="X910" s="153"/>
      <c r="Y910" s="153"/>
      <c r="Z910" s="153"/>
    </row>
    <row r="911" spans="1:26" ht="14.25" customHeight="1">
      <c r="A911" s="255"/>
      <c r="B911" s="255"/>
      <c r="C911" s="153"/>
      <c r="D911" s="153"/>
      <c r="E911" s="278"/>
      <c r="F911" s="153"/>
      <c r="G911" s="153"/>
      <c r="H911" s="153"/>
      <c r="I911" s="153"/>
      <c r="J911" s="153"/>
      <c r="K911" s="153"/>
      <c r="L911" s="153"/>
      <c r="M911" s="153"/>
      <c r="N911" s="153"/>
      <c r="O911" s="153"/>
      <c r="P911" s="153"/>
      <c r="Q911" s="153"/>
      <c r="R911" s="153"/>
      <c r="S911" s="153"/>
      <c r="T911" s="153"/>
      <c r="U911" s="153"/>
      <c r="V911" s="153"/>
      <c r="W911" s="153"/>
      <c r="X911" s="153"/>
      <c r="Y911" s="153"/>
      <c r="Z911" s="153"/>
    </row>
    <row r="912" spans="1:26" ht="14.25" customHeight="1">
      <c r="A912" s="255"/>
      <c r="B912" s="255"/>
      <c r="C912" s="153"/>
      <c r="D912" s="153"/>
      <c r="E912" s="278"/>
      <c r="F912" s="153"/>
      <c r="G912" s="153"/>
      <c r="H912" s="153"/>
      <c r="I912" s="153"/>
      <c r="J912" s="153"/>
      <c r="K912" s="153"/>
      <c r="L912" s="153"/>
      <c r="M912" s="153"/>
      <c r="N912" s="153"/>
      <c r="O912" s="153"/>
      <c r="P912" s="153"/>
      <c r="Q912" s="153"/>
      <c r="R912" s="153"/>
      <c r="S912" s="153"/>
      <c r="T912" s="153"/>
      <c r="U912" s="153"/>
      <c r="V912" s="153"/>
      <c r="W912" s="153"/>
      <c r="X912" s="153"/>
      <c r="Y912" s="153"/>
      <c r="Z912" s="153"/>
    </row>
    <row r="913" spans="1:26" ht="14.25" customHeight="1">
      <c r="A913" s="255"/>
      <c r="B913" s="255"/>
      <c r="C913" s="153"/>
      <c r="D913" s="153"/>
      <c r="E913" s="278"/>
      <c r="F913" s="153"/>
      <c r="G913" s="153"/>
      <c r="H913" s="153"/>
      <c r="I913" s="153"/>
      <c r="J913" s="153"/>
      <c r="K913" s="153"/>
      <c r="L913" s="153"/>
      <c r="M913" s="153"/>
      <c r="N913" s="153"/>
      <c r="O913" s="153"/>
      <c r="P913" s="153"/>
      <c r="Q913" s="153"/>
      <c r="R913" s="153"/>
      <c r="S913" s="153"/>
      <c r="T913" s="153"/>
      <c r="U913" s="153"/>
      <c r="V913" s="153"/>
      <c r="W913" s="153"/>
      <c r="X913" s="153"/>
      <c r="Y913" s="153"/>
      <c r="Z913" s="153"/>
    </row>
    <row r="914" spans="1:26" ht="14.25" customHeight="1">
      <c r="A914" s="255"/>
      <c r="B914" s="255"/>
      <c r="C914" s="153"/>
      <c r="D914" s="153"/>
      <c r="E914" s="278"/>
      <c r="F914" s="153"/>
      <c r="G914" s="153"/>
      <c r="H914" s="153"/>
      <c r="I914" s="153"/>
      <c r="J914" s="153"/>
      <c r="K914" s="153"/>
      <c r="L914" s="153"/>
      <c r="M914" s="153"/>
      <c r="N914" s="153"/>
      <c r="O914" s="153"/>
      <c r="P914" s="153"/>
      <c r="Q914" s="153"/>
      <c r="R914" s="153"/>
      <c r="S914" s="153"/>
      <c r="T914" s="153"/>
      <c r="U914" s="153"/>
      <c r="V914" s="153"/>
      <c r="W914" s="153"/>
      <c r="X914" s="153"/>
      <c r="Y914" s="153"/>
      <c r="Z914" s="153"/>
    </row>
    <row r="915" spans="1:26" ht="14.25" customHeight="1">
      <c r="A915" s="255"/>
      <c r="B915" s="255"/>
      <c r="C915" s="153"/>
      <c r="D915" s="153"/>
      <c r="E915" s="278"/>
      <c r="F915" s="153"/>
      <c r="G915" s="153"/>
      <c r="H915" s="153"/>
      <c r="I915" s="153"/>
      <c r="J915" s="153"/>
      <c r="K915" s="153"/>
      <c r="L915" s="153"/>
      <c r="M915" s="153"/>
      <c r="N915" s="153"/>
      <c r="O915" s="153"/>
      <c r="P915" s="153"/>
      <c r="Q915" s="153"/>
      <c r="R915" s="153"/>
      <c r="S915" s="153"/>
      <c r="T915" s="153"/>
      <c r="U915" s="153"/>
      <c r="V915" s="153"/>
      <c r="W915" s="153"/>
      <c r="X915" s="153"/>
      <c r="Y915" s="153"/>
      <c r="Z915" s="153"/>
    </row>
    <row r="916" spans="1:26" ht="14.25" customHeight="1">
      <c r="A916" s="255"/>
      <c r="B916" s="255"/>
      <c r="C916" s="153"/>
      <c r="D916" s="153"/>
      <c r="E916" s="278"/>
      <c r="F916" s="153"/>
      <c r="G916" s="153"/>
      <c r="H916" s="153"/>
      <c r="I916" s="153"/>
      <c r="J916" s="153"/>
      <c r="K916" s="153"/>
      <c r="L916" s="153"/>
      <c r="M916" s="153"/>
      <c r="N916" s="153"/>
      <c r="O916" s="153"/>
      <c r="P916" s="153"/>
      <c r="Q916" s="153"/>
      <c r="R916" s="153"/>
      <c r="S916" s="153"/>
      <c r="T916" s="153"/>
      <c r="U916" s="153"/>
      <c r="V916" s="153"/>
      <c r="W916" s="153"/>
      <c r="X916" s="153"/>
      <c r="Y916" s="153"/>
      <c r="Z916" s="153"/>
    </row>
    <row r="917" spans="1:26" ht="14.25" customHeight="1">
      <c r="A917" s="255"/>
      <c r="B917" s="255"/>
      <c r="C917" s="153"/>
      <c r="D917" s="153"/>
      <c r="E917" s="278"/>
      <c r="F917" s="153"/>
      <c r="G917" s="153"/>
      <c r="H917" s="153"/>
      <c r="I917" s="153"/>
      <c r="J917" s="153"/>
      <c r="K917" s="153"/>
      <c r="L917" s="153"/>
      <c r="M917" s="153"/>
      <c r="N917" s="153"/>
      <c r="O917" s="153"/>
      <c r="P917" s="153"/>
      <c r="Q917" s="153"/>
      <c r="R917" s="153"/>
      <c r="S917" s="153"/>
      <c r="T917" s="153"/>
      <c r="U917" s="153"/>
      <c r="V917" s="153"/>
      <c r="W917" s="153"/>
      <c r="X917" s="153"/>
      <c r="Y917" s="153"/>
      <c r="Z917" s="153"/>
    </row>
    <row r="918" spans="1:26" ht="14.25" customHeight="1">
      <c r="A918" s="255"/>
      <c r="B918" s="255"/>
      <c r="C918" s="153"/>
      <c r="D918" s="153"/>
      <c r="E918" s="278"/>
      <c r="F918" s="153"/>
      <c r="G918" s="153"/>
      <c r="H918" s="153"/>
      <c r="I918" s="153"/>
      <c r="J918" s="153"/>
      <c r="K918" s="153"/>
      <c r="L918" s="153"/>
      <c r="M918" s="153"/>
      <c r="N918" s="153"/>
      <c r="O918" s="153"/>
      <c r="P918" s="153"/>
      <c r="Q918" s="153"/>
      <c r="R918" s="153"/>
      <c r="S918" s="153"/>
      <c r="T918" s="153"/>
      <c r="U918" s="153"/>
      <c r="V918" s="153"/>
      <c r="W918" s="153"/>
      <c r="X918" s="153"/>
      <c r="Y918" s="153"/>
      <c r="Z918" s="153"/>
    </row>
    <row r="919" spans="1:26" ht="14.25" customHeight="1">
      <c r="A919" s="255"/>
      <c r="B919" s="255"/>
      <c r="C919" s="153"/>
      <c r="D919" s="153"/>
      <c r="E919" s="278"/>
      <c r="F919" s="153"/>
      <c r="G919" s="153"/>
      <c r="H919" s="153"/>
      <c r="I919" s="153"/>
      <c r="J919" s="153"/>
      <c r="K919" s="153"/>
      <c r="L919" s="153"/>
      <c r="M919" s="153"/>
      <c r="N919" s="153"/>
      <c r="O919" s="153"/>
      <c r="P919" s="153"/>
      <c r="Q919" s="153"/>
      <c r="R919" s="153"/>
      <c r="S919" s="153"/>
      <c r="T919" s="153"/>
      <c r="U919" s="153"/>
      <c r="V919" s="153"/>
      <c r="W919" s="153"/>
      <c r="X919" s="153"/>
      <c r="Y919" s="153"/>
      <c r="Z919" s="153"/>
    </row>
    <row r="920" spans="1:26" ht="14.25" customHeight="1">
      <c r="A920" s="255"/>
      <c r="B920" s="255"/>
      <c r="C920" s="153"/>
      <c r="D920" s="153"/>
      <c r="E920" s="278"/>
      <c r="F920" s="153"/>
      <c r="G920" s="153"/>
      <c r="H920" s="153"/>
      <c r="I920" s="153"/>
      <c r="J920" s="153"/>
      <c r="K920" s="153"/>
      <c r="L920" s="153"/>
      <c r="M920" s="153"/>
      <c r="N920" s="153"/>
      <c r="O920" s="153"/>
      <c r="P920" s="153"/>
      <c r="Q920" s="153"/>
      <c r="R920" s="153"/>
      <c r="S920" s="153"/>
      <c r="T920" s="153"/>
      <c r="U920" s="153"/>
      <c r="V920" s="153"/>
      <c r="W920" s="153"/>
      <c r="X920" s="153"/>
      <c r="Y920" s="153"/>
      <c r="Z920" s="153"/>
    </row>
    <row r="921" spans="1:26" ht="14.25" customHeight="1">
      <c r="A921" s="255"/>
      <c r="B921" s="255"/>
      <c r="C921" s="153"/>
      <c r="D921" s="153"/>
      <c r="E921" s="278"/>
      <c r="F921" s="153"/>
      <c r="G921" s="153"/>
      <c r="H921" s="153"/>
      <c r="I921" s="153"/>
      <c r="J921" s="153"/>
      <c r="K921" s="153"/>
      <c r="L921" s="153"/>
      <c r="M921" s="153"/>
      <c r="N921" s="153"/>
      <c r="O921" s="153"/>
      <c r="P921" s="153"/>
      <c r="Q921" s="153"/>
      <c r="R921" s="153"/>
      <c r="S921" s="153"/>
      <c r="T921" s="153"/>
      <c r="U921" s="153"/>
      <c r="V921" s="153"/>
      <c r="W921" s="153"/>
      <c r="X921" s="153"/>
      <c r="Y921" s="153"/>
      <c r="Z921" s="153"/>
    </row>
    <row r="922" spans="1:26" ht="14.25" customHeight="1">
      <c r="A922" s="255"/>
      <c r="B922" s="255"/>
      <c r="C922" s="153"/>
      <c r="D922" s="153"/>
      <c r="E922" s="278"/>
      <c r="F922" s="153"/>
      <c r="G922" s="153"/>
      <c r="H922" s="153"/>
      <c r="I922" s="153"/>
      <c r="J922" s="153"/>
      <c r="K922" s="153"/>
      <c r="L922" s="153"/>
      <c r="M922" s="153"/>
      <c r="N922" s="153"/>
      <c r="O922" s="153"/>
      <c r="P922" s="153"/>
      <c r="Q922" s="153"/>
      <c r="R922" s="153"/>
      <c r="S922" s="153"/>
      <c r="T922" s="153"/>
      <c r="U922" s="153"/>
      <c r="V922" s="153"/>
      <c r="W922" s="153"/>
      <c r="X922" s="153"/>
      <c r="Y922" s="153"/>
      <c r="Z922" s="153"/>
    </row>
    <row r="923" spans="1:26" ht="14.25" customHeight="1">
      <c r="A923" s="255"/>
      <c r="B923" s="255"/>
      <c r="C923" s="153"/>
      <c r="D923" s="153"/>
      <c r="E923" s="278"/>
      <c r="F923" s="153"/>
      <c r="G923" s="153"/>
      <c r="H923" s="153"/>
      <c r="I923" s="153"/>
      <c r="J923" s="153"/>
      <c r="K923" s="153"/>
      <c r="L923" s="153"/>
      <c r="M923" s="153"/>
      <c r="N923" s="153"/>
      <c r="O923" s="153"/>
      <c r="P923" s="153"/>
      <c r="Q923" s="153"/>
      <c r="R923" s="153"/>
      <c r="S923" s="153"/>
      <c r="T923" s="153"/>
      <c r="U923" s="153"/>
      <c r="V923" s="153"/>
      <c r="W923" s="153"/>
      <c r="X923" s="153"/>
      <c r="Y923" s="153"/>
      <c r="Z923" s="153"/>
    </row>
    <row r="924" spans="1:26" ht="14.25" customHeight="1">
      <c r="A924" s="255"/>
      <c r="B924" s="255"/>
      <c r="C924" s="153"/>
      <c r="D924" s="153"/>
      <c r="E924" s="278"/>
      <c r="F924" s="153"/>
      <c r="G924" s="153"/>
      <c r="H924" s="153"/>
      <c r="I924" s="153"/>
      <c r="J924" s="153"/>
      <c r="K924" s="153"/>
      <c r="L924" s="153"/>
      <c r="M924" s="153"/>
      <c r="N924" s="153"/>
      <c r="O924" s="153"/>
      <c r="P924" s="153"/>
      <c r="Q924" s="153"/>
      <c r="R924" s="153"/>
      <c r="S924" s="153"/>
      <c r="T924" s="153"/>
      <c r="U924" s="153"/>
      <c r="V924" s="153"/>
      <c r="W924" s="153"/>
      <c r="X924" s="153"/>
      <c r="Y924" s="153"/>
      <c r="Z924" s="153"/>
    </row>
    <row r="925" spans="1:26" ht="14.25" customHeight="1">
      <c r="A925" s="255"/>
      <c r="B925" s="255"/>
      <c r="C925" s="153"/>
      <c r="D925" s="153"/>
      <c r="E925" s="278"/>
      <c r="F925" s="153"/>
      <c r="G925" s="153"/>
      <c r="H925" s="153"/>
      <c r="I925" s="153"/>
      <c r="J925" s="153"/>
      <c r="K925" s="153"/>
      <c r="L925" s="153"/>
      <c r="M925" s="153"/>
      <c r="N925" s="153"/>
      <c r="O925" s="153"/>
      <c r="P925" s="153"/>
      <c r="Q925" s="153"/>
      <c r="R925" s="153"/>
      <c r="S925" s="153"/>
      <c r="T925" s="153"/>
      <c r="U925" s="153"/>
      <c r="V925" s="153"/>
      <c r="W925" s="153"/>
      <c r="X925" s="153"/>
      <c r="Y925" s="153"/>
      <c r="Z925" s="153"/>
    </row>
    <row r="926" spans="1:26" ht="14.25" customHeight="1">
      <c r="A926" s="255"/>
      <c r="B926" s="255"/>
      <c r="C926" s="153"/>
      <c r="D926" s="153"/>
      <c r="E926" s="278"/>
      <c r="F926" s="153"/>
      <c r="G926" s="153"/>
      <c r="H926" s="153"/>
      <c r="I926" s="153"/>
      <c r="J926" s="153"/>
      <c r="K926" s="153"/>
      <c r="L926" s="153"/>
      <c r="M926" s="153"/>
      <c r="N926" s="153"/>
      <c r="O926" s="153"/>
      <c r="P926" s="153"/>
      <c r="Q926" s="153"/>
      <c r="R926" s="153"/>
      <c r="S926" s="153"/>
      <c r="T926" s="153"/>
      <c r="U926" s="153"/>
      <c r="V926" s="153"/>
      <c r="W926" s="153"/>
      <c r="X926" s="153"/>
      <c r="Y926" s="153"/>
      <c r="Z926" s="153"/>
    </row>
    <row r="927" spans="1:26" ht="14.25" customHeight="1">
      <c r="A927" s="255"/>
      <c r="B927" s="255"/>
      <c r="C927" s="153"/>
      <c r="D927" s="153"/>
      <c r="E927" s="278"/>
      <c r="F927" s="153"/>
      <c r="G927" s="153"/>
      <c r="H927" s="153"/>
      <c r="I927" s="153"/>
      <c r="J927" s="153"/>
      <c r="K927" s="153"/>
      <c r="L927" s="153"/>
      <c r="M927" s="153"/>
      <c r="N927" s="153"/>
      <c r="O927" s="153"/>
      <c r="P927" s="153"/>
      <c r="Q927" s="153"/>
      <c r="R927" s="153"/>
      <c r="S927" s="153"/>
      <c r="T927" s="153"/>
      <c r="U927" s="153"/>
      <c r="V927" s="153"/>
      <c r="W927" s="153"/>
      <c r="X927" s="153"/>
      <c r="Y927" s="153"/>
      <c r="Z927" s="153"/>
    </row>
    <row r="928" spans="1:26" ht="14.25" customHeight="1">
      <c r="A928" s="255"/>
      <c r="B928" s="255"/>
      <c r="C928" s="153"/>
      <c r="D928" s="153"/>
      <c r="E928" s="278"/>
      <c r="F928" s="153"/>
      <c r="G928" s="153"/>
      <c r="H928" s="153"/>
      <c r="I928" s="153"/>
      <c r="J928" s="153"/>
      <c r="K928" s="153"/>
      <c r="L928" s="153"/>
      <c r="M928" s="153"/>
      <c r="N928" s="153"/>
      <c r="O928" s="153"/>
      <c r="P928" s="153"/>
      <c r="Q928" s="153"/>
      <c r="R928" s="153"/>
      <c r="S928" s="153"/>
      <c r="T928" s="153"/>
      <c r="U928" s="153"/>
      <c r="V928" s="153"/>
      <c r="W928" s="153"/>
      <c r="X928" s="153"/>
      <c r="Y928" s="153"/>
      <c r="Z928" s="153"/>
    </row>
    <row r="929" spans="1:26" ht="14.25" customHeight="1">
      <c r="A929" s="255"/>
      <c r="B929" s="255"/>
      <c r="C929" s="153"/>
      <c r="D929" s="153"/>
      <c r="E929" s="278"/>
      <c r="F929" s="153"/>
      <c r="G929" s="153"/>
      <c r="H929" s="153"/>
      <c r="I929" s="153"/>
      <c r="J929" s="153"/>
      <c r="K929" s="153"/>
      <c r="L929" s="153"/>
      <c r="M929" s="153"/>
      <c r="N929" s="153"/>
      <c r="O929" s="153"/>
      <c r="P929" s="153"/>
      <c r="Q929" s="153"/>
      <c r="R929" s="153"/>
      <c r="S929" s="153"/>
      <c r="T929" s="153"/>
      <c r="U929" s="153"/>
      <c r="V929" s="153"/>
      <c r="W929" s="153"/>
      <c r="X929" s="153"/>
      <c r="Y929" s="153"/>
      <c r="Z929" s="153"/>
    </row>
    <row r="930" spans="1:26" ht="14.25" customHeight="1">
      <c r="A930" s="255"/>
      <c r="B930" s="255"/>
      <c r="C930" s="153"/>
      <c r="D930" s="153"/>
      <c r="E930" s="278"/>
      <c r="F930" s="153"/>
      <c r="G930" s="153"/>
      <c r="H930" s="153"/>
      <c r="I930" s="153"/>
      <c r="J930" s="153"/>
      <c r="K930" s="153"/>
      <c r="L930" s="153"/>
      <c r="M930" s="153"/>
      <c r="N930" s="153"/>
      <c r="O930" s="153"/>
      <c r="P930" s="153"/>
      <c r="Q930" s="153"/>
      <c r="R930" s="153"/>
      <c r="S930" s="153"/>
      <c r="T930" s="153"/>
      <c r="U930" s="153"/>
      <c r="V930" s="153"/>
      <c r="W930" s="153"/>
      <c r="X930" s="153"/>
      <c r="Y930" s="153"/>
      <c r="Z930" s="153"/>
    </row>
    <row r="931" spans="1:26" ht="14.25" customHeight="1">
      <c r="A931" s="255"/>
      <c r="B931" s="255"/>
      <c r="C931" s="153"/>
      <c r="D931" s="153"/>
      <c r="E931" s="278"/>
      <c r="F931" s="153"/>
      <c r="G931" s="153"/>
      <c r="H931" s="153"/>
      <c r="I931" s="153"/>
      <c r="J931" s="153"/>
      <c r="K931" s="153"/>
      <c r="L931" s="153"/>
      <c r="M931" s="153"/>
      <c r="N931" s="153"/>
      <c r="O931" s="153"/>
      <c r="P931" s="153"/>
      <c r="Q931" s="153"/>
      <c r="R931" s="153"/>
      <c r="S931" s="153"/>
      <c r="T931" s="153"/>
      <c r="U931" s="153"/>
      <c r="V931" s="153"/>
      <c r="W931" s="153"/>
      <c r="X931" s="153"/>
      <c r="Y931" s="153"/>
      <c r="Z931" s="153"/>
    </row>
    <row r="932" spans="1:26" ht="14.25" customHeight="1">
      <c r="A932" s="255"/>
      <c r="B932" s="255"/>
      <c r="C932" s="153"/>
      <c r="D932" s="153"/>
      <c r="E932" s="278"/>
      <c r="F932" s="153"/>
      <c r="G932" s="153"/>
      <c r="H932" s="153"/>
      <c r="I932" s="153"/>
      <c r="J932" s="153"/>
      <c r="K932" s="153"/>
      <c r="L932" s="153"/>
      <c r="M932" s="153"/>
      <c r="N932" s="153"/>
      <c r="O932" s="153"/>
      <c r="P932" s="153"/>
      <c r="Q932" s="153"/>
      <c r="R932" s="153"/>
      <c r="S932" s="153"/>
      <c r="T932" s="153"/>
      <c r="U932" s="153"/>
      <c r="V932" s="153"/>
      <c r="W932" s="153"/>
      <c r="X932" s="153"/>
      <c r="Y932" s="153"/>
      <c r="Z932" s="153"/>
    </row>
    <row r="933" spans="1:26" ht="14.25" customHeight="1">
      <c r="A933" s="255"/>
      <c r="B933" s="255"/>
      <c r="C933" s="153"/>
      <c r="D933" s="153"/>
      <c r="E933" s="278"/>
      <c r="F933" s="153"/>
      <c r="G933" s="153"/>
      <c r="H933" s="153"/>
      <c r="I933" s="153"/>
      <c r="J933" s="153"/>
      <c r="K933" s="153"/>
      <c r="L933" s="153"/>
      <c r="M933" s="153"/>
      <c r="N933" s="153"/>
      <c r="O933" s="153"/>
      <c r="P933" s="153"/>
      <c r="Q933" s="153"/>
      <c r="R933" s="153"/>
      <c r="S933" s="153"/>
      <c r="T933" s="153"/>
      <c r="U933" s="153"/>
      <c r="V933" s="153"/>
      <c r="W933" s="153"/>
      <c r="X933" s="153"/>
      <c r="Y933" s="153"/>
      <c r="Z933" s="153"/>
    </row>
    <row r="934" spans="1:26" ht="14.25" customHeight="1">
      <c r="A934" s="255"/>
      <c r="B934" s="255"/>
      <c r="C934" s="153"/>
      <c r="D934" s="153"/>
      <c r="E934" s="278"/>
      <c r="F934" s="153"/>
      <c r="G934" s="153"/>
      <c r="H934" s="153"/>
      <c r="I934" s="153"/>
      <c r="J934" s="153"/>
      <c r="K934" s="153"/>
      <c r="L934" s="153"/>
      <c r="M934" s="153"/>
      <c r="N934" s="153"/>
      <c r="O934" s="153"/>
      <c r="P934" s="153"/>
      <c r="Q934" s="153"/>
      <c r="R934" s="153"/>
      <c r="S934" s="153"/>
      <c r="T934" s="153"/>
      <c r="U934" s="153"/>
      <c r="V934" s="153"/>
      <c r="W934" s="153"/>
      <c r="X934" s="153"/>
      <c r="Y934" s="153"/>
      <c r="Z934" s="153"/>
    </row>
    <row r="935" spans="1:26" ht="14.25" customHeight="1">
      <c r="A935" s="255"/>
      <c r="B935" s="255"/>
      <c r="C935" s="153"/>
      <c r="D935" s="153"/>
      <c r="E935" s="278"/>
      <c r="F935" s="153"/>
      <c r="G935" s="153"/>
      <c r="H935" s="153"/>
      <c r="I935" s="153"/>
      <c r="J935" s="153"/>
      <c r="K935" s="153"/>
      <c r="L935" s="153"/>
      <c r="M935" s="153"/>
      <c r="N935" s="153"/>
      <c r="O935" s="153"/>
      <c r="P935" s="153"/>
      <c r="Q935" s="153"/>
      <c r="R935" s="153"/>
      <c r="S935" s="153"/>
      <c r="T935" s="153"/>
      <c r="U935" s="153"/>
      <c r="V935" s="153"/>
      <c r="W935" s="153"/>
      <c r="X935" s="153"/>
      <c r="Y935" s="153"/>
      <c r="Z935" s="153"/>
    </row>
    <row r="936" spans="1:26" ht="14.25" customHeight="1">
      <c r="A936" s="255"/>
      <c r="B936" s="255"/>
      <c r="C936" s="153"/>
      <c r="D936" s="153"/>
      <c r="E936" s="278"/>
      <c r="F936" s="153"/>
      <c r="G936" s="153"/>
      <c r="H936" s="153"/>
      <c r="I936" s="153"/>
      <c r="J936" s="153"/>
      <c r="K936" s="153"/>
      <c r="L936" s="153"/>
      <c r="M936" s="153"/>
      <c r="N936" s="153"/>
      <c r="O936" s="153"/>
      <c r="P936" s="153"/>
      <c r="Q936" s="153"/>
      <c r="R936" s="153"/>
      <c r="S936" s="153"/>
      <c r="T936" s="153"/>
      <c r="U936" s="153"/>
      <c r="V936" s="153"/>
      <c r="W936" s="153"/>
      <c r="X936" s="153"/>
      <c r="Y936" s="153"/>
      <c r="Z936" s="153"/>
    </row>
    <row r="937" spans="1:26" ht="14.25" customHeight="1">
      <c r="A937" s="255"/>
      <c r="B937" s="255"/>
      <c r="C937" s="153"/>
      <c r="D937" s="153"/>
      <c r="E937" s="278"/>
      <c r="F937" s="153"/>
      <c r="G937" s="153"/>
      <c r="H937" s="153"/>
      <c r="I937" s="153"/>
      <c r="J937" s="153"/>
      <c r="K937" s="153"/>
      <c r="L937" s="153"/>
      <c r="M937" s="153"/>
      <c r="N937" s="153"/>
      <c r="O937" s="153"/>
      <c r="P937" s="153"/>
      <c r="Q937" s="153"/>
      <c r="R937" s="153"/>
      <c r="S937" s="153"/>
      <c r="T937" s="153"/>
      <c r="U937" s="153"/>
      <c r="V937" s="153"/>
      <c r="W937" s="153"/>
      <c r="X937" s="153"/>
      <c r="Y937" s="153"/>
      <c r="Z937" s="153"/>
    </row>
    <row r="938" spans="1:26" ht="14.25" customHeight="1">
      <c r="A938" s="255"/>
      <c r="B938" s="255"/>
      <c r="C938" s="153"/>
      <c r="D938" s="153"/>
      <c r="E938" s="278"/>
      <c r="F938" s="153"/>
      <c r="G938" s="153"/>
      <c r="H938" s="153"/>
      <c r="I938" s="153"/>
      <c r="J938" s="153"/>
      <c r="K938" s="153"/>
      <c r="L938" s="153"/>
      <c r="M938" s="153"/>
      <c r="N938" s="153"/>
      <c r="O938" s="153"/>
      <c r="P938" s="153"/>
      <c r="Q938" s="153"/>
      <c r="R938" s="153"/>
      <c r="S938" s="153"/>
      <c r="T938" s="153"/>
      <c r="U938" s="153"/>
      <c r="V938" s="153"/>
      <c r="W938" s="153"/>
      <c r="X938" s="153"/>
      <c r="Y938" s="153"/>
      <c r="Z938" s="153"/>
    </row>
    <row r="939" spans="1:26" ht="14.25" customHeight="1">
      <c r="A939" s="255"/>
      <c r="B939" s="255"/>
      <c r="C939" s="153"/>
      <c r="D939" s="153"/>
      <c r="E939" s="278"/>
      <c r="F939" s="153"/>
      <c r="G939" s="153"/>
      <c r="H939" s="153"/>
      <c r="I939" s="153"/>
      <c r="J939" s="153"/>
      <c r="K939" s="153"/>
      <c r="L939" s="153"/>
      <c r="M939" s="153"/>
      <c r="N939" s="153"/>
      <c r="O939" s="153"/>
      <c r="P939" s="153"/>
      <c r="Q939" s="153"/>
      <c r="R939" s="153"/>
      <c r="S939" s="153"/>
      <c r="T939" s="153"/>
      <c r="U939" s="153"/>
      <c r="V939" s="153"/>
      <c r="W939" s="153"/>
      <c r="X939" s="153"/>
      <c r="Y939" s="153"/>
      <c r="Z939" s="153"/>
    </row>
    <row r="940" spans="1:26" ht="14.25" customHeight="1">
      <c r="A940" s="255"/>
      <c r="B940" s="255"/>
      <c r="C940" s="153"/>
      <c r="D940" s="153"/>
      <c r="E940" s="278"/>
      <c r="F940" s="153"/>
      <c r="G940" s="153"/>
      <c r="H940" s="153"/>
      <c r="I940" s="153"/>
      <c r="J940" s="153"/>
      <c r="K940" s="153"/>
      <c r="L940" s="153"/>
      <c r="M940" s="153"/>
      <c r="N940" s="153"/>
      <c r="O940" s="153"/>
      <c r="P940" s="153"/>
      <c r="Q940" s="153"/>
      <c r="R940" s="153"/>
      <c r="S940" s="153"/>
      <c r="T940" s="153"/>
      <c r="U940" s="153"/>
      <c r="V940" s="153"/>
      <c r="W940" s="153"/>
      <c r="X940" s="153"/>
      <c r="Y940" s="153"/>
      <c r="Z940" s="153"/>
    </row>
    <row r="941" spans="1:26" ht="14.25" customHeight="1">
      <c r="A941" s="255"/>
      <c r="B941" s="255"/>
      <c r="C941" s="153"/>
      <c r="D941" s="153"/>
      <c r="E941" s="278"/>
      <c r="F941" s="153"/>
      <c r="G941" s="153"/>
      <c r="H941" s="153"/>
      <c r="I941" s="153"/>
      <c r="J941" s="153"/>
      <c r="K941" s="153"/>
      <c r="L941" s="153"/>
      <c r="M941" s="153"/>
      <c r="N941" s="153"/>
      <c r="O941" s="153"/>
      <c r="P941" s="153"/>
      <c r="Q941" s="153"/>
      <c r="R941" s="153"/>
      <c r="S941" s="153"/>
      <c r="T941" s="153"/>
      <c r="U941" s="153"/>
      <c r="V941" s="153"/>
      <c r="W941" s="153"/>
      <c r="X941" s="153"/>
      <c r="Y941" s="153"/>
      <c r="Z941" s="153"/>
    </row>
    <row r="942" spans="1:26" ht="14.25" customHeight="1">
      <c r="A942" s="255"/>
      <c r="B942" s="255"/>
      <c r="C942" s="153"/>
      <c r="D942" s="153"/>
      <c r="E942" s="278"/>
      <c r="F942" s="153"/>
      <c r="G942" s="153"/>
      <c r="H942" s="153"/>
      <c r="I942" s="153"/>
      <c r="J942" s="153"/>
      <c r="K942" s="153"/>
      <c r="L942" s="153"/>
      <c r="M942" s="153"/>
      <c r="N942" s="153"/>
      <c r="O942" s="153"/>
      <c r="P942" s="153"/>
      <c r="Q942" s="153"/>
      <c r="R942" s="153"/>
      <c r="S942" s="153"/>
      <c r="T942" s="153"/>
      <c r="U942" s="153"/>
      <c r="V942" s="153"/>
      <c r="W942" s="153"/>
      <c r="X942" s="153"/>
      <c r="Y942" s="153"/>
      <c r="Z942" s="153"/>
    </row>
    <row r="943" spans="1:26" ht="14.25" customHeight="1">
      <c r="A943" s="255"/>
      <c r="B943" s="255"/>
      <c r="C943" s="153"/>
      <c r="D943" s="153"/>
      <c r="E943" s="278"/>
      <c r="F943" s="153"/>
      <c r="G943" s="153"/>
      <c r="H943" s="153"/>
      <c r="I943" s="153"/>
      <c r="J943" s="153"/>
      <c r="K943" s="153"/>
      <c r="L943" s="153"/>
      <c r="M943" s="153"/>
      <c r="N943" s="153"/>
      <c r="O943" s="153"/>
      <c r="P943" s="153"/>
      <c r="Q943" s="153"/>
      <c r="R943" s="153"/>
      <c r="S943" s="153"/>
      <c r="T943" s="153"/>
      <c r="U943" s="153"/>
      <c r="V943" s="153"/>
      <c r="W943" s="153"/>
      <c r="X943" s="153"/>
      <c r="Y943" s="153"/>
      <c r="Z943" s="153"/>
    </row>
    <row r="944" spans="1:26" ht="14.25" customHeight="1">
      <c r="A944" s="255"/>
      <c r="B944" s="255"/>
      <c r="C944" s="153"/>
      <c r="D944" s="153"/>
      <c r="E944" s="278"/>
      <c r="F944" s="153"/>
      <c r="G944" s="153"/>
      <c r="H944" s="153"/>
      <c r="I944" s="153"/>
      <c r="J944" s="153"/>
      <c r="K944" s="153"/>
      <c r="L944" s="153"/>
      <c r="M944" s="153"/>
      <c r="N944" s="153"/>
      <c r="O944" s="153"/>
      <c r="P944" s="153"/>
      <c r="Q944" s="153"/>
      <c r="R944" s="153"/>
      <c r="S944" s="153"/>
      <c r="T944" s="153"/>
      <c r="U944" s="153"/>
      <c r="V944" s="153"/>
      <c r="W944" s="153"/>
      <c r="X944" s="153"/>
      <c r="Y944" s="153"/>
      <c r="Z944" s="153"/>
    </row>
    <row r="945" spans="1:26" ht="14.25" customHeight="1">
      <c r="A945" s="255"/>
      <c r="B945" s="255"/>
      <c r="C945" s="153"/>
      <c r="D945" s="153"/>
      <c r="E945" s="278"/>
      <c r="F945" s="153"/>
      <c r="G945" s="153"/>
      <c r="H945" s="153"/>
      <c r="I945" s="153"/>
      <c r="J945" s="153"/>
      <c r="K945" s="153"/>
      <c r="L945" s="153"/>
      <c r="M945" s="153"/>
      <c r="N945" s="153"/>
      <c r="O945" s="153"/>
      <c r="P945" s="153"/>
      <c r="Q945" s="153"/>
      <c r="R945" s="153"/>
      <c r="S945" s="153"/>
      <c r="T945" s="153"/>
      <c r="U945" s="153"/>
      <c r="V945" s="153"/>
      <c r="W945" s="153"/>
      <c r="X945" s="153"/>
      <c r="Y945" s="153"/>
      <c r="Z945" s="153"/>
    </row>
    <row r="946" spans="1:26" ht="14.25" customHeight="1">
      <c r="A946" s="255"/>
      <c r="B946" s="255"/>
      <c r="C946" s="153"/>
      <c r="D946" s="153"/>
      <c r="E946" s="278"/>
      <c r="F946" s="153"/>
      <c r="G946" s="153"/>
      <c r="H946" s="153"/>
      <c r="I946" s="153"/>
      <c r="J946" s="153"/>
      <c r="K946" s="153"/>
      <c r="L946" s="153"/>
      <c r="M946" s="153"/>
      <c r="N946" s="153"/>
      <c r="O946" s="153"/>
      <c r="P946" s="153"/>
      <c r="Q946" s="153"/>
      <c r="R946" s="153"/>
      <c r="S946" s="153"/>
      <c r="T946" s="153"/>
      <c r="U946" s="153"/>
      <c r="V946" s="153"/>
      <c r="W946" s="153"/>
      <c r="X946" s="153"/>
      <c r="Y946" s="153"/>
      <c r="Z946" s="153"/>
    </row>
    <row r="947" spans="1:26" ht="14.25" customHeight="1">
      <c r="A947" s="255"/>
      <c r="B947" s="255"/>
      <c r="C947" s="153"/>
      <c r="D947" s="153"/>
      <c r="E947" s="278"/>
      <c r="F947" s="153"/>
      <c r="G947" s="153"/>
      <c r="H947" s="153"/>
      <c r="I947" s="153"/>
      <c r="J947" s="153"/>
      <c r="K947" s="153"/>
      <c r="L947" s="153"/>
      <c r="M947" s="153"/>
      <c r="N947" s="153"/>
      <c r="O947" s="153"/>
      <c r="P947" s="153"/>
      <c r="Q947" s="153"/>
      <c r="R947" s="153"/>
      <c r="S947" s="153"/>
      <c r="T947" s="153"/>
      <c r="U947" s="153"/>
      <c r="V947" s="153"/>
      <c r="W947" s="153"/>
      <c r="X947" s="153"/>
      <c r="Y947" s="153"/>
      <c r="Z947" s="153"/>
    </row>
    <row r="948" spans="1:26" ht="14.25" customHeight="1">
      <c r="A948" s="255"/>
      <c r="B948" s="255"/>
      <c r="C948" s="153"/>
      <c r="D948" s="153"/>
      <c r="E948" s="278"/>
      <c r="F948" s="153"/>
      <c r="G948" s="153"/>
      <c r="H948" s="153"/>
      <c r="I948" s="153"/>
      <c r="J948" s="153"/>
      <c r="K948" s="153"/>
      <c r="L948" s="153"/>
      <c r="M948" s="153"/>
      <c r="N948" s="153"/>
      <c r="O948" s="153"/>
      <c r="P948" s="153"/>
      <c r="Q948" s="153"/>
      <c r="R948" s="153"/>
      <c r="S948" s="153"/>
      <c r="T948" s="153"/>
      <c r="U948" s="153"/>
      <c r="V948" s="153"/>
      <c r="W948" s="153"/>
      <c r="X948" s="153"/>
      <c r="Y948" s="153"/>
      <c r="Z948" s="153"/>
    </row>
    <row r="949" spans="1:26" ht="14.25" customHeight="1">
      <c r="A949" s="255"/>
      <c r="B949" s="255"/>
      <c r="C949" s="153"/>
      <c r="D949" s="153"/>
      <c r="E949" s="278"/>
      <c r="F949" s="153"/>
      <c r="G949" s="153"/>
      <c r="H949" s="153"/>
      <c r="I949" s="153"/>
      <c r="J949" s="153"/>
      <c r="K949" s="153"/>
      <c r="L949" s="153"/>
      <c r="M949" s="153"/>
      <c r="N949" s="153"/>
      <c r="O949" s="153"/>
      <c r="P949" s="153"/>
      <c r="Q949" s="153"/>
      <c r="R949" s="153"/>
      <c r="S949" s="153"/>
      <c r="T949" s="153"/>
      <c r="U949" s="153"/>
      <c r="V949" s="153"/>
      <c r="W949" s="153"/>
      <c r="X949" s="153"/>
      <c r="Y949" s="153"/>
      <c r="Z949" s="153"/>
    </row>
    <row r="950" spans="1:26" ht="14.25" customHeight="1">
      <c r="A950" s="255"/>
      <c r="B950" s="255"/>
      <c r="C950" s="153"/>
      <c r="D950" s="153"/>
      <c r="E950" s="278"/>
      <c r="F950" s="153"/>
      <c r="G950" s="153"/>
      <c r="H950" s="153"/>
      <c r="I950" s="153"/>
      <c r="J950" s="153"/>
      <c r="K950" s="153"/>
      <c r="L950" s="153"/>
      <c r="M950" s="153"/>
      <c r="N950" s="153"/>
      <c r="O950" s="153"/>
      <c r="P950" s="153"/>
      <c r="Q950" s="153"/>
      <c r="R950" s="153"/>
      <c r="S950" s="153"/>
      <c r="T950" s="153"/>
      <c r="U950" s="153"/>
      <c r="V950" s="153"/>
      <c r="W950" s="153"/>
      <c r="X950" s="153"/>
      <c r="Y950" s="153"/>
      <c r="Z950" s="153"/>
    </row>
    <row r="951" spans="1:26" ht="14.25" customHeight="1">
      <c r="A951" s="255"/>
      <c r="B951" s="255"/>
      <c r="C951" s="153"/>
      <c r="D951" s="153"/>
      <c r="E951" s="278"/>
      <c r="F951" s="153"/>
      <c r="G951" s="153"/>
      <c r="H951" s="153"/>
      <c r="I951" s="153"/>
      <c r="J951" s="153"/>
      <c r="K951" s="153"/>
      <c r="L951" s="153"/>
      <c r="M951" s="153"/>
      <c r="N951" s="153"/>
      <c r="O951" s="153"/>
      <c r="P951" s="153"/>
      <c r="Q951" s="153"/>
      <c r="R951" s="153"/>
      <c r="S951" s="153"/>
      <c r="T951" s="153"/>
      <c r="U951" s="153"/>
      <c r="V951" s="153"/>
      <c r="W951" s="153"/>
      <c r="X951" s="153"/>
      <c r="Y951" s="153"/>
      <c r="Z951" s="153"/>
    </row>
    <row r="952" spans="1:26" ht="14.25" customHeight="1">
      <c r="A952" s="255"/>
      <c r="B952" s="255"/>
      <c r="C952" s="153"/>
      <c r="D952" s="153"/>
      <c r="E952" s="278"/>
      <c r="F952" s="153"/>
      <c r="G952" s="153"/>
      <c r="H952" s="153"/>
      <c r="I952" s="153"/>
      <c r="J952" s="153"/>
      <c r="K952" s="153"/>
      <c r="L952" s="153"/>
      <c r="M952" s="153"/>
      <c r="N952" s="153"/>
      <c r="O952" s="153"/>
      <c r="P952" s="153"/>
      <c r="Q952" s="153"/>
      <c r="R952" s="153"/>
      <c r="S952" s="153"/>
      <c r="T952" s="153"/>
      <c r="U952" s="153"/>
      <c r="V952" s="153"/>
      <c r="W952" s="153"/>
      <c r="X952" s="153"/>
      <c r="Y952" s="153"/>
      <c r="Z952" s="153"/>
    </row>
    <row r="953" spans="1:26" ht="14.25" customHeight="1">
      <c r="A953" s="255"/>
      <c r="B953" s="255"/>
      <c r="C953" s="153"/>
      <c r="D953" s="153"/>
      <c r="E953" s="278"/>
      <c r="F953" s="153"/>
      <c r="G953" s="153"/>
      <c r="H953" s="153"/>
      <c r="I953" s="153"/>
      <c r="J953" s="153"/>
      <c r="K953" s="153"/>
      <c r="L953" s="153"/>
      <c r="M953" s="153"/>
      <c r="N953" s="153"/>
      <c r="O953" s="153"/>
      <c r="P953" s="153"/>
      <c r="Q953" s="153"/>
      <c r="R953" s="153"/>
      <c r="S953" s="153"/>
      <c r="T953" s="153"/>
      <c r="U953" s="153"/>
      <c r="V953" s="153"/>
      <c r="W953" s="153"/>
      <c r="X953" s="153"/>
      <c r="Y953" s="153"/>
      <c r="Z953" s="153"/>
    </row>
    <row r="954" spans="1:26" ht="14.25" customHeight="1">
      <c r="A954" s="255"/>
      <c r="B954" s="255"/>
      <c r="C954" s="153"/>
      <c r="D954" s="153"/>
      <c r="E954" s="278"/>
      <c r="F954" s="153"/>
      <c r="G954" s="153"/>
      <c r="H954" s="153"/>
      <c r="I954" s="153"/>
      <c r="J954" s="153"/>
      <c r="K954" s="153"/>
      <c r="L954" s="153"/>
      <c r="M954" s="153"/>
      <c r="N954" s="153"/>
      <c r="O954" s="153"/>
      <c r="P954" s="153"/>
      <c r="Q954" s="153"/>
      <c r="R954" s="153"/>
      <c r="S954" s="153"/>
      <c r="T954" s="153"/>
      <c r="U954" s="153"/>
      <c r="V954" s="153"/>
      <c r="W954" s="153"/>
      <c r="X954" s="153"/>
      <c r="Y954" s="153"/>
      <c r="Z954" s="153"/>
    </row>
    <row r="955" spans="1:26" ht="14.25" customHeight="1">
      <c r="A955" s="255"/>
      <c r="B955" s="255"/>
      <c r="C955" s="153"/>
      <c r="D955" s="153"/>
      <c r="E955" s="278"/>
      <c r="F955" s="153"/>
      <c r="G955" s="153"/>
      <c r="H955" s="153"/>
      <c r="I955" s="153"/>
      <c r="J955" s="153"/>
      <c r="K955" s="153"/>
      <c r="L955" s="153"/>
      <c r="M955" s="153"/>
      <c r="N955" s="153"/>
      <c r="O955" s="153"/>
      <c r="P955" s="153"/>
      <c r="Q955" s="153"/>
      <c r="R955" s="153"/>
      <c r="S955" s="153"/>
      <c r="T955" s="153"/>
      <c r="U955" s="153"/>
      <c r="V955" s="153"/>
      <c r="W955" s="153"/>
      <c r="X955" s="153"/>
      <c r="Y955" s="153"/>
      <c r="Z955" s="153"/>
    </row>
    <row r="956" spans="1:26" ht="14.25" customHeight="1">
      <c r="A956" s="255"/>
      <c r="B956" s="255"/>
      <c r="C956" s="153"/>
      <c r="D956" s="153"/>
      <c r="E956" s="278"/>
      <c r="F956" s="153"/>
      <c r="G956" s="153"/>
      <c r="H956" s="153"/>
      <c r="I956" s="153"/>
      <c r="J956" s="153"/>
      <c r="K956" s="153"/>
      <c r="L956" s="153"/>
      <c r="M956" s="153"/>
      <c r="N956" s="153"/>
      <c r="O956" s="153"/>
      <c r="P956" s="153"/>
      <c r="Q956" s="153"/>
      <c r="R956" s="153"/>
      <c r="S956" s="153"/>
      <c r="T956" s="153"/>
      <c r="U956" s="153"/>
      <c r="V956" s="153"/>
      <c r="W956" s="153"/>
      <c r="X956" s="153"/>
      <c r="Y956" s="153"/>
      <c r="Z956" s="153"/>
    </row>
    <row r="957" spans="1:26" ht="14.25" customHeight="1">
      <c r="A957" s="255"/>
      <c r="B957" s="255"/>
      <c r="C957" s="153"/>
      <c r="D957" s="153"/>
      <c r="E957" s="278"/>
      <c r="F957" s="153"/>
      <c r="G957" s="153"/>
      <c r="H957" s="153"/>
      <c r="I957" s="153"/>
      <c r="J957" s="153"/>
      <c r="K957" s="153"/>
      <c r="L957" s="153"/>
      <c r="M957" s="153"/>
      <c r="N957" s="153"/>
      <c r="O957" s="153"/>
      <c r="P957" s="153"/>
      <c r="Q957" s="153"/>
      <c r="R957" s="153"/>
      <c r="S957" s="153"/>
      <c r="T957" s="153"/>
      <c r="U957" s="153"/>
      <c r="V957" s="153"/>
      <c r="W957" s="153"/>
      <c r="X957" s="153"/>
      <c r="Y957" s="153"/>
      <c r="Z957" s="153"/>
    </row>
    <row r="958" spans="1:26" ht="14.25" customHeight="1">
      <c r="A958" s="255"/>
      <c r="B958" s="255"/>
      <c r="C958" s="153"/>
      <c r="D958" s="153"/>
      <c r="E958" s="278"/>
      <c r="F958" s="153"/>
      <c r="G958" s="153"/>
      <c r="H958" s="153"/>
      <c r="I958" s="153"/>
      <c r="J958" s="153"/>
      <c r="K958" s="153"/>
      <c r="L958" s="153"/>
      <c r="M958" s="153"/>
      <c r="N958" s="153"/>
      <c r="O958" s="153"/>
      <c r="P958" s="153"/>
      <c r="Q958" s="153"/>
      <c r="R958" s="153"/>
      <c r="S958" s="153"/>
      <c r="T958" s="153"/>
      <c r="U958" s="153"/>
      <c r="V958" s="153"/>
      <c r="W958" s="153"/>
      <c r="X958" s="153"/>
      <c r="Y958" s="153"/>
      <c r="Z958" s="153"/>
    </row>
    <row r="959" spans="1:26" ht="14.25" customHeight="1">
      <c r="A959" s="255"/>
      <c r="B959" s="255"/>
      <c r="C959" s="153"/>
      <c r="D959" s="153"/>
      <c r="E959" s="278"/>
      <c r="F959" s="153"/>
      <c r="G959" s="153"/>
      <c r="H959" s="153"/>
      <c r="I959" s="153"/>
      <c r="J959" s="153"/>
      <c r="K959" s="153"/>
      <c r="L959" s="153"/>
      <c r="M959" s="153"/>
      <c r="N959" s="153"/>
      <c r="O959" s="153"/>
      <c r="P959" s="153"/>
      <c r="Q959" s="153"/>
      <c r="R959" s="153"/>
      <c r="S959" s="153"/>
      <c r="T959" s="153"/>
      <c r="U959" s="153"/>
      <c r="V959" s="153"/>
      <c r="W959" s="153"/>
      <c r="X959" s="153"/>
      <c r="Y959" s="153"/>
      <c r="Z959" s="153"/>
    </row>
    <row r="960" spans="1:26" ht="14.25" customHeight="1">
      <c r="A960" s="255"/>
      <c r="B960" s="255"/>
      <c r="C960" s="153"/>
      <c r="D960" s="153"/>
      <c r="E960" s="278"/>
      <c r="F960" s="153"/>
      <c r="G960" s="153"/>
      <c r="H960" s="153"/>
      <c r="I960" s="153"/>
      <c r="J960" s="153"/>
      <c r="K960" s="153"/>
      <c r="L960" s="153"/>
      <c r="M960" s="153"/>
      <c r="N960" s="153"/>
      <c r="O960" s="153"/>
      <c r="P960" s="153"/>
      <c r="Q960" s="153"/>
      <c r="R960" s="153"/>
      <c r="S960" s="153"/>
      <c r="T960" s="153"/>
      <c r="U960" s="153"/>
      <c r="V960" s="153"/>
      <c r="W960" s="153"/>
      <c r="X960" s="153"/>
      <c r="Y960" s="153"/>
      <c r="Z960" s="153"/>
    </row>
    <row r="961" spans="1:26" ht="14.25" customHeight="1">
      <c r="A961" s="255"/>
      <c r="B961" s="255"/>
      <c r="C961" s="153"/>
      <c r="D961" s="153"/>
      <c r="E961" s="278"/>
      <c r="F961" s="153"/>
      <c r="G961" s="153"/>
      <c r="H961" s="153"/>
      <c r="I961" s="153"/>
      <c r="J961" s="153"/>
      <c r="K961" s="153"/>
      <c r="L961" s="153"/>
      <c r="M961" s="153"/>
      <c r="N961" s="153"/>
      <c r="O961" s="153"/>
      <c r="P961" s="153"/>
      <c r="Q961" s="153"/>
      <c r="R961" s="153"/>
      <c r="S961" s="153"/>
      <c r="T961" s="153"/>
      <c r="U961" s="153"/>
      <c r="V961" s="153"/>
      <c r="W961" s="153"/>
      <c r="X961" s="153"/>
      <c r="Y961" s="153"/>
      <c r="Z961" s="153"/>
    </row>
    <row r="962" spans="1:26" ht="14.25" customHeight="1">
      <c r="A962" s="255"/>
      <c r="B962" s="255"/>
      <c r="C962" s="153"/>
      <c r="D962" s="153"/>
      <c r="E962" s="278"/>
      <c r="F962" s="153"/>
      <c r="G962" s="153"/>
      <c r="H962" s="153"/>
      <c r="I962" s="153"/>
      <c r="J962" s="153"/>
      <c r="K962" s="153"/>
      <c r="L962" s="153"/>
      <c r="M962" s="153"/>
      <c r="N962" s="153"/>
      <c r="O962" s="153"/>
      <c r="P962" s="153"/>
      <c r="Q962" s="153"/>
      <c r="R962" s="153"/>
      <c r="S962" s="153"/>
      <c r="T962" s="153"/>
      <c r="U962" s="153"/>
      <c r="V962" s="153"/>
      <c r="W962" s="153"/>
      <c r="X962" s="153"/>
      <c r="Y962" s="153"/>
      <c r="Z962" s="153"/>
    </row>
    <row r="963" spans="1:26" ht="14.25" customHeight="1">
      <c r="A963" s="255"/>
      <c r="B963" s="255"/>
      <c r="C963" s="153"/>
      <c r="D963" s="153"/>
      <c r="E963" s="278"/>
      <c r="F963" s="153"/>
      <c r="G963" s="153"/>
      <c r="H963" s="153"/>
      <c r="I963" s="153"/>
      <c r="J963" s="153"/>
      <c r="K963" s="153"/>
      <c r="L963" s="153"/>
      <c r="M963" s="153"/>
      <c r="N963" s="153"/>
      <c r="O963" s="153"/>
      <c r="P963" s="153"/>
      <c r="Q963" s="153"/>
      <c r="R963" s="153"/>
      <c r="S963" s="153"/>
      <c r="T963" s="153"/>
      <c r="U963" s="153"/>
      <c r="V963" s="153"/>
      <c r="W963" s="153"/>
      <c r="X963" s="153"/>
      <c r="Y963" s="153"/>
      <c r="Z963" s="153"/>
    </row>
    <row r="964" spans="1:26" ht="14.25" customHeight="1">
      <c r="A964" s="255"/>
      <c r="B964" s="255"/>
      <c r="C964" s="153"/>
      <c r="D964" s="153"/>
      <c r="E964" s="278"/>
      <c r="F964" s="153"/>
      <c r="G964" s="153"/>
      <c r="H964" s="153"/>
      <c r="I964" s="153"/>
      <c r="J964" s="153"/>
      <c r="K964" s="153"/>
      <c r="L964" s="153"/>
      <c r="M964" s="153"/>
      <c r="N964" s="153"/>
      <c r="O964" s="153"/>
      <c r="P964" s="153"/>
      <c r="Q964" s="153"/>
      <c r="R964" s="153"/>
      <c r="S964" s="153"/>
      <c r="T964" s="153"/>
      <c r="U964" s="153"/>
      <c r="V964" s="153"/>
      <c r="W964" s="153"/>
      <c r="X964" s="153"/>
      <c r="Y964" s="153"/>
      <c r="Z964" s="153"/>
    </row>
    <row r="965" spans="1:26" ht="14.25" customHeight="1">
      <c r="A965" s="255"/>
      <c r="B965" s="255"/>
      <c r="C965" s="153"/>
      <c r="D965" s="153"/>
      <c r="E965" s="278"/>
      <c r="F965" s="153"/>
      <c r="G965" s="153"/>
      <c r="H965" s="153"/>
      <c r="I965" s="153"/>
      <c r="J965" s="153"/>
      <c r="K965" s="153"/>
      <c r="L965" s="153"/>
      <c r="M965" s="153"/>
      <c r="N965" s="153"/>
      <c r="O965" s="153"/>
      <c r="P965" s="153"/>
      <c r="Q965" s="153"/>
      <c r="R965" s="153"/>
      <c r="S965" s="153"/>
      <c r="T965" s="153"/>
      <c r="U965" s="153"/>
      <c r="V965" s="153"/>
      <c r="W965" s="153"/>
      <c r="X965" s="153"/>
      <c r="Y965" s="153"/>
      <c r="Z965" s="153"/>
    </row>
    <row r="966" spans="1:26" ht="14.25" customHeight="1">
      <c r="A966" s="255"/>
      <c r="B966" s="255"/>
      <c r="C966" s="153"/>
      <c r="D966" s="153"/>
      <c r="E966" s="278"/>
      <c r="F966" s="153"/>
      <c r="G966" s="153"/>
      <c r="H966" s="153"/>
      <c r="I966" s="153"/>
      <c r="J966" s="153"/>
      <c r="K966" s="153"/>
      <c r="L966" s="153"/>
      <c r="M966" s="153"/>
      <c r="N966" s="153"/>
      <c r="O966" s="153"/>
      <c r="P966" s="153"/>
      <c r="Q966" s="153"/>
      <c r="R966" s="153"/>
      <c r="S966" s="153"/>
      <c r="T966" s="153"/>
      <c r="U966" s="153"/>
      <c r="V966" s="153"/>
      <c r="W966" s="153"/>
      <c r="X966" s="153"/>
      <c r="Y966" s="153"/>
      <c r="Z966" s="153"/>
    </row>
    <row r="967" spans="1:26" ht="14.25" customHeight="1">
      <c r="A967" s="255"/>
      <c r="B967" s="255"/>
      <c r="C967" s="153"/>
      <c r="D967" s="153"/>
      <c r="E967" s="278"/>
      <c r="F967" s="153"/>
      <c r="G967" s="153"/>
      <c r="H967" s="153"/>
      <c r="I967" s="153"/>
      <c r="J967" s="153"/>
      <c r="K967" s="153"/>
      <c r="L967" s="153"/>
      <c r="M967" s="153"/>
      <c r="N967" s="153"/>
      <c r="O967" s="153"/>
      <c r="P967" s="153"/>
      <c r="Q967" s="153"/>
      <c r="R967" s="153"/>
      <c r="S967" s="153"/>
      <c r="T967" s="153"/>
      <c r="U967" s="153"/>
      <c r="V967" s="153"/>
      <c r="W967" s="153"/>
      <c r="X967" s="153"/>
      <c r="Y967" s="153"/>
      <c r="Z967" s="153"/>
    </row>
    <row r="968" spans="1:26" ht="14.25" customHeight="1">
      <c r="A968" s="255"/>
      <c r="B968" s="255"/>
      <c r="C968" s="153"/>
      <c r="D968" s="153"/>
      <c r="E968" s="278"/>
      <c r="F968" s="153"/>
      <c r="G968" s="153"/>
      <c r="H968" s="153"/>
      <c r="I968" s="153"/>
      <c r="J968" s="153"/>
      <c r="K968" s="153"/>
      <c r="L968" s="153"/>
      <c r="M968" s="153"/>
      <c r="N968" s="153"/>
      <c r="O968" s="153"/>
      <c r="P968" s="153"/>
      <c r="Q968" s="153"/>
      <c r="R968" s="153"/>
      <c r="S968" s="153"/>
      <c r="T968" s="153"/>
      <c r="U968" s="153"/>
      <c r="V968" s="153"/>
      <c r="W968" s="153"/>
      <c r="X968" s="153"/>
      <c r="Y968" s="153"/>
      <c r="Z968" s="153"/>
    </row>
    <row r="969" spans="1:26" ht="14.25" customHeight="1">
      <c r="A969" s="255"/>
      <c r="B969" s="255"/>
      <c r="C969" s="153"/>
      <c r="D969" s="153"/>
      <c r="E969" s="278"/>
      <c r="F969" s="153"/>
      <c r="G969" s="153"/>
      <c r="H969" s="153"/>
      <c r="I969" s="153"/>
      <c r="J969" s="153"/>
      <c r="K969" s="153"/>
      <c r="L969" s="153"/>
      <c r="M969" s="153"/>
      <c r="N969" s="153"/>
      <c r="O969" s="153"/>
      <c r="P969" s="153"/>
      <c r="Q969" s="153"/>
      <c r="R969" s="153"/>
      <c r="S969" s="153"/>
      <c r="T969" s="153"/>
      <c r="U969" s="153"/>
      <c r="V969" s="153"/>
      <c r="W969" s="153"/>
      <c r="X969" s="153"/>
      <c r="Y969" s="153"/>
      <c r="Z969" s="153"/>
    </row>
    <row r="970" spans="1:26" ht="14.25" customHeight="1">
      <c r="A970" s="255"/>
      <c r="B970" s="255"/>
      <c r="C970" s="153"/>
      <c r="D970" s="153"/>
      <c r="E970" s="278"/>
      <c r="F970" s="153"/>
      <c r="G970" s="153"/>
      <c r="H970" s="153"/>
      <c r="I970" s="153"/>
      <c r="J970" s="153"/>
      <c r="K970" s="153"/>
      <c r="L970" s="153"/>
      <c r="M970" s="153"/>
      <c r="N970" s="153"/>
      <c r="O970" s="153"/>
      <c r="P970" s="153"/>
      <c r="Q970" s="153"/>
      <c r="R970" s="153"/>
      <c r="S970" s="153"/>
      <c r="T970" s="153"/>
      <c r="U970" s="153"/>
      <c r="V970" s="153"/>
      <c r="W970" s="153"/>
      <c r="X970" s="153"/>
      <c r="Y970" s="153"/>
      <c r="Z970" s="153"/>
    </row>
    <row r="971" spans="1:26" ht="14.25" customHeight="1">
      <c r="A971" s="255"/>
      <c r="B971" s="255"/>
      <c r="C971" s="153"/>
      <c r="D971" s="153"/>
      <c r="E971" s="278"/>
      <c r="F971" s="153"/>
      <c r="G971" s="153"/>
      <c r="H971" s="153"/>
      <c r="I971" s="153"/>
      <c r="J971" s="153"/>
      <c r="K971" s="153"/>
      <c r="L971" s="153"/>
      <c r="M971" s="153"/>
      <c r="N971" s="153"/>
      <c r="O971" s="153"/>
      <c r="P971" s="153"/>
      <c r="Q971" s="153"/>
      <c r="R971" s="153"/>
      <c r="S971" s="153"/>
      <c r="T971" s="153"/>
      <c r="U971" s="153"/>
      <c r="V971" s="153"/>
      <c r="W971" s="153"/>
      <c r="X971" s="153"/>
      <c r="Y971" s="153"/>
      <c r="Z971" s="153"/>
    </row>
    <row r="972" spans="1:26" ht="14.25" customHeight="1">
      <c r="A972" s="255"/>
      <c r="B972" s="255"/>
      <c r="C972" s="153"/>
      <c r="D972" s="153"/>
      <c r="E972" s="278"/>
      <c r="F972" s="153"/>
      <c r="G972" s="153"/>
      <c r="H972" s="153"/>
      <c r="I972" s="153"/>
      <c r="J972" s="153"/>
      <c r="K972" s="153"/>
      <c r="L972" s="153"/>
      <c r="M972" s="153"/>
      <c r="N972" s="153"/>
      <c r="O972" s="153"/>
      <c r="P972" s="153"/>
      <c r="Q972" s="153"/>
      <c r="R972" s="153"/>
      <c r="S972" s="153"/>
      <c r="T972" s="153"/>
      <c r="U972" s="153"/>
      <c r="V972" s="153"/>
      <c r="W972" s="153"/>
      <c r="X972" s="153"/>
      <c r="Y972" s="153"/>
      <c r="Z972" s="153"/>
    </row>
    <row r="973" spans="1:26" ht="14.25" customHeight="1">
      <c r="A973" s="255"/>
      <c r="B973" s="255"/>
      <c r="C973" s="153"/>
      <c r="D973" s="153"/>
      <c r="E973" s="278"/>
      <c r="F973" s="153"/>
      <c r="G973" s="153"/>
      <c r="H973" s="153"/>
      <c r="I973" s="153"/>
      <c r="J973" s="153"/>
      <c r="K973" s="153"/>
      <c r="L973" s="153"/>
      <c r="M973" s="153"/>
      <c r="N973" s="153"/>
      <c r="O973" s="153"/>
      <c r="P973" s="153"/>
      <c r="Q973" s="153"/>
      <c r="R973" s="153"/>
      <c r="S973" s="153"/>
      <c r="T973" s="153"/>
      <c r="U973" s="153"/>
      <c r="V973" s="153"/>
      <c r="W973" s="153"/>
      <c r="X973" s="153"/>
      <c r="Y973" s="153"/>
      <c r="Z973" s="153"/>
    </row>
    <row r="974" spans="1:26" ht="14.25" customHeight="1">
      <c r="A974" s="255"/>
      <c r="B974" s="255"/>
      <c r="C974" s="153"/>
      <c r="D974" s="153"/>
      <c r="E974" s="278"/>
      <c r="F974" s="153"/>
      <c r="G974" s="153"/>
      <c r="H974" s="153"/>
      <c r="I974" s="153"/>
      <c r="J974" s="153"/>
      <c r="K974" s="153"/>
      <c r="L974" s="153"/>
      <c r="M974" s="153"/>
      <c r="N974" s="153"/>
      <c r="O974" s="153"/>
      <c r="P974" s="153"/>
      <c r="Q974" s="153"/>
      <c r="R974" s="153"/>
      <c r="S974" s="153"/>
      <c r="T974" s="153"/>
      <c r="U974" s="153"/>
      <c r="V974" s="153"/>
      <c r="W974" s="153"/>
      <c r="X974" s="153"/>
      <c r="Y974" s="153"/>
      <c r="Z974" s="153"/>
    </row>
    <row r="975" spans="1:26" ht="14.25" customHeight="1">
      <c r="A975" s="255"/>
      <c r="B975" s="255"/>
      <c r="C975" s="153"/>
      <c r="D975" s="153"/>
      <c r="E975" s="278"/>
      <c r="F975" s="153"/>
      <c r="G975" s="153"/>
      <c r="H975" s="153"/>
      <c r="I975" s="153"/>
      <c r="J975" s="153"/>
      <c r="K975" s="153"/>
      <c r="L975" s="153"/>
      <c r="M975" s="153"/>
      <c r="N975" s="153"/>
      <c r="O975" s="153"/>
      <c r="P975" s="153"/>
      <c r="Q975" s="153"/>
      <c r="R975" s="153"/>
      <c r="S975" s="153"/>
      <c r="T975" s="153"/>
      <c r="U975" s="153"/>
      <c r="V975" s="153"/>
      <c r="W975" s="153"/>
      <c r="X975" s="153"/>
      <c r="Y975" s="153"/>
      <c r="Z975" s="153"/>
    </row>
    <row r="976" spans="1:26" ht="14.25" customHeight="1">
      <c r="A976" s="255"/>
      <c r="B976" s="255"/>
      <c r="C976" s="153"/>
      <c r="D976" s="153"/>
      <c r="E976" s="278"/>
      <c r="F976" s="153"/>
      <c r="G976" s="153"/>
      <c r="H976" s="153"/>
      <c r="I976" s="153"/>
      <c r="J976" s="153"/>
      <c r="K976" s="153"/>
      <c r="L976" s="153"/>
      <c r="M976" s="153"/>
      <c r="N976" s="153"/>
      <c r="O976" s="153"/>
      <c r="P976" s="153"/>
      <c r="Q976" s="153"/>
      <c r="R976" s="153"/>
      <c r="S976" s="153"/>
      <c r="T976" s="153"/>
      <c r="U976" s="153"/>
      <c r="V976" s="153"/>
      <c r="W976" s="153"/>
      <c r="X976" s="153"/>
      <c r="Y976" s="153"/>
      <c r="Z976" s="153"/>
    </row>
    <row r="977" spans="1:26" ht="14.25" customHeight="1">
      <c r="A977" s="255"/>
      <c r="B977" s="255"/>
      <c r="C977" s="153"/>
      <c r="D977" s="153"/>
      <c r="E977" s="278"/>
      <c r="F977" s="153"/>
      <c r="G977" s="153"/>
      <c r="H977" s="153"/>
      <c r="I977" s="153"/>
      <c r="J977" s="153"/>
      <c r="K977" s="153"/>
      <c r="L977" s="153"/>
      <c r="M977" s="153"/>
      <c r="N977" s="153"/>
      <c r="O977" s="153"/>
      <c r="P977" s="153"/>
      <c r="Q977" s="153"/>
      <c r="R977" s="153"/>
      <c r="S977" s="153"/>
      <c r="T977" s="153"/>
      <c r="U977" s="153"/>
      <c r="V977" s="153"/>
      <c r="W977" s="153"/>
      <c r="X977" s="153"/>
      <c r="Y977" s="153"/>
      <c r="Z977" s="153"/>
    </row>
    <row r="978" spans="1:26" ht="14.25" customHeight="1">
      <c r="A978" s="255"/>
      <c r="B978" s="255"/>
      <c r="C978" s="153"/>
      <c r="D978" s="153"/>
      <c r="E978" s="278"/>
      <c r="F978" s="153"/>
      <c r="G978" s="153"/>
      <c r="H978" s="153"/>
      <c r="I978" s="153"/>
      <c r="J978" s="153"/>
      <c r="K978" s="153"/>
      <c r="L978" s="153"/>
      <c r="M978" s="153"/>
      <c r="N978" s="153"/>
      <c r="O978" s="153"/>
      <c r="P978" s="153"/>
      <c r="Q978" s="153"/>
      <c r="R978" s="153"/>
      <c r="S978" s="153"/>
      <c r="T978" s="153"/>
      <c r="U978" s="153"/>
      <c r="V978" s="153"/>
      <c r="W978" s="153"/>
      <c r="X978" s="153"/>
      <c r="Y978" s="153"/>
      <c r="Z978" s="153"/>
    </row>
    <row r="979" spans="1:26" ht="14.25" customHeight="1">
      <c r="A979" s="255"/>
      <c r="B979" s="255"/>
      <c r="C979" s="153"/>
      <c r="D979" s="153"/>
      <c r="E979" s="278"/>
      <c r="F979" s="153"/>
      <c r="G979" s="153"/>
      <c r="H979" s="153"/>
      <c r="I979" s="153"/>
      <c r="J979" s="153"/>
      <c r="K979" s="153"/>
      <c r="L979" s="153"/>
      <c r="M979" s="153"/>
      <c r="N979" s="153"/>
      <c r="O979" s="153"/>
      <c r="P979" s="153"/>
      <c r="Q979" s="153"/>
      <c r="R979" s="153"/>
      <c r="S979" s="153"/>
      <c r="T979" s="153"/>
      <c r="U979" s="153"/>
      <c r="V979" s="153"/>
      <c r="W979" s="153"/>
      <c r="X979" s="153"/>
      <c r="Y979" s="153"/>
      <c r="Z979" s="153"/>
    </row>
    <row r="980" spans="1:26" ht="14.25" customHeight="1">
      <c r="A980" s="255"/>
      <c r="B980" s="255"/>
      <c r="C980" s="153"/>
      <c r="D980" s="153"/>
      <c r="E980" s="278"/>
      <c r="F980" s="153"/>
      <c r="G980" s="153"/>
      <c r="H980" s="153"/>
      <c r="I980" s="153"/>
      <c r="J980" s="153"/>
      <c r="K980" s="153"/>
      <c r="L980" s="153"/>
      <c r="M980" s="153"/>
      <c r="N980" s="153"/>
      <c r="O980" s="153"/>
      <c r="P980" s="153"/>
      <c r="Q980" s="153"/>
      <c r="R980" s="153"/>
      <c r="S980" s="153"/>
      <c r="T980" s="153"/>
      <c r="U980" s="153"/>
      <c r="V980" s="153"/>
      <c r="W980" s="153"/>
      <c r="X980" s="153"/>
      <c r="Y980" s="153"/>
      <c r="Z980" s="153"/>
    </row>
    <row r="981" spans="1:26" ht="14.25" customHeight="1">
      <c r="A981" s="255"/>
      <c r="B981" s="255"/>
      <c r="C981" s="153"/>
      <c r="D981" s="153"/>
      <c r="E981" s="278"/>
      <c r="F981" s="153"/>
      <c r="G981" s="153"/>
      <c r="H981" s="153"/>
      <c r="I981" s="153"/>
      <c r="J981" s="153"/>
      <c r="K981" s="153"/>
      <c r="L981" s="153"/>
      <c r="M981" s="153"/>
      <c r="N981" s="153"/>
      <c r="O981" s="153"/>
      <c r="P981" s="153"/>
      <c r="Q981" s="153"/>
      <c r="R981" s="153"/>
      <c r="S981" s="153"/>
      <c r="T981" s="153"/>
      <c r="U981" s="153"/>
      <c r="V981" s="153"/>
      <c r="W981" s="153"/>
      <c r="X981" s="153"/>
      <c r="Y981" s="153"/>
      <c r="Z981" s="153"/>
    </row>
    <row r="982" spans="1:26" ht="14.25" customHeight="1">
      <c r="A982" s="255"/>
      <c r="B982" s="255"/>
      <c r="C982" s="153"/>
      <c r="D982" s="153"/>
      <c r="E982" s="278"/>
      <c r="F982" s="153"/>
      <c r="G982" s="153"/>
      <c r="H982" s="153"/>
      <c r="I982" s="153"/>
      <c r="J982" s="153"/>
      <c r="K982" s="153"/>
      <c r="L982" s="153"/>
      <c r="M982" s="153"/>
      <c r="N982" s="153"/>
      <c r="O982" s="153"/>
      <c r="P982" s="153"/>
      <c r="Q982" s="153"/>
      <c r="R982" s="153"/>
      <c r="S982" s="153"/>
      <c r="T982" s="153"/>
      <c r="U982" s="153"/>
      <c r="V982" s="153"/>
      <c r="W982" s="153"/>
      <c r="X982" s="153"/>
      <c r="Y982" s="153"/>
      <c r="Z982" s="153"/>
    </row>
    <row r="983" spans="1:26" ht="14.25" customHeight="1">
      <c r="A983" s="255"/>
      <c r="B983" s="255"/>
      <c r="C983" s="153"/>
      <c r="D983" s="153"/>
      <c r="E983" s="278"/>
      <c r="F983" s="153"/>
      <c r="G983" s="153"/>
      <c r="H983" s="153"/>
      <c r="I983" s="153"/>
      <c r="J983" s="153"/>
      <c r="K983" s="153"/>
      <c r="L983" s="153"/>
      <c r="M983" s="153"/>
      <c r="N983" s="153"/>
      <c r="O983" s="153"/>
      <c r="P983" s="153"/>
      <c r="Q983" s="153"/>
      <c r="R983" s="153"/>
      <c r="S983" s="153"/>
      <c r="T983" s="153"/>
      <c r="U983" s="153"/>
      <c r="V983" s="153"/>
      <c r="W983" s="153"/>
      <c r="X983" s="153"/>
      <c r="Y983" s="153"/>
      <c r="Z983" s="153"/>
    </row>
    <row r="984" spans="1:26" ht="14.25" customHeight="1">
      <c r="A984" s="255"/>
      <c r="B984" s="255"/>
      <c r="C984" s="153"/>
      <c r="D984" s="153"/>
      <c r="E984" s="278"/>
      <c r="F984" s="153"/>
      <c r="G984" s="153"/>
      <c r="H984" s="153"/>
      <c r="I984" s="153"/>
      <c r="J984" s="153"/>
      <c r="K984" s="153"/>
      <c r="L984" s="153"/>
      <c r="M984" s="153"/>
      <c r="N984" s="153"/>
      <c r="O984" s="153"/>
      <c r="P984" s="153"/>
      <c r="Q984" s="153"/>
      <c r="R984" s="153"/>
      <c r="S984" s="153"/>
      <c r="T984" s="153"/>
      <c r="U984" s="153"/>
      <c r="V984" s="153"/>
      <c r="W984" s="153"/>
      <c r="X984" s="153"/>
      <c r="Y984" s="153"/>
      <c r="Z984" s="153"/>
    </row>
    <row r="985" spans="1:26" ht="14.25" customHeight="1">
      <c r="A985" s="255"/>
      <c r="B985" s="255"/>
      <c r="C985" s="153"/>
      <c r="D985" s="153"/>
      <c r="E985" s="278"/>
      <c r="F985" s="153"/>
      <c r="G985" s="153"/>
      <c r="H985" s="153"/>
      <c r="I985" s="153"/>
      <c r="J985" s="153"/>
      <c r="K985" s="153"/>
      <c r="L985" s="153"/>
      <c r="M985" s="153"/>
      <c r="N985" s="153"/>
      <c r="O985" s="153"/>
      <c r="P985" s="153"/>
      <c r="Q985" s="153"/>
      <c r="R985" s="153"/>
      <c r="S985" s="153"/>
      <c r="T985" s="153"/>
      <c r="U985" s="153"/>
      <c r="V985" s="153"/>
      <c r="W985" s="153"/>
      <c r="X985" s="153"/>
      <c r="Y985" s="153"/>
      <c r="Z985" s="153"/>
    </row>
    <row r="986" spans="1:26" ht="14.25" customHeight="1">
      <c r="A986" s="255"/>
      <c r="B986" s="255"/>
      <c r="C986" s="153"/>
      <c r="D986" s="153"/>
      <c r="E986" s="278"/>
      <c r="F986" s="153"/>
      <c r="G986" s="153"/>
      <c r="H986" s="153"/>
      <c r="I986" s="153"/>
      <c r="J986" s="153"/>
      <c r="K986" s="153"/>
      <c r="L986" s="153"/>
      <c r="M986" s="153"/>
      <c r="N986" s="153"/>
      <c r="O986" s="153"/>
      <c r="P986" s="153"/>
      <c r="Q986" s="153"/>
      <c r="R986" s="153"/>
      <c r="S986" s="153"/>
      <c r="T986" s="153"/>
      <c r="U986" s="153"/>
      <c r="V986" s="153"/>
      <c r="W986" s="153"/>
      <c r="X986" s="153"/>
      <c r="Y986" s="153"/>
      <c r="Z986" s="153"/>
    </row>
    <row r="987" spans="1:26" ht="14.25" customHeight="1">
      <c r="A987" s="255"/>
      <c r="B987" s="255"/>
      <c r="C987" s="153"/>
      <c r="D987" s="153"/>
      <c r="E987" s="278"/>
      <c r="F987" s="153"/>
      <c r="G987" s="153"/>
      <c r="H987" s="153"/>
      <c r="I987" s="153"/>
      <c r="J987" s="153"/>
      <c r="K987" s="153"/>
      <c r="L987" s="153"/>
      <c r="M987" s="153"/>
      <c r="N987" s="153"/>
      <c r="O987" s="153"/>
      <c r="P987" s="153"/>
      <c r="Q987" s="153"/>
      <c r="R987" s="153"/>
      <c r="S987" s="153"/>
      <c r="T987" s="153"/>
      <c r="U987" s="153"/>
      <c r="V987" s="153"/>
      <c r="W987" s="153"/>
      <c r="X987" s="153"/>
      <c r="Y987" s="153"/>
      <c r="Z987" s="153"/>
    </row>
    <row r="988" spans="1:26" ht="14.25" customHeight="1">
      <c r="A988" s="255"/>
      <c r="B988" s="255"/>
      <c r="C988" s="153"/>
      <c r="D988" s="153"/>
      <c r="E988" s="278"/>
      <c r="F988" s="153"/>
      <c r="G988" s="153"/>
      <c r="H988" s="153"/>
      <c r="I988" s="153"/>
      <c r="J988" s="153"/>
      <c r="K988" s="153"/>
      <c r="L988" s="153"/>
      <c r="M988" s="153"/>
      <c r="N988" s="153"/>
      <c r="O988" s="153"/>
      <c r="P988" s="153"/>
      <c r="Q988" s="153"/>
      <c r="R988" s="153"/>
      <c r="S988" s="153"/>
      <c r="T988" s="153"/>
      <c r="U988" s="153"/>
      <c r="V988" s="153"/>
      <c r="W988" s="153"/>
      <c r="X988" s="153"/>
      <c r="Y988" s="153"/>
      <c r="Z988" s="153"/>
    </row>
    <row r="989" spans="1:26" ht="14.25" customHeight="1">
      <c r="A989" s="255"/>
      <c r="B989" s="255"/>
      <c r="C989" s="153"/>
      <c r="D989" s="153"/>
      <c r="E989" s="278"/>
      <c r="F989" s="153"/>
      <c r="G989" s="153"/>
      <c r="H989" s="153"/>
      <c r="I989" s="153"/>
      <c r="J989" s="153"/>
      <c r="K989" s="153"/>
      <c r="L989" s="153"/>
      <c r="M989" s="153"/>
      <c r="N989" s="153"/>
      <c r="O989" s="153"/>
      <c r="P989" s="153"/>
      <c r="Q989" s="153"/>
      <c r="R989" s="153"/>
      <c r="S989" s="153"/>
      <c r="T989" s="153"/>
      <c r="U989" s="153"/>
      <c r="V989" s="153"/>
      <c r="W989" s="153"/>
      <c r="X989" s="153"/>
      <c r="Y989" s="153"/>
      <c r="Z989" s="153"/>
    </row>
    <row r="990" spans="1:26" ht="14.25" customHeight="1">
      <c r="A990" s="255"/>
      <c r="B990" s="255"/>
      <c r="C990" s="153"/>
      <c r="D990" s="153"/>
      <c r="E990" s="278"/>
      <c r="F990" s="153"/>
      <c r="G990" s="153"/>
      <c r="H990" s="153"/>
      <c r="I990" s="153"/>
      <c r="J990" s="153"/>
      <c r="K990" s="153"/>
      <c r="L990" s="153"/>
      <c r="M990" s="153"/>
      <c r="N990" s="153"/>
      <c r="O990" s="153"/>
      <c r="P990" s="153"/>
      <c r="Q990" s="153"/>
      <c r="R990" s="153"/>
      <c r="S990" s="153"/>
      <c r="T990" s="153"/>
      <c r="U990" s="153"/>
      <c r="V990" s="153"/>
      <c r="W990" s="153"/>
      <c r="X990" s="153"/>
      <c r="Y990" s="153"/>
      <c r="Z990" s="153"/>
    </row>
    <row r="991" spans="1:26" ht="14.25" customHeight="1">
      <c r="A991" s="255"/>
      <c r="B991" s="255"/>
      <c r="C991" s="153"/>
      <c r="D991" s="153"/>
      <c r="E991" s="278"/>
      <c r="F991" s="153"/>
      <c r="G991" s="153"/>
      <c r="H991" s="153"/>
      <c r="I991" s="153"/>
      <c r="J991" s="153"/>
      <c r="K991" s="153"/>
      <c r="L991" s="153"/>
      <c r="M991" s="153"/>
      <c r="N991" s="153"/>
      <c r="O991" s="153"/>
      <c r="P991" s="153"/>
      <c r="Q991" s="153"/>
      <c r="R991" s="153"/>
      <c r="S991" s="153"/>
      <c r="T991" s="153"/>
      <c r="U991" s="153"/>
      <c r="V991" s="153"/>
      <c r="W991" s="153"/>
      <c r="X991" s="153"/>
      <c r="Y991" s="153"/>
      <c r="Z991" s="153"/>
    </row>
    <row r="992" spans="1:26" ht="14.25" customHeight="1">
      <c r="A992" s="255"/>
      <c r="B992" s="255"/>
      <c r="C992" s="153"/>
      <c r="D992" s="153"/>
      <c r="E992" s="278"/>
      <c r="F992" s="153"/>
      <c r="G992" s="153"/>
      <c r="H992" s="153"/>
      <c r="I992" s="153"/>
      <c r="J992" s="153"/>
      <c r="K992" s="153"/>
      <c r="L992" s="153"/>
      <c r="M992" s="153"/>
      <c r="N992" s="153"/>
      <c r="O992" s="153"/>
      <c r="P992" s="153"/>
      <c r="Q992" s="153"/>
      <c r="R992" s="153"/>
      <c r="S992" s="153"/>
      <c r="T992" s="153"/>
      <c r="U992" s="153"/>
      <c r="V992" s="153"/>
      <c r="W992" s="153"/>
      <c r="X992" s="153"/>
      <c r="Y992" s="153"/>
      <c r="Z992" s="153"/>
    </row>
    <row r="993" spans="1:26" ht="14.25" customHeight="1">
      <c r="A993" s="255"/>
      <c r="B993" s="255"/>
      <c r="C993" s="153"/>
      <c r="D993" s="153"/>
      <c r="E993" s="278"/>
      <c r="F993" s="153"/>
      <c r="G993" s="153"/>
      <c r="H993" s="153"/>
      <c r="I993" s="153"/>
      <c r="J993" s="153"/>
      <c r="K993" s="153"/>
      <c r="L993" s="153"/>
      <c r="M993" s="153"/>
      <c r="N993" s="153"/>
      <c r="O993" s="153"/>
      <c r="P993" s="153"/>
      <c r="Q993" s="153"/>
      <c r="R993" s="153"/>
      <c r="S993" s="153"/>
      <c r="T993" s="153"/>
      <c r="U993" s="153"/>
      <c r="V993" s="153"/>
      <c r="W993" s="153"/>
      <c r="X993" s="153"/>
      <c r="Y993" s="153"/>
      <c r="Z993" s="153"/>
    </row>
    <row r="994" spans="1:26" ht="14.25" customHeight="1">
      <c r="A994" s="255"/>
      <c r="B994" s="255"/>
      <c r="C994" s="153"/>
      <c r="D994" s="153"/>
      <c r="E994" s="278"/>
      <c r="F994" s="153"/>
      <c r="G994" s="153"/>
      <c r="H994" s="153"/>
      <c r="I994" s="153"/>
      <c r="J994" s="153"/>
      <c r="K994" s="153"/>
      <c r="L994" s="153"/>
      <c r="M994" s="153"/>
      <c r="N994" s="153"/>
      <c r="O994" s="153"/>
      <c r="P994" s="153"/>
      <c r="Q994" s="153"/>
      <c r="R994" s="153"/>
      <c r="S994" s="153"/>
      <c r="T994" s="153"/>
      <c r="U994" s="153"/>
      <c r="V994" s="153"/>
      <c r="W994" s="153"/>
      <c r="X994" s="153"/>
      <c r="Y994" s="153"/>
      <c r="Z994" s="153"/>
    </row>
    <row r="995" spans="1:26" ht="14.25" customHeight="1">
      <c r="A995" s="255"/>
      <c r="B995" s="255"/>
      <c r="C995" s="153"/>
      <c r="D995" s="153"/>
      <c r="E995" s="278"/>
      <c r="F995" s="153"/>
      <c r="G995" s="153"/>
      <c r="H995" s="153"/>
      <c r="I995" s="153"/>
      <c r="J995" s="153"/>
      <c r="K995" s="153"/>
      <c r="L995" s="153"/>
      <c r="M995" s="153"/>
      <c r="N995" s="153"/>
      <c r="O995" s="153"/>
      <c r="P995" s="153"/>
      <c r="Q995" s="153"/>
      <c r="R995" s="153"/>
      <c r="S995" s="153"/>
      <c r="T995" s="153"/>
      <c r="U995" s="153"/>
      <c r="V995" s="153"/>
      <c r="W995" s="153"/>
      <c r="X995" s="153"/>
      <c r="Y995" s="153"/>
      <c r="Z995" s="153"/>
    </row>
    <row r="996" spans="1:26" ht="14.25" customHeight="1">
      <c r="A996" s="255"/>
      <c r="B996" s="255"/>
      <c r="C996" s="153"/>
      <c r="D996" s="153"/>
      <c r="E996" s="278"/>
      <c r="F996" s="153"/>
      <c r="G996" s="153"/>
      <c r="H996" s="153"/>
      <c r="I996" s="153"/>
      <c r="J996" s="153"/>
      <c r="K996" s="153"/>
      <c r="L996" s="153"/>
      <c r="M996" s="153"/>
      <c r="N996" s="153"/>
      <c r="O996" s="153"/>
      <c r="P996" s="153"/>
      <c r="Q996" s="153"/>
      <c r="R996" s="153"/>
      <c r="S996" s="153"/>
      <c r="T996" s="153"/>
      <c r="U996" s="153"/>
      <c r="V996" s="153"/>
      <c r="W996" s="153"/>
      <c r="X996" s="153"/>
      <c r="Y996" s="153"/>
      <c r="Z996" s="153"/>
    </row>
    <row r="997" spans="1:26" ht="14.25" customHeight="1">
      <c r="A997" s="255"/>
      <c r="B997" s="255"/>
      <c r="C997" s="153"/>
      <c r="D997" s="153"/>
      <c r="E997" s="278"/>
      <c r="F997" s="153"/>
      <c r="G997" s="153"/>
      <c r="H997" s="153"/>
      <c r="I997" s="153"/>
      <c r="J997" s="153"/>
      <c r="K997" s="153"/>
      <c r="L997" s="153"/>
      <c r="M997" s="153"/>
      <c r="N997" s="153"/>
      <c r="O997" s="153"/>
      <c r="P997" s="153"/>
      <c r="Q997" s="153"/>
      <c r="R997" s="153"/>
      <c r="S997" s="153"/>
      <c r="T997" s="153"/>
      <c r="U997" s="153"/>
      <c r="V997" s="153"/>
      <c r="W997" s="153"/>
      <c r="X997" s="153"/>
      <c r="Y997" s="153"/>
      <c r="Z997" s="153"/>
    </row>
    <row r="998" spans="1:26" ht="14.25" customHeight="1">
      <c r="A998" s="255"/>
      <c r="B998" s="255"/>
      <c r="C998" s="153"/>
      <c r="D998" s="153"/>
      <c r="E998" s="278"/>
      <c r="F998" s="153"/>
      <c r="G998" s="153"/>
      <c r="H998" s="153"/>
      <c r="I998" s="153"/>
      <c r="J998" s="153"/>
      <c r="K998" s="153"/>
      <c r="L998" s="153"/>
      <c r="M998" s="153"/>
      <c r="N998" s="153"/>
      <c r="O998" s="153"/>
      <c r="P998" s="153"/>
      <c r="Q998" s="153"/>
      <c r="R998" s="153"/>
      <c r="S998" s="153"/>
      <c r="T998" s="153"/>
      <c r="U998" s="153"/>
      <c r="V998" s="153"/>
      <c r="W998" s="153"/>
      <c r="X998" s="153"/>
      <c r="Y998" s="153"/>
      <c r="Z998" s="153"/>
    </row>
    <row r="999" spans="1:26" ht="14.25" customHeight="1">
      <c r="A999" s="255"/>
      <c r="B999" s="255"/>
      <c r="C999" s="153"/>
      <c r="D999" s="153"/>
      <c r="E999" s="278"/>
      <c r="F999" s="153"/>
      <c r="G999" s="153"/>
      <c r="H999" s="153"/>
      <c r="I999" s="153"/>
      <c r="J999" s="153"/>
      <c r="K999" s="153"/>
      <c r="L999" s="153"/>
      <c r="M999" s="153"/>
      <c r="N999" s="153"/>
      <c r="O999" s="153"/>
      <c r="P999" s="153"/>
      <c r="Q999" s="153"/>
      <c r="R999" s="153"/>
      <c r="S999" s="153"/>
      <c r="T999" s="153"/>
      <c r="U999" s="153"/>
      <c r="V999" s="153"/>
      <c r="W999" s="153"/>
      <c r="X999" s="153"/>
      <c r="Y999" s="153"/>
      <c r="Z999" s="153"/>
    </row>
    <row r="1000" spans="1:26" ht="14.25" customHeight="1">
      <c r="A1000" s="255"/>
      <c r="B1000" s="255"/>
      <c r="C1000" s="153"/>
      <c r="D1000" s="153"/>
      <c r="E1000" s="278"/>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row>
  </sheetData>
  <mergeCells count="18">
    <mergeCell ref="H72:I72"/>
    <mergeCell ref="H73:I73"/>
    <mergeCell ref="H74:I74"/>
    <mergeCell ref="F72:G72"/>
    <mergeCell ref="F73:G73"/>
    <mergeCell ref="F74:G74"/>
    <mergeCell ref="A73:A74"/>
    <mergeCell ref="B73:D74"/>
    <mergeCell ref="B72:D72"/>
    <mergeCell ref="A2:B2"/>
    <mergeCell ref="C2:G2"/>
    <mergeCell ref="A3:H3"/>
    <mergeCell ref="A69:A71"/>
    <mergeCell ref="B69:D71"/>
    <mergeCell ref="E69:E71"/>
    <mergeCell ref="F69:G71"/>
    <mergeCell ref="H69:I70"/>
    <mergeCell ref="H71:I71"/>
  </mergeCells>
  <hyperlinks>
    <hyperlink ref="E5" r:id="rId1" xr:uid="{00000000-0004-0000-0800-000000000000}"/>
    <hyperlink ref="E6" r:id="rId2" display="https://www.alcaldiabogota.gov.co/sisjur/normas/Norma1.jsp?i=145895" xr:uid="{00000000-0004-0000-0800-000001000000}"/>
    <hyperlink ref="E7" r:id="rId3" display="https://www.funcionpublica.gov.co/eva/gestornormativo/norma.php?i=209510" xr:uid="{00000000-0004-0000-0800-000002000000}"/>
    <hyperlink ref="E9" r:id="rId4" location=":~:text=Que%20la%20Constituci%C3%B3n%20Pol%C3%ADtica%20de,presente%20como%20en%20el%20futuro." display="https://www.alcaldiabogota.gov.co/sisjur/normas/Norma1.jsp?i=139877&amp;dt=S - :~:text=Que%20la%20Constituci%C3%B3n%20Pol%C3%ADtica%20de,presente%20como%20en%20el%20futuro." xr:uid="{00000000-0004-0000-0800-000003000000}"/>
    <hyperlink ref="E10" r:id="rId5" display="https://www.alcaldiabogota.gov.co/sisjur/normas/Norma1.jsp?i=134957" xr:uid="{00000000-0004-0000-0800-000004000000}"/>
    <hyperlink ref="E12" r:id="rId6" display="https://www.suin-juriscol.gov.co/viewDocument.asp?ruta=Leyes/30043764" xr:uid="{00000000-0004-0000-0800-000005000000}"/>
    <hyperlink ref="E13" r:id="rId7" display="https://idpc.gov.co/noticias/el-pemp-del-centro-historico-de-bogota-entra-en-vigencia/" xr:uid="{00000000-0004-0000-0800-000006000000}"/>
    <hyperlink ref="E14" r:id="rId8" location="13" display="https://www.funcionpublica.gov.co/eva/gestornormativo/norma.php?i=159526 - 13" xr:uid="{00000000-0004-0000-0800-000007000000}"/>
    <hyperlink ref="E15" r:id="rId9" display="https://funcionpublica.gov.co/eva/gestornormativo/norma.php?i=160966" xr:uid="{00000000-0004-0000-0800-000008000000}"/>
    <hyperlink ref="E16" r:id="rId10" display="https://www.alcaldiabogota.gov.co/sisjur/normas/Norma1.jsp?i=103145" xr:uid="{00000000-0004-0000-0800-000009000000}"/>
    <hyperlink ref="E17" r:id="rId11" display="https://www.funcionpublica.gov.co/eva/gestornormativo/norma.php?i=141144" xr:uid="{00000000-0004-0000-0800-00000A000000}"/>
    <hyperlink ref="H17" r:id="rId12" xr:uid="{00000000-0004-0000-0800-00000B000000}"/>
    <hyperlink ref="E18" r:id="rId13" display="https://www.alcaldiabogota.gov.co/sisjur/normas/Norma1.jsp?i=93649" xr:uid="{00000000-0004-0000-0800-00000C000000}"/>
    <hyperlink ref="E19" r:id="rId14" display="https://www.funcionpublica.gov.co/eva/gestornormativo/norma.php?i=126761" xr:uid="{00000000-0004-0000-0800-00000D000000}"/>
    <hyperlink ref="E20" r:id="rId15" display="https://www.funcionpublica.gov.co/eva/gestornormativo/norma.php?i=125640" xr:uid="{00000000-0004-0000-0800-00000E000000}"/>
    <hyperlink ref="E21" r:id="rId16" display="https://www.funcionpublica.gov.co/eva/gestornormativo/norma.php?i=104832" xr:uid="{00000000-0004-0000-0800-00000F000000}"/>
    <hyperlink ref="E23" r:id="rId17" display="https://www.alcaldiabogota.gov.co/sisjur/normas/Norma1.jsp?i=86971&amp;dt=S" xr:uid="{00000000-0004-0000-0800-000010000000}"/>
    <hyperlink ref="E24" r:id="rId18" display="https://funcionpublica.gov.co/eva/gestornormativo/norma.php?i=93970" xr:uid="{00000000-0004-0000-0800-000011000000}"/>
    <hyperlink ref="E25" r:id="rId19" display="https://www.alcaldiabogota.gov.co/sisjur/normas/Norma1.jsp?i=83329&amp;dt=S" xr:uid="{00000000-0004-0000-0800-000012000000}"/>
    <hyperlink ref="E26" r:id="rId20" display="https://www.funcionpublica.gov.co/eva/gestornormativo/norma.php?i=90324" xr:uid="{00000000-0004-0000-0800-000013000000}"/>
    <hyperlink ref="E27" r:id="rId21" display="https://dapre.presidencia.gov.co/normativa/normativa/DIRECTIVA PRESIDENCIAL N%C2%B0 09 DEL 09 DE NOVIEMBRE DE 2018.pdf" xr:uid="{00000000-0004-0000-0800-000014000000}"/>
    <hyperlink ref="E28" r:id="rId22" location="32" display="https://www.alcaldiabogota.gov.co/sisjur/normas/Norma1.jsp?dt=S&amp;i=81065 - 32" xr:uid="{00000000-0004-0000-0800-000015000000}"/>
    <hyperlink ref="E29" r:id="rId23" display="https://www.culturarecreacionydeporte.gov.co/sites/default/files/documentos_transparencia/1_resolucion_432_2018.pdf" xr:uid="{00000000-0004-0000-0800-000016000000}"/>
    <hyperlink ref="E30" r:id="rId24" display="https://www.funcionpublica.gov.co/eva/gestornormativo/norma.php?i=87419" xr:uid="{00000000-0004-0000-0800-000017000000}"/>
    <hyperlink ref="E31" r:id="rId25" display="https://www.alcaldiabogota.gov.co/sisjur/normas/Norma1.jsp?i=71731&amp;dt=S" xr:uid="{00000000-0004-0000-0800-000018000000}"/>
    <hyperlink ref="E32" r:id="rId26" display="https://www.alcaldiabogota.gov.co/sisjur/normas/Norma1.jsp?i=71630&amp;dt=S" xr:uid="{00000000-0004-0000-0800-000019000000}"/>
    <hyperlink ref="E33" r:id="rId27" display="https://www.alcaldiabogota.gov.co/sisjur/normas/Norma1.jsp?i=71632&amp;dt=S" xr:uid="{00000000-0004-0000-0800-00001A000000}"/>
    <hyperlink ref="E34" r:id="rId28" display="http://www.secretariasenado.gov.co/senado/basedoc/ley_1835_2017.html" xr:uid="{00000000-0004-0000-0800-00001B000000}"/>
    <hyperlink ref="E35" r:id="rId29" display="https://www.funcionpublica.gov.co/eva/gestornormativo/norma.php?i=78935" xr:uid="{00000000-0004-0000-0800-00001C000000}"/>
    <hyperlink ref="E36" r:id="rId30" display="https://www.funcionpublica.gov.co/eva/gestornormativo/norma.php?i=80538" xr:uid="{00000000-0004-0000-0800-00001D000000}"/>
    <hyperlink ref="E37" r:id="rId31" display="https://www.alcaldiabogota.gov.co/sisjur/normas/Norma1.jsp?i=66148&amp;dt=S" xr:uid="{00000000-0004-0000-0800-00001E000000}"/>
    <hyperlink ref="H37" r:id="rId32" xr:uid="{00000000-0004-0000-0800-00001F000000}"/>
    <hyperlink ref="E38" r:id="rId33" display="https://pulep.mincultura.gov.co/normativa/Resolucion_0313_2016.pdf" xr:uid="{00000000-0004-0000-0800-000020000000}"/>
    <hyperlink ref="E39" r:id="rId34" display="https://www.funcionpublica.gov.co/eva/gestornormativo/norma.php?i=66601" xr:uid="{00000000-0004-0000-0800-000021000000}"/>
    <hyperlink ref="E40" r:id="rId35" display="https://www.funcionpublica.gov.co/eva/gestornormativo/norma.php?i=76833" xr:uid="{00000000-0004-0000-0800-000022000000}"/>
    <hyperlink ref="E41" r:id="rId36" display="https://www.alcaldiabogota.gov.co/sisjur/normas/Norma1.jsp?i=56034" xr:uid="{00000000-0004-0000-0800-000023000000}"/>
    <hyperlink ref="E42" r:id="rId37" display="https://www.alcaldiabogota.gov.co/sisjur/normas/Norma1.jsp?i=54978&amp;dt=S" xr:uid="{00000000-0004-0000-0800-000024000000}"/>
    <hyperlink ref="E43" r:id="rId38" display="https://www.funcionpublica.gov.co/eva/gestornormativo/norma.php?i=53508" xr:uid="{00000000-0004-0000-0800-000025000000}"/>
    <hyperlink ref="E44" r:id="rId39" display="https://www.alcaldiabogota.gov.co/sisjur/normas/Norma1.jsp?i=52506" xr:uid="{00000000-0004-0000-0800-000026000000}"/>
    <hyperlink ref="E45" r:id="rId40" display="https://www.funcionpublica.gov.co/eva/gestornormativo/norma.php?i=49981" xr:uid="{00000000-0004-0000-0800-000027000000}"/>
    <hyperlink ref="E46" r:id="rId41" display="https://www.funcionpublica.gov.co/eva/gestornormativo/norma.php?i=47809" xr:uid="{00000000-0004-0000-0800-000028000000}"/>
    <hyperlink ref="E48" r:id="rId42" display="https://www.funcionpublica.gov.co/eva/gestornormativo/norma.php?i=45322" xr:uid="{00000000-0004-0000-0800-000029000000}"/>
    <hyperlink ref="E49" r:id="rId43" display="https://www.funcionpublica.gov.co/eva/gestornormativo/norma.php?i=45246" xr:uid="{00000000-0004-0000-0800-00002A000000}"/>
    <hyperlink ref="E50" r:id="rId44" xr:uid="{00000000-0004-0000-0800-00002B000000}"/>
    <hyperlink ref="E51" r:id="rId45" display="http://www.secretariasenado.gov.co/senado/basedoc/ley_1474_2011.html" xr:uid="{00000000-0004-0000-0800-00002C000000}"/>
    <hyperlink ref="E52" r:id="rId46" display="https://www.alcaldiabogota.gov.co/sisjur/normas/Norma1.jsp?i=42611&amp;dt=S" xr:uid="{00000000-0004-0000-0800-00002D000000}"/>
    <hyperlink ref="E53" r:id="rId47" display="http://www.secretariasenado.gov.co/senado/basedoc/ley_1403_2010.html" xr:uid="{00000000-0004-0000-0800-00002E000000}"/>
    <hyperlink ref="E54" r:id="rId48" display="https://www.funcionpublica.gov.co/eva/gestornormativo/norma.php?i=38695" xr:uid="{00000000-0004-0000-0800-00002F000000}"/>
    <hyperlink ref="E55" r:id="rId49" display="https://www.alcaldiabogota.gov.co/sisjur/normas/Norma1.jsp?i=29348&amp;dt=S" xr:uid="{00000000-0004-0000-0800-000030000000}"/>
    <hyperlink ref="E56" r:id="rId50" location=":~:text=Esta%20ley%20define%20un%20r%C3%A9gimen,la%20Lista%20Representativa%20de%20Patrimonio" display="https://www.funcionpublica.gov.co/eva/gestornormativo/norma.php?i=29324 - :~:text=Esta%20ley%20define%20un%20r%C3%A9gimen,la%20Lista%20Representativa%20de%20Patrimonio" xr:uid="{00000000-0004-0000-0800-000031000000}"/>
    <hyperlink ref="E57" r:id="rId51" display="https://www.alcaldiabogota.gov.co/sisjur/normas/Norma1.jsp?i=29233&amp;dt=S" xr:uid="{00000000-0004-0000-0800-000032000000}"/>
    <hyperlink ref="E58" r:id="rId52" display="https://www.alcaldiabogota.gov.co/sisjur/normas/Norma1.jsp?i=28164&amp;dt=S" xr:uid="{00000000-0004-0000-0800-000033000000}"/>
    <hyperlink ref="E59" r:id="rId53" location=":~:text=Establece%20que%20todos%20los%20ni%C3%B1os,que%20requiera%20atenci%C3%B3n%20en%20salud." display="https://www.funcionpublica.gov.co/eva/gestornormativo/norma.php?i=22106 - :~:text=Establece%20que%20todos%20los%20ni%C3%B1os,que%20requiera%20atenci%C3%B3n%20en%20salud." xr:uid="{00000000-0004-0000-0800-000034000000}"/>
    <hyperlink ref="E60" r:id="rId54" display="https://funcionpublica.gov.co/eva/gestornormativo/norma.php?i=6388" xr:uid="{00000000-0004-0000-0800-000035000000}"/>
    <hyperlink ref="E61" r:id="rId55" display="https://www.funcionpublica.gov.co/eva/gestornormativo/norma.php?i=337" xr:uid="{00000000-0004-0000-0800-000036000000}"/>
    <hyperlink ref="E62" r:id="rId56" location=":~:text=Se%C3%B1ala%20las%20normas%20generales%20para,familia%20y%20de%20la%20sociedad." display="https://www.funcionpublica.gov.co/eva/gestornormativo/norma.php?i=292 - :~:text=Se%C3%B1ala%20las%20normas%20generales%20para,familia%20y%20de%20la%20sociedad." xr:uid="{00000000-0004-0000-0800-000037000000}"/>
    <hyperlink ref="E63" r:id="rId57" display="https://www.egeda.com.pe/documentos/Decision_351.pdf" xr:uid="{00000000-0004-0000-0800-000038000000}"/>
    <hyperlink ref="E64" r:id="rId58" display="https://www.funcionpublica.gov.co/eva/gestornormativo/norma.php?i=304" xr:uid="{00000000-0004-0000-0800-000039000000}"/>
    <hyperlink ref="E65" r:id="rId59" display="http://derechodeautor.gov.co:8080/documents/10181/182597/44.pdf/7875d74e-b3ef-4a8a-8661-704823b871b5" xr:uid="{00000000-0004-0000-0800-00003A000000}"/>
    <hyperlink ref="E66" r:id="rId60" xr:uid="{00000000-0004-0000-0800-00003B000000}"/>
    <hyperlink ref="E67" r:id="rId61" location=":~:text=Las%20ideas%20o%20contenido%20conceptual,obras%20literarias%2C%20cient%C3%ADficas%20y%20art%C3%ADsticas." display="https://www.funcionpublica.gov.co/eva/gestornormativo/norma.php?i=3431 - :~:text=Las%20ideas%20o%20contenido%20conceptual,obras%20literarias%2C%20cient%C3%ADficas%20y%20art%C3%ADsticas." xr:uid="{00000000-0004-0000-0800-00003C000000}"/>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62"/>
  <legacyDrawing r:id="rId63"/>
  <tableParts count="1">
    <tablePart r:id="rId6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8</vt:i4>
      </vt:variant>
    </vt:vector>
  </HeadingPairs>
  <TitlesOfParts>
    <vt:vector size="23" baseType="lpstr">
      <vt:lpstr>Normas Generales</vt:lpstr>
      <vt:lpstr>Planeación</vt:lpstr>
      <vt:lpstr>G. Comunicaciones </vt:lpstr>
      <vt:lpstr>G. Talento Humano</vt:lpstr>
      <vt:lpstr>Servicio al ciu</vt:lpstr>
      <vt:lpstr>Control Inter Disciplinario</vt:lpstr>
      <vt:lpstr>Gestión de Mejora</vt:lpstr>
      <vt:lpstr>Evaluación Ind. G</vt:lpstr>
      <vt:lpstr>Transformación cultural</vt:lpstr>
      <vt:lpstr>Gestión Documental</vt:lpstr>
      <vt:lpstr>Rec. Fisicos</vt:lpstr>
      <vt:lpstr>G. Financiera</vt:lpstr>
      <vt:lpstr>Gestión TIC</vt:lpstr>
      <vt:lpstr>G. Jurídica</vt:lpstr>
      <vt:lpstr>Hoja1</vt:lpstr>
      <vt:lpstr>'Control Inter Disciplinario'!Excel_BuiltIn_Print_Area</vt:lpstr>
      <vt:lpstr>'Evaluación Ind. G'!Excel_BuiltIn_Print_Area</vt:lpstr>
      <vt:lpstr>'G. Comunicaciones '!Excel_BuiltIn_Print_Area</vt:lpstr>
      <vt:lpstr>'Transformación cultural'!Excel_BuiltIn_Print_Area</vt:lpstr>
      <vt:lpstr>'Control Inter Disciplinario'!Excel_BuiltIn_Print_Titles</vt:lpstr>
      <vt:lpstr>'Evaluación Ind. G'!Excel_BuiltIn_Print_Titles</vt:lpstr>
      <vt:lpstr>'G. Comunicaciones '!Excel_BuiltIn_Print_Titles</vt:lpstr>
      <vt:lpstr>'Transformación cultural'!Excel_BuiltIn_Print_Titles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Dark Knight</dc:creator>
  <cp:lastModifiedBy>Ingrid Dalila Marino Morales</cp:lastModifiedBy>
  <dcterms:created xsi:type="dcterms:W3CDTF">2020-05-26T22:55:44Z</dcterms:created>
  <dcterms:modified xsi:type="dcterms:W3CDTF">2025-12-16T01:17:42Z</dcterms:modified>
</cp:coreProperties>
</file>